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7E7413AC-B742-4A44-B780-0FE74588AAE4}" xr6:coauthVersionLast="47" xr6:coauthVersionMax="47" xr10:uidLastSave="{00000000-0000-0000-0000-000000000000}"/>
  <bookViews>
    <workbookView xWindow="-108" yWindow="-108" windowWidth="23256" windowHeight="12576" firstSheet="13"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6" i="10"/>
  <c r="AM35" i="10"/>
  <c r="C35" i="10"/>
  <c r="AM34" i="10"/>
  <c r="U34" i="10"/>
  <c r="U35" i="10" s="1"/>
  <c r="C34" i="10"/>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10" l="1"/>
  <c r="BE34" i="10" s="1"/>
  <c r="BE35" i="10" s="1"/>
  <c r="BE36" i="10" s="1"/>
  <c r="BW34" i="10" l="1"/>
  <c r="BW35" i="10" l="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<sst xmlns="http://schemas.openxmlformats.org/spreadsheetml/2006/main" count="1172" uniqueCount="621">
  <si>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</si>
  <si>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</si>
  <si>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</si>
  <si>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</si>
  <si>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</si>
  <si>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</si>
  <si>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</si>
  <si>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</si>
  <si>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</si>
  <si>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</si>
  <si>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</si>
  <si>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</si>
  <si>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</si>
  <si>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</si>
  <si>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</si>
  <si>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</si>
  <si>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</si>
  <si>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</si>
  <si>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</si>
  <si>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</si>
  <si>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</si>
  <si>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</si>
  <si>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</si>
  <si>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</si>
  <si>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</si>
  <si>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</si>
  <si>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</si>
  <si>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</si>
  <si>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</si>
  <si>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</si>
  <si>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</si>
  <si>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</si>
  <si>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</si>
  <si>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</si>
  <si>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</si>
  <si>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</si>
  <si>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</si>
  <si>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</si>
  <si>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</si>
  <si>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</si>
  <si>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</si>
  <si>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</si>
  <si>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</si>
  <si>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</si>
  <si>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</si>
  <si>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</si>
  <si>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</si>
  <si>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</si>
  <si>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</si>
  <si>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</si>
  <si>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</si>
  <si>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</si>
  <si>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</si>
  <si>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</si>
  <si>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</si>
  <si>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</si>
  <si>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</si>
  <si>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</si>
  <si>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</si>
  <si>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</si>
  <si>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</si>
  <si>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</si>
  <si>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</si>
  <si>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</si>
  <si>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</si>
  <si>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</si>
  <si>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</si>
  <si>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</si>
  <si>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</si>
  <si>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</si>
  <si>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</si>
  <si>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</si>
  <si>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</si>
  <si>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</si>
  <si>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</si>
  <si>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</si>
  <si>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</si>
  <si>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</si>
  <si>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</si>
  <si>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</si>
  <si>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</si>
  <si>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</si>
  <si>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</si>
  <si>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</si>
  <si>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</si>
  <si>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</si>
  <si>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</si>
  <si>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</si>
  <si>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</si>
  <si>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</si>
  <si>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</si>
  <si>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</si>
  <si>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</si>
  <si>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</si>
  <si>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</si>
  <si>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</si>
  <si>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</si>
  <si>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</si>
  <si>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</si>
  <si>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</si>
  <si>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</si>
  <si>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</si>
  <si>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</si>
  <si>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</si>
  <si>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</si>
  <si>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</si>
  <si>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</si>
  <si>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</si>
  <si>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</si>
  <si>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</si>
  <si>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</si>
  <si>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</si>
  <si>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</si>
  <si>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</si>
  <si>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</si>
  <si>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</si>
  <si>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</si>
  <si>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</si>
  <si>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</si>
  <si>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</si>
  <si>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</si>
  <si>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</si>
  <si>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</si>
  <si>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</si>
  <si>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</si>
  <si>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</si>
  <si>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</si>
  <si>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</si>
  <si>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</si>
  <si>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</si>
  <si>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</si>
  <si>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</si>
  <si>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</si>
  <si>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</si>
  <si>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</si>
  <si>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</si>
  <si>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</si>
  <si>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</si>
  <si>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</si>
  <si>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</si>
  <si>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</si>
  <si>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</si>
  <si>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</si>
  <si>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</si>
  <si>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</si>
  <si>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</si>
  <si>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</si>
  <si>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</si>
  <si>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</si>
  <si>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</si>
  <si>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</si>
  <si>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</si>
  <si>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</si>
  <si>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</si>
  <si>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</si>
  <si>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</si>
  <si>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</si>
  <si>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</si>
  <si>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</si>
  <si>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</si>
  <si>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</si>
  <si>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</si>
  <si>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</si>
  <si>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</si>
  <si>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</si>
  <si>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</si>
  <si>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</si>
  <si>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</si>
  <si>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</si>
  <si>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</si>
  <si>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</si>
  <si>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</si>
  <si>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</si>
  <si>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</si>
  <si>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</si>
  <si>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</si>
  <si>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</si>
  <si>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</si>
  <si>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</si>
  <si>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</si>
  <si>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</si>
  <si>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</si>
  <si>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</si>
  <si>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</si>
  <si>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</si>
  <si>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</si>
  <si>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</si>
  <si>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</si>
  <si>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</si>
  <si>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</si>
  <si>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</si>
  <si>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</si>
  <si>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</si>
  <si>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</si>
  <si>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</si>
  <si>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</si>
  <si>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</si>
  <si>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</si>
  <si>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</si>
  <si>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</si>
  <si>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</si>
  <si>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</si>
  <si>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</si>
  <si>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</si>
  <si>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</si>
  <si>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</si>
  <si>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</si>
  <si>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</si>
  <si>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</si>
  <si>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</si>
  <si>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</si>
  <si>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</si>
  <si>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宮崎県諸塚村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</si>
  <si>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</si>
  <si>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</si>
  <si>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</si>
  <si>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</si>
  <si>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</si>
  <si>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</si>
  <si>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</si>
  <si>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</si>
  <si>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</si>
  <si>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</si>
  <si>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</si>
  <si>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</si>
  <si>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</si>
  <si>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</si>
  <si>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</si>
  <si>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</si>
  <si>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</si>
  <si>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</si>
  <si>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</si>
  <si>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</si>
  <si>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</si>
  <si>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</si>
  <si>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</si>
  <si>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</si>
  <si>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</si>
  <si>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</si>
  <si>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</si>
  <si>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</si>
  <si>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</si>
  <si>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</si>
  <si>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</si>
  <si>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</si>
  <si>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</si>
  <si>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</si>
  <si>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</si>
  <si>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</si>
  <si>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</si>
  <si>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</si>
  <si>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</si>
  <si>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</si>
  <si>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</si>
  <si>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</si>
  <si>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</si>
  <si>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</si>
  <si>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</si>
  <si>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</si>
  <si>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</si>
  <si>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</si>
  <si>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</si>
  <si>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</si>
  <si>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</si>
  <si>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</si>
  <si>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</si>
  <si>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</si>
  <si>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</si>
  <si>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</si>
  <si>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</si>
  <si>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</si>
  <si>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</si>
  <si>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</si>
  <si>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</si>
  <si>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</si>
  <si>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</si>
  <si>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</si>
  <si>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</si>
  <si>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</si>
  <si>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</si>
  <si>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</si>
  <si>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</si>
  <si>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</si>
  <si>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</si>
  <si>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</si>
  <si>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</si>
  <si>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</si>
  <si>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</si>
  <si>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</si>
  <si>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</si>
  <si>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</si>
  <si>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</si>
  <si>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</si>
  <si>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</si>
  <si>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</si>
  <si>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</si>
  <si>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</si>
  <si>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</si>
  <si>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</si>
  <si>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</si>
  <si>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</si>
  <si>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</si>
  <si>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</si>
  <si>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</si>
  <si>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</si>
  <si>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</si>
  <si>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</si>
  <si>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</si>
  <si>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</si>
  <si>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</si>
  <si>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</si>
  <si>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</si>
  <si>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</si>
  <si>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</si>
  <si>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</si>
  <si>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</si>
  <si>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</si>
  <si>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</si>
  <si>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</si>
  <si>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</si>
  <si>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</si>
  <si>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</si>
  <si>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</si>
  <si>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</si>
  <si>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</si>
  <si>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</si>
  <si>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</si>
  <si>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</si>
  <si>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</si>
  <si>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</si>
  <si>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</si>
  <si>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</si>
  <si>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</si>
  <si>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</si>
  <si>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</si>
  <si>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</si>
  <si>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</si>
  <si>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</si>
  <si>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</si>
  <si>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</si>
  <si>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</si>
  <si>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</si>
  <si>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</si>
  <si>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</si>
  <si>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</si>
  <si>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</si>
  <si>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</si>
  <si>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</si>
  <si>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</si>
  <si>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</si>
  <si>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</si>
  <si>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</si>
  <si>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</si>
  <si>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</si>
  <si>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</si>
  <si>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</si>
  <si>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</si>
  <si>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</si>
  <si>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</si>
  <si>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</si>
  <si>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</si>
  <si>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</si>
  <si>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</si>
  <si>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</si>
  <si>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</si>
  <si>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</si>
  <si>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宮崎県諸塚村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</si>
  <si>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</si>
  <si>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</si>
  <si>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</si>
  <si>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</si>
  <si>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</si>
  <si>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</si>
  <si>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</si>
  <si>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</si>
  <si>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</si>
  <si>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</si>
  <si>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</si>
  <si>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</si>
  <si>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</si>
  <si>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</si>
  <si>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</si>
  <si>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</si>
  <si>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</si>
  <si>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</si>
  <si>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</si>
  <si>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</si>
  <si>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</si>
  <si>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</si>
  <si>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</si>
  <si>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</si>
  <si>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</si>
  <si>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</si>
  <si>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</si>
  <si>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</si>
  <si>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</si>
  <si>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</si>
  <si>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</si>
  <si>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</si>
  <si>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</si>
  <si>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</si>
  <si>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</si>
  <si>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</si>
  <si>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</si>
  <si>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</si>
  <si>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</si>
  <si>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</si>
  <si>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</si>
  <si>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</si>
  <si>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</si>
  <si>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</si>
  <si>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</si>
  <si>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</si>
  <si>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</si>
  <si>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</si>
  <si>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</si>
  <si>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</si>
  <si>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</si>
  <si>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</si>
  <si>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</si>
  <si>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</si>
  <si>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</si>
  <si>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</si>
  <si>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</si>
  <si>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</si>
  <si>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</si>
  <si>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</si>
  <si>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</si>
  <si>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</si>
  <si>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</si>
  <si>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</si>
  <si>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</si>
  <si>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</si>
  <si>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</si>
  <si>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</si>
  <si>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</si>
  <si>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</si>
  <si>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</si>
  <si>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</si>
  <si>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</si>
  <si>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</si>
  <si>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</si>
  <si>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</si>
  <si>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</si>
  <si>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</si>
  <si>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</si>
  <si>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</si>
  <si>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</si>
  <si>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</si>
  <si>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</si>
  <si>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</si>
  <si>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</si>
  <si>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</si>
  <si>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</si>
  <si>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</si>
  <si>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</si>
  <si>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</si>
  <si>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</si>
  <si>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</si>
  <si>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</si>
  <si>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</si>
  <si>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</si>
  <si>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</si>
  <si>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</si>
  <si>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</si>
  <si>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</si>
  <si>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</si>
  <si>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</si>
  <si>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</si>
  <si>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</si>
  <si>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</si>
  <si>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</si>
  <si>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</si>
  <si>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</si>
  <si>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</si>
  <si>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</si>
  <si>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</si>
  <si>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</si>
  <si>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</si>
  <si>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</si>
  <si>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</si>
  <si>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</si>
  <si>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</si>
  <si>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</si>
  <si>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</si>
  <si>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</si>
  <si>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</si>
  <si>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</si>
  <si>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</si>
  <si>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</si>
  <si>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</si>
  <si>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</si>
  <si>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</si>
  <si>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</si>
  <si>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</si>
  <si>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</si>
  <si>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</si>
  <si>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</si>
  <si>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</si>
  <si>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</si>
  <si>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</si>
  <si>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</si>
  <si>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</si>
  <si>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</si>
  <si>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</si>
  <si>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</si>
  <si>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</si>
  <si>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</si>
  <si>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</si>
  <si>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</si>
  <si>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</si>
  <si>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</si>
  <si>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</si>
  <si>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</si>
  <si>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</si>
  <si>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</si>
  <si>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</si>
  <si>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</si>
  <si>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</si>
  <si>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</si>
  <si>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</si>
  <si>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</si>
  <si>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</si>
  <si>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</si>
  <si>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</si>
  <si>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</si>
  <si>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</si>
  <si>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</si>
  <si>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</si>
  <si>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</si>
  <si>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</si>
  <si>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</si>
  <si>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</si>
  <si>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</si>
  <si>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</si>
  <si>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</si>
  <si>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</si>
  <si>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</si>
  <si>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</si>
  <si>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</si>
  <si>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</si>
  <si>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</si>
  <si>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</si>
  <si>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</si>
  <si>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</si>
  <si>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</si>
  <si>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</si>
  <si>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</si>
  <si>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</si>
  <si>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</si>
  <si>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</si>
  <si>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</si>
  <si>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</si>
  <si>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</si>
  <si>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</si>
  <si>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</si>
  <si>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</si>
  <si>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</si>
  <si>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</si>
  <si>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</si>
  <si>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</si>
  <si>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</si>
  <si>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</si>
  <si>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</si>
  <si>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</si>
  <si>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</si>
  <si>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</si>
  <si>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</si>
  <si>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</si>
  <si>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0.41</t>
  </si>
  <si>
    <t>▲ 5.72</t>
  </si>
  <si>
    <t>一般会計</t>
  </si>
  <si>
    <t>国民健康保険診療所事業特別会計</t>
  </si>
  <si>
    <t>介護保険特別会計</t>
  </si>
  <si>
    <t>国民健康保険特別会計</t>
  </si>
  <si>
    <t>発電事業特別会計</t>
  </si>
  <si>
    <t>簡易水道事業特別会計</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</si>
  <si>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</si>
  <si>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</si>
  <si>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</si>
  <si>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</si>
  <si>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</si>
  <si>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</si>
  <si>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</si>
  <si>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</si>
  <si>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</si>
  <si>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</si>
  <si>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</si>
  <si>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宮崎県北部広域事務組合</t>
    <phoneticPr fontId="2"/>
  </si>
  <si>
    <t>宮崎県北部広域事務組合(特別会計)</t>
    <phoneticPr fontId="2"/>
  </si>
  <si>
    <t>入郷地区衛生組合</t>
    <phoneticPr fontId="2"/>
  </si>
  <si>
    <t>宮崎県市町村総合事務組合</t>
    <phoneticPr fontId="2"/>
  </si>
  <si>
    <t>宮崎県市町村総合事務組合（市町村交通災害共済事業特別会計）</t>
    <phoneticPr fontId="2"/>
  </si>
  <si>
    <t>宮崎県市町村総合事務組合（自治会館管理運営特別会計）</t>
    <phoneticPr fontId="2"/>
  </si>
  <si>
    <t>日向東臼杵広域連合</t>
    <phoneticPr fontId="2"/>
  </si>
  <si>
    <t>宮崎県後期高齢者医療広域連合</t>
    <phoneticPr fontId="2"/>
  </si>
  <si>
    <t>宮崎県後期高齢者医療広域連合(特別会計)</t>
    <phoneticPr fontId="2"/>
  </si>
  <si>
    <t>ウッドピア諸塚</t>
    <phoneticPr fontId="2"/>
  </si>
  <si>
    <t>エバーグリーン</t>
    <phoneticPr fontId="2"/>
  </si>
  <si>
    <t>林業公社</t>
    <phoneticPr fontId="2"/>
  </si>
  <si>
    <t>耳川広域森林組合</t>
    <phoneticPr fontId="2"/>
  </si>
  <si>
    <t>○</t>
    <phoneticPr fontId="2"/>
  </si>
  <si>
    <t>－</t>
    <phoneticPr fontId="2"/>
  </si>
  <si>
    <t>-</t>
    <phoneticPr fontId="2"/>
  </si>
  <si>
    <t>森林郷創生基金</t>
    <rPh sb="0" eb="2">
      <t>シンリン</t>
    </rPh>
    <rPh sb="2" eb="3">
      <t>ゴウ</t>
    </rPh>
    <rPh sb="3" eb="5">
      <t>ソウセイ</t>
    </rPh>
    <rPh sb="5" eb="7">
      <t>キキン</t>
    </rPh>
    <phoneticPr fontId="5"/>
  </si>
  <si>
    <t>公共施設等整備基金</t>
    <rPh sb="0" eb="2">
      <t>コウキョウ</t>
    </rPh>
    <rPh sb="2" eb="4">
      <t>シセツ</t>
    </rPh>
    <rPh sb="4" eb="5">
      <t>トウ</t>
    </rPh>
    <rPh sb="5" eb="7">
      <t>セイビ</t>
    </rPh>
    <rPh sb="7" eb="9">
      <t>キキン</t>
    </rPh>
    <phoneticPr fontId="5"/>
  </si>
  <si>
    <t>農林業担い手対策基金</t>
    <rPh sb="0" eb="3">
      <t>ノウリンギョウ</t>
    </rPh>
    <rPh sb="3" eb="4">
      <t>ニナ</t>
    </rPh>
    <rPh sb="5" eb="6">
      <t>テ</t>
    </rPh>
    <rPh sb="6" eb="8">
      <t>タイサク</t>
    </rPh>
    <rPh sb="8" eb="10">
      <t>キキン</t>
    </rPh>
    <phoneticPr fontId="5"/>
  </si>
  <si>
    <t>地域福祉基金</t>
    <rPh sb="0" eb="2">
      <t>チイキ</t>
    </rPh>
    <rPh sb="2" eb="4">
      <t>フクシ</t>
    </rPh>
    <rPh sb="4" eb="6">
      <t>キキン</t>
    </rPh>
    <phoneticPr fontId="5"/>
  </si>
  <si>
    <t>社会福祉基金</t>
    <rPh sb="0" eb="2">
      <t>シャカイ</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</si>
  <si>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</si>
  <si>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</si>
  <si>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</si>
  <si>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</si>
  <si>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</si>
  <si>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</si>
  <si>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</si>
  <si>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</si>
  <si>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</si>
  <si>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</si>
  <si>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将来負担比率においては、基金等の充当可能な財源を保有していることからマイナス計上となっているが、交付税が減額されつつある昨今において厳しい財政運営を余儀なくされている。
　有形固定資産減価償却率においては、類似団体を上回っている。これは、道路をはじめ学校施設や社会教育施設等の老朽化によるものである。今後は、公共施設総合管理計画に基づき、施設の建て替えや統合、廃止等も含めて適切な維持管理を進めていく。</t>
    <phoneticPr fontId="5"/>
  </si>
  <si>
    <t>　実質公債費比率において、起債発行を抑えての財政運営を進めた結果、公債費比率も下がってきており健全な財政状況を保っている。しかしながら、地方交付税等の減額分を補完するために、起債発行額が増加する可能性もある。今後は、収支のバランスを考慮しながら、適正な公債管理を行い、安定的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</si>
</sst>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20"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6EDD6B6-B42E-4DB2-90E1-C6AE819AAC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E54C-4700-9A7C-84743C1B63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607871</c:v>
                </c:pt>
                <c:pt idx="1">
                  <c:v>484477</c:v>
                </c:pt>
                <c:pt idx="2">
                  <c:v>512566</c:v>
                </c:pt>
                <c:pt idx="3">
                  <c:v>583055</c:v>
                </c:pt>
                <c:pt idx="4">
                  <c:v>598371</c:v>
                </c:pt>
              </c:numCache>
            </c:numRef>
          </c:val>
          <c:smooth val="0"/>
          <c:extLst>
            <c:ext xmlns:c16="http://schemas.microsoft.com/office/drawing/2014/chart" uri="{C3380CC4-5D6E-409C-BE32-E72D297353CC}">
              <c16:uniqueId val="{00000001-E54C-4700-9A7C-84743C1B63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4.78</c:v>
                </c:pt>
                <c:pt idx="1">
                  <c:v>5.38</c:v>
                </c:pt>
                <c:pt idx="2">
                  <c:v>4.8499999999999996</c:v>
                </c:pt>
                <c:pt idx="3">
                  <c:v>4.38</c:v>
                </c:pt>
                <c:pt idx="4">
                  <c:v>4.58</c:v>
                </c:pt>
              </c:numCache>
            </c:numRef>
          </c:val>
          <c:extLst>
            <c:ext xmlns:c16="http://schemas.microsoft.com/office/drawing/2014/chart" uri="{C3380CC4-5D6E-409C-BE32-E72D297353CC}">
              <c16:uniqueId val="{00000000-10DE-40A7-B5A2-FF40381858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49.08</c:v>
                </c:pt>
                <c:pt idx="1">
                  <c:v>51.81</c:v>
                </c:pt>
                <c:pt idx="2">
                  <c:v>55.99</c:v>
                </c:pt>
                <c:pt idx="3">
                  <c:v>54.39</c:v>
                </c:pt>
                <c:pt idx="4">
                  <c:v>54.51</c:v>
                </c:pt>
              </c:numCache>
            </c:numRef>
          </c:val>
          <c:extLst>
            <c:ext xmlns:c16="http://schemas.microsoft.com/office/drawing/2014/chart" uri="{C3380CC4-5D6E-409C-BE32-E72D297353CC}">
              <c16:uniqueId val="{00000001-10DE-40A7-B5A2-FF40381858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0.68</c:v>
                </c:pt>
                <c:pt idx="1">
                  <c:v>2.16</c:v>
                </c:pt>
                <c:pt idx="2">
                  <c:v>-0.41</c:v>
                </c:pt>
                <c:pt idx="3">
                  <c:v>-5.72</c:v>
                </c:pt>
                <c:pt idx="4">
                  <c:v>0.21</c:v>
                </c:pt>
              </c:numCache>
            </c:numRef>
          </c:val>
          <c:smooth val="0"/>
          <c:extLst>
            <c:ext xmlns:c16="http://schemas.microsoft.com/office/drawing/2014/chart" uri="{C3380CC4-5D6E-409C-BE32-E72D297353CC}">
              <c16:uniqueId val="{00000002-10DE-40A7-B5A2-FF40381858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21-493C-9BE9-79AF8B5EED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21-493C-9BE9-79AF8B5EED3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7.0000000000000007E-2</c:v>
                </c:pt>
                <c:pt idx="8">
                  <c:v>#N/A</c:v>
                </c:pt>
                <c:pt idx="9">
                  <c:v>0.12</c:v>
                </c:pt>
              </c:numCache>
            </c:numRef>
          </c:val>
          <c:extLst>
            <c:ext xmlns:c16="http://schemas.microsoft.com/office/drawing/2014/chart" uri="{C3380CC4-5D6E-409C-BE32-E72D297353CC}">
              <c16:uniqueId val="{00000002-D721-493C-9BE9-79AF8B5EED3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0.18</c:v>
                </c:pt>
                <c:pt idx="4">
                  <c:v>#N/A</c:v>
                </c:pt>
                <c:pt idx="5">
                  <c:v>0.13</c:v>
                </c:pt>
                <c:pt idx="6">
                  <c:v>#N/A</c:v>
                </c:pt>
                <c:pt idx="7">
                  <c:v>0.18</c:v>
                </c:pt>
                <c:pt idx="8">
                  <c:v>#N/A</c:v>
                </c:pt>
                <c:pt idx="9">
                  <c:v>0.15</c:v>
                </c:pt>
              </c:numCache>
            </c:numRef>
          </c:val>
          <c:extLst>
            <c:ext xmlns:c16="http://schemas.microsoft.com/office/drawing/2014/chart" uri="{C3380CC4-5D6E-409C-BE32-E72D297353CC}">
              <c16:uniqueId val="{00000003-D721-493C-9BE9-79AF8B5EED3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0.14000000000000001</c:v>
                </c:pt>
                <c:pt idx="4">
                  <c:v>#N/A</c:v>
                </c:pt>
                <c:pt idx="5">
                  <c:v>0.04</c:v>
                </c:pt>
                <c:pt idx="6">
                  <c:v>#N/A</c:v>
                </c:pt>
                <c:pt idx="7">
                  <c:v>0.12</c:v>
                </c:pt>
                <c:pt idx="8">
                  <c:v>#N/A</c:v>
                </c:pt>
                <c:pt idx="9">
                  <c:v>0.18</c:v>
                </c:pt>
              </c:numCache>
            </c:numRef>
          </c:val>
          <c:extLst>
            <c:ext xmlns:c16="http://schemas.microsoft.com/office/drawing/2014/chart" uri="{C3380CC4-5D6E-409C-BE32-E72D297353CC}">
              <c16:uniqueId val="{00000004-D721-493C-9BE9-79AF8B5EED38}"/>
            </c:ext>
          </c:extLst>
        </c:ser>
        <c:ser>
          <c:idx val="5"/>
          <c:order val="5"/>
          <c:tx>
            <c:strRef>
              <c:f>データシート!$A$32</c:f>
              <c:strCache>
                <c:ptCount val="1"/>
                <c:pt idx="0">
                  <c:v>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0.08</c:v>
                </c:pt>
                <c:pt idx="6">
                  <c:v>#N/A</c:v>
                </c:pt>
                <c:pt idx="7">
                  <c:v>0.05</c:v>
                </c:pt>
                <c:pt idx="8">
                  <c:v>#N/A</c:v>
                </c:pt>
                <c:pt idx="9">
                  <c:v>0.25</c:v>
                </c:pt>
              </c:numCache>
            </c:numRef>
          </c:val>
          <c:extLst>
            <c:ext xmlns:c16="http://schemas.microsoft.com/office/drawing/2014/chart" uri="{C3380CC4-5D6E-409C-BE32-E72D297353CC}">
              <c16:uniqueId val="{00000005-D721-493C-9BE9-79AF8B5EED3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1.1499999999999999</c:v>
                </c:pt>
                <c:pt idx="4">
                  <c:v>#N/A</c:v>
                </c:pt>
                <c:pt idx="5">
                  <c:v>1.67</c:v>
                </c:pt>
                <c:pt idx="6">
                  <c:v>#N/A</c:v>
                </c:pt>
                <c:pt idx="7">
                  <c:v>0.3</c:v>
                </c:pt>
                <c:pt idx="8">
                  <c:v>#N/A</c:v>
                </c:pt>
                <c:pt idx="9">
                  <c:v>0.57999999999999996</c:v>
                </c:pt>
              </c:numCache>
            </c:numRef>
          </c:val>
          <c:extLst>
            <c:ext xmlns:c16="http://schemas.microsoft.com/office/drawing/2014/chart" uri="{C3380CC4-5D6E-409C-BE32-E72D297353CC}">
              <c16:uniqueId val="{00000006-D721-493C-9BE9-79AF8B5EED3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0.71</c:v>
                </c:pt>
                <c:pt idx="4">
                  <c:v>#N/A</c:v>
                </c:pt>
                <c:pt idx="5">
                  <c:v>0.38</c:v>
                </c:pt>
                <c:pt idx="6">
                  <c:v>#N/A</c:v>
                </c:pt>
                <c:pt idx="7">
                  <c:v>0.83</c:v>
                </c:pt>
                <c:pt idx="8">
                  <c:v>#N/A</c:v>
                </c:pt>
                <c:pt idx="9">
                  <c:v>1.0900000000000001</c:v>
                </c:pt>
              </c:numCache>
            </c:numRef>
          </c:val>
          <c:extLst>
            <c:ext xmlns:c16="http://schemas.microsoft.com/office/drawing/2014/chart" uri="{C3380CC4-5D6E-409C-BE32-E72D297353CC}">
              <c16:uniqueId val="{00000007-D721-493C-9BE9-79AF8B5EED38}"/>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1.27</c:v>
                </c:pt>
                <c:pt idx="2">
                  <c:v>#N/A</c:v>
                </c:pt>
                <c:pt idx="3">
                  <c:v>1.32</c:v>
                </c:pt>
                <c:pt idx="4">
                  <c:v>#N/A</c:v>
                </c:pt>
                <c:pt idx="5">
                  <c:v>1.18</c:v>
                </c:pt>
                <c:pt idx="6">
                  <c:v>#N/A</c:v>
                </c:pt>
                <c:pt idx="7">
                  <c:v>1.3</c:v>
                </c:pt>
                <c:pt idx="8">
                  <c:v>#N/A</c:v>
                </c:pt>
                <c:pt idx="9">
                  <c:v>1.28</c:v>
                </c:pt>
              </c:numCache>
            </c:numRef>
          </c:val>
          <c:extLst>
            <c:ext xmlns:c16="http://schemas.microsoft.com/office/drawing/2014/chart" uri="{C3380CC4-5D6E-409C-BE32-E72D297353CC}">
              <c16:uniqueId val="{00000008-D721-493C-9BE9-79AF8B5EED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4.7699999999999996</c:v>
                </c:pt>
                <c:pt idx="2">
                  <c:v>#N/A</c:v>
                </c:pt>
                <c:pt idx="3">
                  <c:v>5.38</c:v>
                </c:pt>
                <c:pt idx="4">
                  <c:v>#N/A</c:v>
                </c:pt>
                <c:pt idx="5">
                  <c:v>4.8499999999999996</c:v>
                </c:pt>
                <c:pt idx="6">
                  <c:v>#N/A</c:v>
                </c:pt>
                <c:pt idx="7">
                  <c:v>4.38</c:v>
                </c:pt>
                <c:pt idx="8">
                  <c:v>#N/A</c:v>
                </c:pt>
                <c:pt idx="9">
                  <c:v>4.58</c:v>
                </c:pt>
              </c:numCache>
            </c:numRef>
          </c:val>
          <c:extLst>
            <c:ext xmlns:c16="http://schemas.microsoft.com/office/drawing/2014/chart" uri="{C3380CC4-5D6E-409C-BE32-E72D297353CC}">
              <c16:uniqueId val="{00000009-D721-493C-9BE9-79AF8B5EED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359</c:v>
                </c:pt>
                <c:pt idx="5">
                  <c:v>332</c:v>
                </c:pt>
                <c:pt idx="8">
                  <c:v>292</c:v>
                </c:pt>
                <c:pt idx="11">
                  <c:v>270</c:v>
                </c:pt>
                <c:pt idx="14">
                  <c:v>258</c:v>
                </c:pt>
              </c:numCache>
            </c:numRef>
          </c:val>
          <c:extLst>
            <c:ext xmlns:c16="http://schemas.microsoft.com/office/drawing/2014/chart" uri="{C3380CC4-5D6E-409C-BE32-E72D297353CC}">
              <c16:uniqueId val="{00000000-8250-41EF-9747-4B3FFDB088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50-41EF-9747-4B3FFDB088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12</c:v>
                </c:pt>
                <c:pt idx="6">
                  <c:v>11</c:v>
                </c:pt>
                <c:pt idx="9">
                  <c:v>10</c:v>
                </c:pt>
                <c:pt idx="12">
                  <c:v>9</c:v>
                </c:pt>
              </c:numCache>
            </c:numRef>
          </c:val>
          <c:extLst>
            <c:ext xmlns:c16="http://schemas.microsoft.com/office/drawing/2014/chart" uri="{C3380CC4-5D6E-409C-BE32-E72D297353CC}">
              <c16:uniqueId val="{00000002-8250-41EF-9747-4B3FFDB088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25</c:v>
                </c:pt>
                <c:pt idx="6">
                  <c:v>17</c:v>
                </c:pt>
                <c:pt idx="9">
                  <c:v>7</c:v>
                </c:pt>
                <c:pt idx="12">
                  <c:v>6</c:v>
                </c:pt>
              </c:numCache>
            </c:numRef>
          </c:val>
          <c:extLst>
            <c:ext xmlns:c16="http://schemas.microsoft.com/office/drawing/2014/chart" uri="{C3380CC4-5D6E-409C-BE32-E72D297353CC}">
              <c16:uniqueId val="{00000003-8250-41EF-9747-4B3FFDB088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c:v>
                </c:pt>
                <c:pt idx="3">
                  <c:v>28</c:v>
                </c:pt>
                <c:pt idx="6">
                  <c:v>26</c:v>
                </c:pt>
                <c:pt idx="9">
                  <c:v>27</c:v>
                </c:pt>
                <c:pt idx="12">
                  <c:v>26</c:v>
                </c:pt>
              </c:numCache>
            </c:numRef>
          </c:val>
          <c:extLst>
            <c:ext xmlns:c16="http://schemas.microsoft.com/office/drawing/2014/chart" uri="{C3380CC4-5D6E-409C-BE32-E72D297353CC}">
              <c16:uniqueId val="{00000004-8250-41EF-9747-4B3FFDB088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50-41EF-9747-4B3FFDB088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50-41EF-9747-4B3FFDB088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417</c:v>
                </c:pt>
                <c:pt idx="3">
                  <c:v>391</c:v>
                </c:pt>
                <c:pt idx="6">
                  <c:v>329</c:v>
                </c:pt>
                <c:pt idx="9">
                  <c:v>305</c:v>
                </c:pt>
                <c:pt idx="12">
                  <c:v>304</c:v>
                </c:pt>
              </c:numCache>
            </c:numRef>
          </c:val>
          <c:extLst>
            <c:ext xmlns:c16="http://schemas.microsoft.com/office/drawing/2014/chart" uri="{C3380CC4-5D6E-409C-BE32-E72D297353CC}">
              <c16:uniqueId val="{00000007-8250-41EF-9747-4B3FFDB088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130</c:v>
                </c:pt>
                <c:pt idx="2">
                  <c:v>#N/A</c:v>
                </c:pt>
                <c:pt idx="3">
                  <c:v>#N/A</c:v>
                </c:pt>
                <c:pt idx="4">
                  <c:v>124</c:v>
                </c:pt>
                <c:pt idx="5">
                  <c:v>#N/A</c:v>
                </c:pt>
                <c:pt idx="6">
                  <c:v>#N/A</c:v>
                </c:pt>
                <c:pt idx="7">
                  <c:v>91</c:v>
                </c:pt>
                <c:pt idx="8">
                  <c:v>#N/A</c:v>
                </c:pt>
                <c:pt idx="9">
                  <c:v>#N/A</c:v>
                </c:pt>
                <c:pt idx="10">
                  <c:v>79</c:v>
                </c:pt>
                <c:pt idx="11">
                  <c:v>#N/A</c:v>
                </c:pt>
                <c:pt idx="12">
                  <c:v>#N/A</c:v>
                </c:pt>
                <c:pt idx="13">
                  <c:v>87</c:v>
                </c:pt>
                <c:pt idx="14">
                  <c:v>#N/A</c:v>
                </c:pt>
              </c:numCache>
            </c:numRef>
          </c:val>
          <c:smooth val="0"/>
          <c:extLst>
            <c:ext xmlns:c16="http://schemas.microsoft.com/office/drawing/2014/chart" uri="{C3380CC4-5D6E-409C-BE32-E72D297353CC}">
              <c16:uniqueId val="{00000008-8250-41EF-9747-4B3FFDB088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2484</c:v>
                </c:pt>
                <c:pt idx="5">
                  <c:v>2422</c:v>
                </c:pt>
                <c:pt idx="8">
                  <c:v>2490</c:v>
                </c:pt>
                <c:pt idx="11">
                  <c:v>2479</c:v>
                </c:pt>
                <c:pt idx="14">
                  <c:v>2483</c:v>
                </c:pt>
              </c:numCache>
            </c:numRef>
          </c:val>
          <c:extLst>
            <c:ext xmlns:c16="http://schemas.microsoft.com/office/drawing/2014/chart" uri="{C3380CC4-5D6E-409C-BE32-E72D297353CC}">
              <c16:uniqueId val="{00000000-8A37-4C28-8F9C-EA0C94DBA3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37-4C28-8F9C-EA0C94DBA3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3583</c:v>
                </c:pt>
                <c:pt idx="5">
                  <c:v>3793</c:v>
                </c:pt>
                <c:pt idx="8">
                  <c:v>3937</c:v>
                </c:pt>
                <c:pt idx="11">
                  <c:v>3915</c:v>
                </c:pt>
                <c:pt idx="14">
                  <c:v>3789</c:v>
                </c:pt>
              </c:numCache>
            </c:numRef>
          </c:val>
          <c:extLst>
            <c:ext xmlns:c16="http://schemas.microsoft.com/office/drawing/2014/chart" uri="{C3380CC4-5D6E-409C-BE32-E72D297353CC}">
              <c16:uniqueId val="{00000002-8A37-4C28-8F9C-EA0C94DBA3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37-4C28-8F9C-EA0C94DBA3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37-4C28-8F9C-EA0C94DBA3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4</c:v>
                </c:pt>
                <c:pt idx="6">
                  <c:v>4</c:v>
                </c:pt>
                <c:pt idx="9">
                  <c:v>4</c:v>
                </c:pt>
                <c:pt idx="12">
                  <c:v>4</c:v>
                </c:pt>
              </c:numCache>
            </c:numRef>
          </c:val>
          <c:extLst>
            <c:ext xmlns:c16="http://schemas.microsoft.com/office/drawing/2014/chart" uri="{C3380CC4-5D6E-409C-BE32-E72D297353CC}">
              <c16:uniqueId val="{00000005-8A37-4C28-8F9C-EA0C94DBA3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253</c:v>
                </c:pt>
                <c:pt idx="3">
                  <c:v>247</c:v>
                </c:pt>
                <c:pt idx="6">
                  <c:v>312</c:v>
                </c:pt>
                <c:pt idx="9">
                  <c:v>308</c:v>
                </c:pt>
                <c:pt idx="12">
                  <c:v>280</c:v>
                </c:pt>
              </c:numCache>
            </c:numRef>
          </c:val>
          <c:extLst>
            <c:ext xmlns:c16="http://schemas.microsoft.com/office/drawing/2014/chart" uri="{C3380CC4-5D6E-409C-BE32-E72D297353CC}">
              <c16:uniqueId val="{00000006-8A37-4C28-8F9C-EA0C94DBA3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c:v>
                </c:pt>
                <c:pt idx="3">
                  <c:v>42</c:v>
                </c:pt>
                <c:pt idx="6">
                  <c:v>35</c:v>
                </c:pt>
                <c:pt idx="9">
                  <c:v>19</c:v>
                </c:pt>
                <c:pt idx="12">
                  <c:v>13</c:v>
                </c:pt>
              </c:numCache>
            </c:numRef>
          </c:val>
          <c:extLst>
            <c:ext xmlns:c16="http://schemas.microsoft.com/office/drawing/2014/chart" uri="{C3380CC4-5D6E-409C-BE32-E72D297353CC}">
              <c16:uniqueId val="{00000007-8A37-4C28-8F9C-EA0C94DBA3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266</c:v>
                </c:pt>
                <c:pt idx="3">
                  <c:v>224</c:v>
                </c:pt>
                <c:pt idx="6">
                  <c:v>208</c:v>
                </c:pt>
                <c:pt idx="9">
                  <c:v>189</c:v>
                </c:pt>
                <c:pt idx="12">
                  <c:v>160</c:v>
                </c:pt>
              </c:numCache>
            </c:numRef>
          </c:val>
          <c:extLst>
            <c:ext xmlns:c16="http://schemas.microsoft.com/office/drawing/2014/chart" uri="{C3380CC4-5D6E-409C-BE32-E72D297353CC}">
              <c16:uniqueId val="{00000008-8A37-4C28-8F9C-EA0C94DBA3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c:v>
                </c:pt>
                <c:pt idx="3">
                  <c:v>73</c:v>
                </c:pt>
                <c:pt idx="6">
                  <c:v>61</c:v>
                </c:pt>
                <c:pt idx="9">
                  <c:v>50</c:v>
                </c:pt>
                <c:pt idx="12">
                  <c:v>40</c:v>
                </c:pt>
              </c:numCache>
            </c:numRef>
          </c:val>
          <c:extLst>
            <c:ext xmlns:c16="http://schemas.microsoft.com/office/drawing/2014/chart" uri="{C3380CC4-5D6E-409C-BE32-E72D297353CC}">
              <c16:uniqueId val="{00000009-8A37-4C28-8F9C-EA0C94DBA3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2946</c:v>
                </c:pt>
                <c:pt idx="3">
                  <c:v>2864</c:v>
                </c:pt>
                <c:pt idx="6">
                  <c:v>2951</c:v>
                </c:pt>
                <c:pt idx="9">
                  <c:v>2964</c:v>
                </c:pt>
                <c:pt idx="12">
                  <c:v>2970</c:v>
                </c:pt>
              </c:numCache>
            </c:numRef>
          </c:val>
          <c:extLst>
            <c:ext xmlns:c16="http://schemas.microsoft.com/office/drawing/2014/chart" uri="{C3380CC4-5D6E-409C-BE32-E72D297353CC}">
              <c16:uniqueId val="{0000000A-8A37-4C28-8F9C-EA0C94DBA3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37-4C28-8F9C-EA0C94DBA3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1056</c:v>
                </c:pt>
                <c:pt idx="1">
                  <c:v>967</c:v>
                </c:pt>
                <c:pt idx="2">
                  <c:v>968</c:v>
                </c:pt>
              </c:numCache>
            </c:numRef>
          </c:val>
          <c:extLst>
            <c:ext xmlns:c16="http://schemas.microsoft.com/office/drawing/2014/chart" uri="{C3380CC4-5D6E-409C-BE32-E72D297353CC}">
              <c16:uniqueId val="{00000000-7758-4C7B-98A8-657434EDFF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7758-4C7B-98A8-657434EDFF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2628</c:v>
                </c:pt>
                <c:pt idx="1">
                  <c:v>2671</c:v>
                </c:pt>
                <c:pt idx="2">
                  <c:v>2545</c:v>
                </c:pt>
              </c:numCache>
            </c:numRef>
          </c:val>
          <c:extLst>
            <c:ext xmlns:c16="http://schemas.microsoft.com/office/drawing/2014/chart" uri="{C3380CC4-5D6E-409C-BE32-E72D297353CC}">
              <c16:uniqueId val="{00000002-7758-4C7B-98A8-657434EDFF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{611D4D4F-E265-4E16-97D5-3EC2138EF4BD}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68C-41A6-BD45-69665EA3B9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{EEB2B60C-54B7-45FF-94A6-E40CF8835577}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8C-41A6-BD45-69665EA3B9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{9E2696DD-2B65-44FE-99BD-C3855B2D80F8}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8C-41A6-BD45-69665EA3B9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{B6861F94-3C83-4BEA-9500-FCE82869BEF7}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8C-41A6-BD45-69665EA3B9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{334CBEBF-BDA4-465F-9AD9-8F8E994EA3D4}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8C-41A6-BD45-69665EA3B9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{0A7C9005-D609-42E6-8717-A234FA417F52}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68C-41A6-BD45-69665EA3B9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{2B4A89D2-8587-4E53-B184-2EB8393862ED}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68C-41A6-BD45-69665EA3B9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{42E01051-020C-4ADB-A51E-20EF10C3EC19}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68C-41A6-BD45-69665EA3B9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{DA671819-455B-4DC0-8CBC-B7E40D51E411}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68C-41A6-BD45-69665EA3B9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62.7</c:v>
                </c:pt>
                <c:pt idx="24">
                  <c:v>63.7</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8C-41A6-BD45-69665EA3B9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{C539B4B9-4FD2-459C-92CB-74A9259EF76E}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68C-41A6-BD45-69665EA3B9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{11A69C2B-3C17-42F3-94DF-94091C771D12}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8C-41A6-BD45-69665EA3B9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{24D5C915-8F56-4B70-9DBE-3704A0B5EDA7}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8C-41A6-BD45-69665EA3B9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{22006D0B-00FE-40C1-9175-18BB4EA8B5C1}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8C-41A6-BD45-69665EA3B9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{DE438989-FD2A-4C10-B621-74B07EE45E36}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8C-41A6-BD45-69665EA3B9A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{CC1C0BF6-D364-4C74-8ECE-AFCBC0EB8DE1}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68C-41A6-BD45-69665EA3B9A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{EB11BFDE-4C83-4718-A319-F2FA97C31E07}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68C-41A6-BD45-69665EA3B9A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{724B8B87-D473-48B4-A7BA-0D7838E9C1C5}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68C-41A6-BD45-69665EA3B9A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{090922F4-0711-4CBC-BDCF-8D9D2482E12E}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68C-41A6-BD45-69665EA3B9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68C-41A6-BD45-69665EA3B9A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{E4B395CF-AB99-4823-BF22-BF4813153223}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06-41CC-A391-F96F922CBF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{7797B860-D292-4CCF-B514-F42C621BD56F}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06-41CC-A391-F96F922CBF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{6C398632-3703-40B3-9634-CC05B45A9EC3}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06-41CC-A391-F96F922CBF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{A1B2958E-8B9D-4200-9D90-0F2B261858F5}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06-41CC-A391-F96F922CBF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{F59C4DD1-6FDE-40BD-97B3-C9FC26B47274}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06-41CC-A391-F96F922CBF6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{AE11D1BD-7A3C-4FEF-80E4-91C7C2D52F73}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06-41CC-A391-F96F922CBF6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{C3734DE9-1B9C-422C-AA38-E0588BA8612D}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06-41CC-A391-F96F922CBF6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{FCE27B07-986D-49E3-99A9-87AEF6EB4050}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06-41CC-A391-F96F922CBF6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{FEF95A2C-73A2-42D5-BFA9-E3662C2CBB52}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06-41CC-A391-F96F922CBF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7.7</c:v>
                </c:pt>
                <c:pt idx="16">
                  <c:v>6.9</c:v>
                </c:pt>
                <c:pt idx="24">
                  <c:v>6.1</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06-41CC-A391-F96F922CBF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{9FA04A3F-272F-4BE1-BB80-50BAE8DEDACC}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06-41CC-A391-F96F922CBF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{22BEC906-461B-448B-B176-1F60806A1829}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06-41CC-A391-F96F922CBF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{15560204-3EE3-4FD6-BD9F-B6D3FA9937D2}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06-41CC-A391-F96F922CBF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{D37DECE9-2F4C-463E-A5AB-1A839C4F1986}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06-41CC-A391-F96F922CBF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{6A236E23-6F94-40D0-B903-0B9DF5EC6B98}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06-41CC-A391-F96F922CBF6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{04B45B82-77F9-4CDA-AC47-3E781378B4B3}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06-41CC-A391-F96F922CBF6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{223B9432-F67B-4761-9279-6834546B7C2F}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06-41CC-A391-F96F922CBF6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{96446512-157A-4F18-BF19-76A943D1C628}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06-41CC-A391-F96F922CBF6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{C5C4D403-9933-4F78-9D8A-FE2FC88876E1}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06-41CC-A391-F96F922CBF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06-41CC-A391-F96F922CBF65}"/>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林業が主産業である本村において、主に林内路網・林業施設・椎茸生産施設等の生産基盤整備に財源確保のため過疎対策事業債を発行し、生産維持に繋げてきたところである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その結果、ピーク時には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億円の地方債残高であった。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長期的な負担軽減のため、発行額を抑えたことにより、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ピーク時の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億円台まで減額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し、令和元年度においてもそれを維持しているところである。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ただし、地方交付税等が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減額傾向にあり、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ここ数年来、地方債の発行額が増額となっており、今後の財政運営においては、これまで以上に需要と供給のバランスを調整していく必要がある。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効果により、現在高の減少とともに将来負担額も減少傾向にある。しかし、近年の地方交付税の減額分の資源として地方債の発行額が増加していることにより、一般会計等に係る地方債の現在高が増加傾向にある。</a:t>
          </a:r>
        </a:p>
        <a:p>
          <a:r>
            <a:rPr kumimoji="1" lang="ja-JP" altLang="en-US" sz="1400">
              <a:latin typeface="ＭＳ ゴシック" pitchFamily="49" charset="-128"/>
              <a:ea typeface="ＭＳ ゴシック" pitchFamily="49" charset="-128"/>
            </a:rPr>
            <a:t>　現在、起債償還額の減額に伴い交付税基準財政需要算入見込み額も減少傾向となっているが、今まで積み増ししてきた充当可能基金により、将来負担比率分子は平成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年度以降、マイナス指数となっている。しかし、平成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年度、令和元年度と基金の</a:t>
          </a:r>
          <a:r>
            <a:rPr kumimoji="1" lang="ja-JP" altLang="en-US" sz="1400">
              <a:solidFill>
                <a:sysClr val="windowText" lastClr="000000"/>
              </a:solidFill>
              <a:latin typeface="ＭＳ ゴシック" pitchFamily="49" charset="-128"/>
              <a:ea typeface="ＭＳ ゴシック" pitchFamily="49" charset="-128"/>
            </a:rPr>
            <a:t>取崩し</a:t>
          </a:r>
          <a:r>
            <a:rPr kumimoji="1" lang="ja-JP" altLang="en-US" sz="1400">
              <a:latin typeface="ＭＳ ゴシック" pitchFamily="49" charset="-128"/>
              <a:ea typeface="ＭＳ ゴシック" pitchFamily="49" charset="-128"/>
            </a:rPr>
            <a:t>を行っており、今後は更なる補助事業等の活用など財源確保を図りながら身の丈に合った財政運営を行う必要がある。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・高齢者福祉の充実、林道の整備促進等により特定目的基金から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を行った。地方交付税の減額等により財政的余裕はなく、果実運用益（財政調整基金に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千円、その他特定目基金に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・老朽化した施設の改修や建替等が予想されており、公共施設等整備基金を取り崩しての整備が予定されている。基金額については、中長期的には減少傾向になると予想される。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・地方交付税が減少傾向にある現在、財政調整基金を活用した事業執行も予想されるところであるが、今後は基金の使途の明確化を図るために、特定目的基金への積み立てを推進していく。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中山間ふるさと農村活性化基金：土地改良施設の機能を適正に発揮させるための集落共同活動支援</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・社会福祉基金：社会福祉の推進と強化</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・地域福祉基金：地域の福祉の向上に資するために、社会福祉法人、個人等の民間事業者が実施する高齢者福祉事業等を支援</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・森林郷創生基金：豊で活力に満ちた新しい山村集落づくり事業にかかる経費充当</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・農林業担い手対策基金：農林業従事者の労働安全衛生の充実、育英資金貸与、技術技能の向上、福利厚生の充実を図ることにより、農林業従事者の育成確保に資する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・椎茸振興基金：椎茸の原木受給対策、施設整備、生産・販売対策を図ることにより、椎茸生産農家の育成と椎茸産業の発展に寄与する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・公共施設等整備基金：公共施設等の整備資金の積み立て</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・災害見舞金等基金：村民の火災、風水害及びその他の災害による被害に対し、生活再建の一助として支給する見舞金の支給資金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・社会福祉基金：高齢者福祉の充実に係る経費として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千円の取り崩しを行った。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・森林郷創生基金：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林道の整備等に係る経費として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千円の取り崩しを行い、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銀行利息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千円積み立てた。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・公共施設等整備基金：銀行利息及び国債等運用基金益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・森林郷創生基金：農林業の振興等を目的として、財政運営の状況をみながら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・公共施設等整備基金：老朽化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公共施設の改修を目的に、公共施設等総合管理計画に則し、財政運営の状況をみながら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・銀行利息である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・予想の難しい地方交付税減額分の事業執行及び災害への備えのため、現在並みの積立額を維持するとともに、有利な事業投資を行い運用果実による積み増しを行っていく。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・銀行利息である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・償還のピークは過ぎており、今後の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は予定していないものの、一般会計予算の歳入全体の状況をみながら現在の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D79FD1-B46E-449F-B11F-3662E7D87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CD913F-C486-4C2E-9C32-BAE73638C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B689E4F-149C-463D-BDA9-756F24E07066}"/>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35925AE-2FB6-4C06-82F5-D84AEBCADEA8}"/>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0512962-A26D-4559-8557-601F6B1205E6}"/>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CC0A7024-FBED-46BE-8B5E-ECD285FD1FC4}"/>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C6F85D-6502-4CD4-A04C-D692C7824A25}"/>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1031396-1CA3-4AF0-B444-5CB2BDF06950}"/>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EBAE7644-8191-4048-9E26-E5284134D3C5}"/>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CDA3E4B2-C7CD-45BE-B496-EB04625AE219}"/>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9244B02-FCBA-4CB0-95AF-86587C831692}"/>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23BE9717-CB2E-4280-AD2C-2DBC7CFB850E}"/>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201DBCFC-C73C-463D-9D53-384109C44445}"/>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C53388E-BBA9-4143-A080-D9E7878CDC4C}"/>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6939685-D066-4F95-A01E-91AEF3136EAB}"/>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EC4FDCFD-AFFD-477E-B7F5-ADF26FD753FC}"/>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57E99D2-AD70-4899-A89D-22669496410D}"/>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C1552215-1021-4166-9357-6800DECA8381}"/>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A46D4BAE-85CB-458F-9FAB-AC28D118A0C3}"/>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8FA4FE3-93C4-4490-89D8-52A069ADB219}"/>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BE50EE8-4538-4185-8126-D5B1CC794E59}"/>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1,649
1,647
187.56
3,455,760
3,316,192
81,366
1,774,984
2,970,319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8E031A5-9D29-4283-885C-01AF2FFD3428}"/>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B0E7BB8-F91F-410B-8C2B-8F8B91350746}"/>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136D8C2-7426-44F6-8014-60DD7BE75DCE}"/>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F53E737-581D-4658-AD02-734D72DC90E7}"/>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69CF6D6-D570-4C4C-B1BE-137C2325A66C}"/>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BF64C46-DBA7-4749-ABC7-D2BB375B9084}"/>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E2ED539-C6E9-4ADB-B195-ECBD53B08232}"/>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6F97C50A-D47A-467A-9A0D-5543E58D6037}"/>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03F67E0-8855-4F23-8B00-D1FE883D5F46}"/>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AFDEC3B5-36BB-44BC-A428-5121CBD48BE1}"/>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61999621-EBEC-4DCA-807B-5F6E2376F72E}"/>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3C1ED63-EE4A-47CD-AB5C-A465443BC2D6}"/>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423299-17B4-4307-9726-4593F03DBFD7}"/>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E8A76F3-0A3B-4D9B-90AF-400658D68A0D}"/>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9FE29DC-4089-4011-BF2D-E51108F6A42D}"/>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A941E8A-BB3C-438F-BCA7-F5374F5EA466}"/>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47B1ACE-6069-436B-BB4D-B6308A308DFF}"/>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D2395A2B-A57B-4C87-81E0-C967ABBF693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23CBA1BD-9FD7-4408-94C5-9CE2B2AA417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B8581B3A-C8BB-4509-9E58-9972782EBB9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1E093DCF-D800-4A77-9B09-00ABF781AE8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85765C5-E155-4F76-9E83-1CF4801387F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584950AA-04AE-4CDB-9F37-F8042FA95299}"/>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3E1E5A3A-FA18-4003-B5A5-78BDC332D4BA}"/>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2C0E2D70-AC4F-4919-A845-57E0D5C126EB}"/>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89FF835E-4B7A-47F4-9F55-69DB7C95C9F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2DEFF635-388A-4EAE-8AEB-99FB86E28898}"/>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CFB2B6AF-C703-4011-B2DE-D00051F8BEA1}"/>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0938D94-275E-4010-8141-D8A9F8229C2D}"/>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764A2E53-0E76-41BB-9C5D-DBA690B45976}"/>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65C6D4C3-C1B3-42AA-B3DB-CD26EB791AD9}"/>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44BAF6E4-9A7A-4235-B9B8-B8770DB78CBD}"/>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45B37EFF-41D6-4CB0-AC86-60B42F217052}"/>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471AFBC-1162-4B34-B0A1-8151F8010A9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1E51D93-5F00-4FC1-86C5-B8A3D2524FFB}"/>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有形固定資産減価償却率は、類似団体平均を上回っており、老朽化が進んだ施設が多くなってきている。公共施設等総合管理計画に基づき、施設の維持管理を適切に進めていく必要がある。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B0BD380F-9831-49E0-90C8-9FC409C97C3A}"/>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81F0653-7B80-494B-B424-4A7449BC9BBA}"/>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4B2A3821-41FB-46D7-A807-B5D9B45E6414}"/>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4D48F561-96B8-4181-B148-E4FB4CE59B65}"/>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7BF31786-E883-483B-86E0-99C1A9EA8874}"/>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34D0879D-F21D-4AE9-9B79-5834DC3A9D84}"/>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FF123574-2E3D-4A5E-ACD5-12DBC87A9981}"/>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41726D54-453C-4FBC-97D2-C3779864B58B}"/>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A9031EC6-7417-424C-A897-B5024BF15DC0}"/>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7628FA59-35DF-48DF-A8A2-5E6A508C6950}"/>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A293E08B-6371-482C-9DD3-9F7848E5F679}"/>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F4E029B3-914A-43BF-9C0A-D55B440A4B1E}"/>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57468FF-67EF-4CC3-8E51-735AAFBFD590}"/>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4BD00779-1B49-4979-A716-9EB52106BC8D}"/>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E40DD4F9-8CCF-4E60-8A5D-62E1441F7771}"/>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AC17253C-59A6-409F-A140-5F6701C1E399}"/>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E8038A21-6994-4C87-838A-B963D0D83B28}"/>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557B071C-55C4-4F62-921A-AF8105B248B5}"/>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CA82288A-AF2C-4A51-BA82-91D2BFF5BE98}"/>
            </a:ext>
          </a:extLst>
        </xdr:cNvPr>
        <xdr:cNvCxnSpPr/>
      </xdr:nvCxnSpPr>
      <xdr:spPr>
        <a:xfrm flipV="1">
          <a:off x="40747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1847B7F0-24F3-469A-A0E1-2ECA196D84C7}"/>
            </a:ext>
          </a:extLst>
        </xdr:cNvPr>
        <xdr:cNvSpPr txBox="1"/>
      </xdr:nvSpPr>
      <xdr:spPr>
        <a:xfrm>
          <a:off x="41275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11A9E60F-5CA6-4779-A65F-D83A871F0FFC}"/>
            </a:ext>
          </a:extLst>
        </xdr:cNvPr>
        <xdr:cNvCxnSpPr/>
      </xdr:nvCxnSpPr>
      <xdr:spPr>
        <a:xfrm>
          <a:off x="3987800" y="66678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4E1E1D2E-5862-49F9-9BFD-9A1BB7220CDC}"/>
            </a:ext>
          </a:extLst>
        </xdr:cNvPr>
        <xdr:cNvSpPr txBox="1"/>
      </xdr:nvSpPr>
      <xdr:spPr>
        <a:xfrm>
          <a:off x="41275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51BF2CDD-C000-4B4B-A2D2-F20FDA7F966C}"/>
            </a:ext>
          </a:extLst>
        </xdr:cNvPr>
        <xdr:cNvCxnSpPr/>
      </xdr:nvCxnSpPr>
      <xdr:spPr>
        <a:xfrm>
          <a:off x="3987800" y="52861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1B121228-5AA9-4F58-A0E1-12DF0BFC4111}"/>
            </a:ext>
          </a:extLst>
        </xdr:cNvPr>
        <xdr:cNvSpPr txBox="1"/>
      </xdr:nvSpPr>
      <xdr:spPr>
        <a:xfrm>
          <a:off x="41275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3F6CE6DD-BD81-4FD1-AF36-9C5F480C4DA2}"/>
            </a:ext>
          </a:extLst>
        </xdr:cNvPr>
        <xdr:cNvSpPr/>
      </xdr:nvSpPr>
      <xdr:spPr>
        <a:xfrm>
          <a:off x="40259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FB49F9B4-6E58-4DDD-A208-6763F2C1E0C4}"/>
            </a:ext>
          </a:extLst>
        </xdr:cNvPr>
        <xdr:cNvSpPr/>
      </xdr:nvSpPr>
      <xdr:spPr>
        <a:xfrm>
          <a:off x="3429000" y="60989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685D5CFC-A8E5-4827-A711-5697526DC061}"/>
            </a:ext>
          </a:extLst>
        </xdr:cNvPr>
        <xdr:cNvSpPr/>
      </xdr:nvSpPr>
      <xdr:spPr>
        <a:xfrm>
          <a:off x="2781300" y="6061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23659861-2293-4DB2-B36B-835F8E0A5E0E}"/>
            </a:ext>
          </a:extLst>
        </xdr:cNvPr>
        <xdr:cNvSpPr/>
      </xdr:nvSpPr>
      <xdr:spPr>
        <a:xfrm>
          <a:off x="2133600" y="60217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CD2D2AF6-1A0C-4C4C-B043-340C52042924}"/>
            </a:ext>
          </a:extLst>
        </xdr:cNvPr>
        <xdr:cNvSpPr/>
      </xdr:nvSpPr>
      <xdr:spPr>
        <a:xfrm>
          <a:off x="1485900" y="5957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23645D7-11DD-4A13-9354-ABBC13D26DB1}"/>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36348EE-3625-43FE-8014-649CE3100F58}"/>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C1EB65B-255B-4EBD-B0E0-C8BCEFC225F6}"/>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C9D9D73-0D6C-448C-AA8F-099B8728876A}"/>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795397C-BD63-4DEF-B0E3-18CB062D3329}"/>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22951</xdr:rowOff>
    </xdr:from>
    <xdr:to>
      <xdr:col>23</xdr:col>
      <xdr:colOff>136525</xdr:colOff>
      <xdr:row>32</xdr:row>
      <xdr:rowOff>124551</xdr:rowOff>
    </xdr:to>
    <xdr:sp macro="" textlink="">
      <xdr:nvSpPr>
        <xdr:cNvPr id="92" name="楕円 91">
          <a:extLst>
            <a:ext uri="{FF2B5EF4-FFF2-40B4-BE49-F238E27FC236}">
              <a16:creationId xmlns:a16="http://schemas.microsoft.com/office/drawing/2014/main" id="{795833C4-8540-4AC2-B8EA-3B6DEB43D85E}"/>
            </a:ext>
          </a:extLst>
        </xdr:cNvPr>
        <xdr:cNvSpPr/>
      </xdr:nvSpPr>
      <xdr:spPr>
        <a:xfrm>
          <a:off x="40259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1378</xdr:rowOff>
    </xdr:from>
    <xdr:ext cx="405111" cy="259045"/>
    <xdr:sp macro="" textlink="">
      <xdr:nvSpPr>
        <xdr:cNvPr id="93" name="有形固定資産減価償却率該当値テキスト">
          <a:extLst>
            <a:ext uri="{FF2B5EF4-FFF2-40B4-BE49-F238E27FC236}">
              <a16:creationId xmlns:a16="http://schemas.microsoft.com/office/drawing/2014/main" id="{DA7D6369-3B66-4AD9-A746-C55F2DFE59BD}"/>
            </a:ext>
          </a:extLst>
        </xdr:cNvPr>
        <xdr:cNvSpPr txBox="1"/>
      </xdr:nvSpPr>
      <xdr:spPr>
        <a:xfrm>
          <a:off x="4127500"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94" name="楕円 93">
          <a:extLst>
            <a:ext uri="{FF2B5EF4-FFF2-40B4-BE49-F238E27FC236}">
              <a16:creationId xmlns:a16="http://schemas.microsoft.com/office/drawing/2014/main" id="{92095076-57AD-464E-AA9D-B16320795B20}"/>
            </a:ext>
          </a:extLst>
        </xdr:cNvPr>
        <xdr:cNvSpPr/>
      </xdr:nvSpPr>
      <xdr:spPr>
        <a:xfrm>
          <a:off x="3429000" y="62500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42908</xdr:rowOff>
    </xdr:from>
    <xdr:to>
      <xdr:col>23</xdr:col>
      <xdr:colOff>85725</xdr:colOff>
      <xdr:row>32</xdr:row>
      <xdr:rowOff>73751</xdr:rowOff>
    </xdr:to>
    <xdr:cxnSp macro="">
      <xdr:nvCxnSpPr>
        <xdr:cNvPr id="95" name="直線コネクタ 94">
          <a:extLst>
            <a:ext uri="{FF2B5EF4-FFF2-40B4-BE49-F238E27FC236}">
              <a16:creationId xmlns:a16="http://schemas.microsoft.com/office/drawing/2014/main" id="{3E5B1F41-3B71-4E96-956B-AB403CCD5702}"/>
            </a:ext>
          </a:extLst>
        </xdr:cNvPr>
        <xdr:cNvCxnSpPr/>
      </xdr:nvCxnSpPr>
      <xdr:spPr>
        <a:xfrm>
          <a:off x="3479800" y="6300833"/>
          <a:ext cx="5969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6" name="楕円 95">
          <a:extLst>
            <a:ext uri="{FF2B5EF4-FFF2-40B4-BE49-F238E27FC236}">
              <a16:creationId xmlns:a16="http://schemas.microsoft.com/office/drawing/2014/main" id="{1106412B-E483-4A7E-84A8-971FFC468F9D}"/>
            </a:ext>
          </a:extLst>
        </xdr:cNvPr>
        <xdr:cNvSpPr/>
      </xdr:nvSpPr>
      <xdr:spPr>
        <a:xfrm>
          <a:off x="2781300" y="62191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42908</xdr:rowOff>
    </xdr:to>
    <xdr:cxnSp macro="">
      <xdr:nvCxnSpPr>
        <xdr:cNvPr id="97" name="直線コネクタ 96">
          <a:extLst>
            <a:ext uri="{FF2B5EF4-FFF2-40B4-BE49-F238E27FC236}">
              <a16:creationId xmlns:a16="http://schemas.microsoft.com/office/drawing/2014/main" id="{19DCFB90-674D-4D7A-8FFD-F7FF84E74A63}"/>
            </a:ext>
          </a:extLst>
        </xdr:cNvPr>
        <xdr:cNvCxnSpPr/>
      </xdr:nvCxnSpPr>
      <xdr:spPr>
        <a:xfrm>
          <a:off x="2832100" y="6269990"/>
          <a:ext cx="6477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37102</xdr:rowOff>
    </xdr:from>
    <xdr:to>
      <xdr:col>11</xdr:col>
      <xdr:colOff>187325</xdr:colOff>
      <xdr:row>31</xdr:row>
      <xdr:rowOff>138702</xdr:rowOff>
    </xdr:to>
    <xdr:sp macro="" textlink="">
      <xdr:nvSpPr>
        <xdr:cNvPr id="98" name="楕円 97">
          <a:extLst>
            <a:ext uri="{FF2B5EF4-FFF2-40B4-BE49-F238E27FC236}">
              <a16:creationId xmlns:a16="http://schemas.microsoft.com/office/drawing/2014/main" id="{43FA925A-77B1-406B-A944-0EBC087203F1}"/>
            </a:ext>
          </a:extLst>
        </xdr:cNvPr>
        <xdr:cNvSpPr/>
      </xdr:nvSpPr>
      <xdr:spPr>
        <a:xfrm>
          <a:off x="2133600" y="61235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87902</xdr:rowOff>
    </xdr:from>
    <xdr:to>
      <xdr:col>15</xdr:col>
      <xdr:colOff>136525</xdr:colOff>
      <xdr:row>32</xdr:row>
      <xdr:rowOff>12065</xdr:rowOff>
    </xdr:to>
    <xdr:cxnSp macro="">
      <xdr:nvCxnSpPr>
        <xdr:cNvPr id="99" name="直線コネクタ 98">
          <a:extLst>
            <a:ext uri="{FF2B5EF4-FFF2-40B4-BE49-F238E27FC236}">
              <a16:creationId xmlns:a16="http://schemas.microsoft.com/office/drawing/2014/main" id="{674AF611-ABBC-43D5-8D51-067237BB537F}"/>
            </a:ext>
          </a:extLst>
        </xdr:cNvPr>
        <xdr:cNvCxnSpPr/>
      </xdr:nvCxnSpPr>
      <xdr:spPr>
        <a:xfrm>
          <a:off x="2184400" y="6174377"/>
          <a:ext cx="6477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CDD2DCB2-569A-40FA-838A-6A06523F0270}"/>
            </a:ext>
          </a:extLst>
        </xdr:cNvPr>
        <xdr:cNvSpPr txBox="1"/>
      </xdr:nvSpPr>
      <xdr:spPr>
        <a:xfrm>
          <a:off x="3293119"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8C175FA5-0381-46EC-8A41-A24E4AA3DC55}"/>
            </a:ext>
          </a:extLst>
        </xdr:cNvPr>
        <xdr:cNvSpPr txBox="1"/>
      </xdr:nvSpPr>
      <xdr:spPr>
        <a:xfrm>
          <a:off x="2658119"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ACE34E1A-F2B1-404A-A133-7C76A5B64FD1}"/>
            </a:ext>
          </a:extLst>
        </xdr:cNvPr>
        <xdr:cNvSpPr txBox="1"/>
      </xdr:nvSpPr>
      <xdr:spPr>
        <a:xfrm>
          <a:off x="2010419"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878A1A47-52CC-43E2-A69B-CEB027761F78}"/>
            </a:ext>
          </a:extLst>
        </xdr:cNvPr>
        <xdr:cNvSpPr txBox="1"/>
      </xdr:nvSpPr>
      <xdr:spPr>
        <a:xfrm>
          <a:off x="1362719"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104" name="n_1mainValue有形固定資産減価償却率">
          <a:extLst>
            <a:ext uri="{FF2B5EF4-FFF2-40B4-BE49-F238E27FC236}">
              <a16:creationId xmlns:a16="http://schemas.microsoft.com/office/drawing/2014/main" id="{43F1A29D-B93F-45DC-89C2-1943BEEC4013}"/>
            </a:ext>
          </a:extLst>
        </xdr:cNvPr>
        <xdr:cNvSpPr txBox="1"/>
      </xdr:nvSpPr>
      <xdr:spPr>
        <a:xfrm>
          <a:off x="3293119"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5" name="n_2mainValue有形固定資産減価償却率">
          <a:extLst>
            <a:ext uri="{FF2B5EF4-FFF2-40B4-BE49-F238E27FC236}">
              <a16:creationId xmlns:a16="http://schemas.microsoft.com/office/drawing/2014/main" id="{8F085954-94C5-4CDA-BF5D-F7926F9A549D}"/>
            </a:ext>
          </a:extLst>
        </xdr:cNvPr>
        <xdr:cNvSpPr txBox="1"/>
      </xdr:nvSpPr>
      <xdr:spPr>
        <a:xfrm>
          <a:off x="2658119"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129829</xdr:rowOff>
    </xdr:from>
    <xdr:ext cx="405111" cy="259045"/>
    <xdr:sp macro="" textlink="">
      <xdr:nvSpPr>
        <xdr:cNvPr id="106" name="n_3mainValue有形固定資産減価償却率">
          <a:extLst>
            <a:ext uri="{FF2B5EF4-FFF2-40B4-BE49-F238E27FC236}">
              <a16:creationId xmlns:a16="http://schemas.microsoft.com/office/drawing/2014/main" id="{28E18063-A477-4A05-9893-83AF7A574563}"/>
            </a:ext>
          </a:extLst>
        </xdr:cNvPr>
        <xdr:cNvSpPr txBox="1"/>
      </xdr:nvSpPr>
      <xdr:spPr>
        <a:xfrm>
          <a:off x="2010419"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D8461B8-6648-422D-B845-B8BD7C57AD93}"/>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AD85EC2-D613-4DA6-AE3F-5296A4AAB528}"/>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1F6B543F-57AA-4E10-A12A-D23CF4AB3D7D}"/>
            </a:ext>
          </a:extLst>
        </xdr:cNvPr>
        <xdr:cNvSpPr/>
      </xdr:nvSpPr>
      <xdr:spPr>
        <a:xfrm>
          <a:off x="11886416" y="4607971"/>
          <a:ext cx="5730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83F975F-11FE-44F7-868D-9A06DF94473A}"/>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1577692-5D18-42DF-9AF9-143F08AB23C2}"/>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EC62FCD-8314-4FEC-A50A-2FE0B76CD202}"/>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C6BAC68-7D10-40AA-81D0-E0F231023DB8}"/>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1EB1CEF-A571-4C71-BBEC-18C728772F27}"/>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A262A41-F6C1-465C-88D9-568C97828692}"/>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531D503-9BCC-4BE2-A0B7-B88BB47138FC}"/>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FAB5EB2-AC3F-4923-ABCB-BA39369CE2B6}"/>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BB6590BE-D626-476A-9493-1558473B6F39}"/>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BE1CB22-651B-4A12-9E54-7AB1F228972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現状としては、地方債等の将来負担額より充当可能基金等の充当可能財源が上回っていることから、将来負担比率はマイナスとなっている。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今後は、公共施設等の改修などの財源を確保するため、基金の取り崩しや起債発行の増が予想される。収支バランスを考慮しながら、引き続き適正な財政運営に努めていく。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799EFB1-0C46-4BD9-BC83-EA051AACCAAE}"/>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26D0141D-E977-45ED-A304-DB15871FCEB5}"/>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DFBBE7C-B4AB-4EBF-B699-D5BE56968494}"/>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33A1EA3F-C1A9-423B-98CD-71807D831505}"/>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F4CDD93-4D4E-4050-89AE-98C01F9A1B8A}"/>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4567210-2AE4-4A1F-8D5D-403B490C1F3F}"/>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7B69D86-1644-4C9D-918F-06F71D34F5AD}"/>
            </a:ext>
          </a:extLst>
        </xdr:cNvPr>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D92695E9-B40D-47B3-8492-EC70CD5A3E5D}"/>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30E91BDF-4508-495A-BB30-D2E69A77B29B}"/>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8AAAD7B-5DA8-49B3-8B35-66233098050F}"/>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8F0D2D98-DE88-4DDE-B549-D4A9B2A6CA81}"/>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96DB0D8-7317-4216-AF95-FCA0AA4B4933}"/>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F498129B-0224-4B96-9153-DFB45E2DEE01}"/>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D516A2BC-D20F-4F4A-9FD8-A3C9BEB169F8}"/>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8D3CD95-A4B5-4DC1-A96A-06A1A08D9AFA}"/>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F446227-D65D-4262-9AF9-80401E4819B7}"/>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6F44AD3-70B4-4CB4-B2B4-41B0B547802A}"/>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8D46FB31-81ED-405F-889E-2C4BAEFA20FE}"/>
            </a:ext>
          </a:extLst>
        </xdr:cNvPr>
        <xdr:cNvCxnSpPr/>
      </xdr:nvCxnSpPr>
      <xdr:spPr>
        <a:xfrm flipV="1">
          <a:off x="12593320"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C9C89BE9-C623-4468-B411-DF919A30DCA9}"/>
            </a:ext>
          </a:extLst>
        </xdr:cNvPr>
        <xdr:cNvSpPr txBox="1"/>
      </xdr:nvSpPr>
      <xdr:spPr>
        <a:xfrm>
          <a:off x="12646025"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883D952E-301D-40FB-850E-EE7AC25E1FE8}"/>
            </a:ext>
          </a:extLst>
        </xdr:cNvPr>
        <xdr:cNvCxnSpPr/>
      </xdr:nvCxnSpPr>
      <xdr:spPr>
        <a:xfrm>
          <a:off x="12534900" y="67371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DD74273D-3CF2-45C6-B467-EC6C5F57ADC1}"/>
            </a:ext>
          </a:extLst>
        </xdr:cNvPr>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CCEFA5F-A077-424C-ABC6-9A8B957EC8C3}"/>
            </a:ext>
          </a:extLst>
        </xdr:cNvPr>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3DEB3F0E-493F-4558-8756-FD26ABFC2BA0}"/>
            </a:ext>
          </a:extLst>
        </xdr:cNvPr>
        <xdr:cNvSpPr txBox="1"/>
      </xdr:nvSpPr>
      <xdr:spPr>
        <a:xfrm>
          <a:off x="12646025"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89762DAF-5920-49F2-B715-B1F8C3EE7440}"/>
            </a:ext>
          </a:extLst>
        </xdr:cNvPr>
        <xdr:cNvSpPr/>
      </xdr:nvSpPr>
      <xdr:spPr>
        <a:xfrm>
          <a:off x="12573000" y="5667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7BA4F290-0D68-42FD-BB3F-6BB0F716F7BE}"/>
            </a:ext>
          </a:extLst>
        </xdr:cNvPr>
        <xdr:cNvSpPr/>
      </xdr:nvSpPr>
      <xdr:spPr>
        <a:xfrm>
          <a:off x="11947525"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A018E3E2-D7D6-456D-AD8B-57CB83B8988B}"/>
            </a:ext>
          </a:extLst>
        </xdr:cNvPr>
        <xdr:cNvSpPr/>
      </xdr:nvSpPr>
      <xdr:spPr>
        <a:xfrm>
          <a:off x="11299825"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71D81494-0EDF-44CD-ABBD-D2329FCA397E}"/>
            </a:ext>
          </a:extLst>
        </xdr:cNvPr>
        <xdr:cNvSpPr/>
      </xdr:nvSpPr>
      <xdr:spPr>
        <a:xfrm>
          <a:off x="10652125"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48E22264-1C85-41A3-8C63-AE759AE182B0}"/>
            </a:ext>
          </a:extLst>
        </xdr:cNvPr>
        <xdr:cNvSpPr/>
      </xdr:nvSpPr>
      <xdr:spPr>
        <a:xfrm>
          <a:off x="10004425"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4AACBE7-6746-4235-A6D8-297A5329441C}"/>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E493E4D-05AD-4618-A260-FF4F0CAF9EB2}"/>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AF74FD4-FB13-4D0B-9C5E-170FDA8C3F4F}"/>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B3A234B-07A6-4E5D-BB1D-203795F6F73D}"/>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59B3C5D-C4A2-456A-9473-D00E3A66B077}"/>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25</xdr:row>
      <xdr:rowOff>156709</xdr:rowOff>
    </xdr:from>
    <xdr:to>
      <xdr:col>60</xdr:col>
      <xdr:colOff>123825</xdr:colOff>
      <xdr:row>26</xdr:row>
      <xdr:rowOff>86859</xdr:rowOff>
    </xdr:to>
    <xdr:sp macro="" textlink="">
      <xdr:nvSpPr>
        <xdr:cNvPr id="153" name="楕円 152">
          <a:extLst>
            <a:ext uri="{FF2B5EF4-FFF2-40B4-BE49-F238E27FC236}">
              <a16:creationId xmlns:a16="http://schemas.microsoft.com/office/drawing/2014/main" id="{FF18BC8F-F0AF-4992-A653-10523D9B3219}"/>
            </a:ext>
          </a:extLst>
        </xdr:cNvPr>
        <xdr:cNvSpPr/>
      </xdr:nvSpPr>
      <xdr:spPr>
        <a:xfrm>
          <a:off x="10004425" y="52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27</xdr:row>
      <xdr:rowOff>10966</xdr:rowOff>
    </xdr:from>
    <xdr:ext cx="469744" cy="259045"/>
    <xdr:sp macro="" textlink="">
      <xdr:nvSpPr>
        <xdr:cNvPr id="154" name="n_1aveValue債務償還比率">
          <a:extLst>
            <a:ext uri="{FF2B5EF4-FFF2-40B4-BE49-F238E27FC236}">
              <a16:creationId xmlns:a16="http://schemas.microsoft.com/office/drawing/2014/main" id="{0492C30F-5FB8-49DC-804D-DB69C7B27143}"/>
            </a:ext>
          </a:extLst>
        </xdr:cNvPr>
        <xdr:cNvSpPr txBox="1"/>
      </xdr:nvSpPr>
      <xdr:spPr>
        <a:xfrm>
          <a:off x="117793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a:extLst>
            <a:ext uri="{FF2B5EF4-FFF2-40B4-BE49-F238E27FC236}">
              <a16:creationId xmlns:a16="http://schemas.microsoft.com/office/drawing/2014/main" id="{E3FC45A3-352F-4DD9-81AE-3912DA1DD1C7}"/>
            </a:ext>
          </a:extLst>
        </xdr:cNvPr>
        <xdr:cNvSpPr txBox="1"/>
      </xdr:nvSpPr>
      <xdr:spPr>
        <a:xfrm>
          <a:off x="111443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6" name="n_3aveValue債務償還比率">
          <a:extLst>
            <a:ext uri="{FF2B5EF4-FFF2-40B4-BE49-F238E27FC236}">
              <a16:creationId xmlns:a16="http://schemas.microsoft.com/office/drawing/2014/main" id="{B9583CD0-5859-4B5C-B569-9F7F6A203D21}"/>
            </a:ext>
          </a:extLst>
        </xdr:cNvPr>
        <xdr:cNvSpPr txBox="1"/>
      </xdr:nvSpPr>
      <xdr:spPr>
        <a:xfrm>
          <a:off x="104966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57" name="n_4aveValue債務償還比率">
          <a:extLst>
            <a:ext uri="{FF2B5EF4-FFF2-40B4-BE49-F238E27FC236}">
              <a16:creationId xmlns:a16="http://schemas.microsoft.com/office/drawing/2014/main" id="{2E163548-BC00-4AA5-97B0-E6390621B6C3}"/>
            </a:ext>
          </a:extLst>
        </xdr:cNvPr>
        <xdr:cNvSpPr txBox="1"/>
      </xdr:nvSpPr>
      <xdr:spPr>
        <a:xfrm>
          <a:off x="98489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103386</xdr:rowOff>
    </xdr:from>
    <xdr:ext cx="340478" cy="259045"/>
    <xdr:sp macro="" textlink="">
      <xdr:nvSpPr>
        <xdr:cNvPr id="158" name="n_4mainValue債務償還比率">
          <a:extLst>
            <a:ext uri="{FF2B5EF4-FFF2-40B4-BE49-F238E27FC236}">
              <a16:creationId xmlns:a16="http://schemas.microsoft.com/office/drawing/2014/main" id="{7367FA43-6722-43AA-B44C-280EBF366915}"/>
            </a:ext>
          </a:extLst>
        </xdr:cNvPr>
        <xdr:cNvSpPr txBox="1"/>
      </xdr:nvSpPr>
      <xdr:spPr>
        <a:xfrm>
          <a:off x="9913561" y="49897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DC6F949-22EC-4DF5-A1F0-06725094621F}"/>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3E0486E9-83D3-4110-9B5D-BB2D93B62A47}"/>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BD788ECC-8A8F-4BA9-8C4A-861952F9F34A}"/>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C1013498-C238-4C20-AA32-97E1984FD1DE}"/>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7851606-2913-4BB9-84BB-05EB78F13B2F}"/>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167559BA-D057-499C-BD39-4D1CB5F54EB8}"/>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CAE048-FA9B-4F06-97ED-B1B97CA11E2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84B466-EBBF-46EA-89C5-AD345A5C7C37}"/>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C3F5A5-DE98-4AD6-987D-ECBCCDF9BF09}"/>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59747A-24CD-415C-AC48-F6ABF27E22FC}"/>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71FB0C-1538-4354-8C0F-345B0341AC24}"/>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F5B2FD-0ED8-4FCB-8445-F15493021417}"/>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08074C-3813-48E0-BF2E-9BE5BD4BCC37}"/>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136023-F4D6-488B-80C7-C731A7E3D8C4}"/>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5F75DB-5426-47AC-BCD7-A46419C841E4}"/>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B75014-4F90-4BC1-830C-D81E37B7F2EB}"/>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1,649
1,647
187.56
3,455,760
3,316,192
81,366
1,774,984
2,970,319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8E9BC0-7EAC-4B19-81E7-BAAA9CE49BBE}"/>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18158E-D324-46FE-83BA-B5CDA582031A}"/>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B797CC-3857-403D-AB01-3E424CF1A377}"/>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369F46-6F5E-4AD5-BE2A-B3F1114AAAC6}"/>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B335B0-5280-4923-BA97-5562397442EC}"/>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098ECE-DA10-47A7-AE3A-D7DBCAF28CFE}"/>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9D86DC-C6DA-4FF5-9ECC-70418378FA2B}"/>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559747-5298-4961-8DB2-03D62360927C}"/>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5EACAF-10A3-4645-A961-A52FED2F3EBB}"/>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D6A054-85B8-4A42-975D-539E8202C28C}"/>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DDC7E4-0FE3-4645-ADF1-53C3644BF396}"/>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8ACD6F-CA4B-4AF9-A2CD-04A53ABB4D62}"/>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C3C2CD-A4D5-4FA6-8C4F-38FEA1021A25}"/>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BAB15E-37BD-4CF9-B5E7-9DE1533FF9AF}"/>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3530F3-C38B-496E-A554-1CDBA8379413}"/>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B4007E-6B75-4808-B568-D9C3AD9A89F8}"/>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BF94FB-F0BB-444A-BAEA-E989CA5B3BD2}"/>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9F9340-B660-4466-AF12-FB10CEE1FE1B}"/>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9FDB22-35DD-4922-8451-2924182943AF}"/>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4B6C51F-3E1B-4C02-B383-F4E15992FC9F}"/>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5A140B-4E76-425E-8165-2C24BEA7D431}"/>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C73A69-823F-4A2D-BA8D-62E9AB7FD2BF}"/>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1E1F81-B39B-41AB-8B39-A7924B2AE67A}"/>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68FD29-2177-497C-81D2-349DF4039721}"/>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DDF9FF-6478-460B-9FFB-2AF2AA4C792B}"/>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2975A2-C0C1-43E7-9E18-E68DB10938CC}"/>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CEC29A-F900-446A-809F-5ED964B3C2F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79BC86-1604-40CA-B2BF-6D12A60CC592}"/>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0A81C4-D2D8-4856-820A-AB25219B2101}"/>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7D6C7E0-F6BD-4304-B397-4488EB1D8426}"/>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55ED2D-8AC3-4163-9C7E-A9ED3DAF2364}"/>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994ED17-DF54-45B3-8C12-EA45D8E222C5}"/>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78893B2-B578-40FC-BAC0-94B695DBF7B7}"/>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2F7CC27-EF67-469A-80E0-71A40BBC0EB6}"/>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A341097-745E-4FF5-9A5E-04C83BE13306}"/>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67097C-A8BB-4726-9C3C-D312FB988C79}"/>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2879B5F-4AF6-41B3-A4B2-F558647D35C8}"/>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5F7F400-15D6-463D-BF1A-47CC8A5048A5}"/>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C926A42-2B30-4A36-B817-FE9FE530E62E}"/>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A0EB3CA-7650-436F-999E-5AB124FF63DD}"/>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97C1C85-DC90-4863-B945-0ACEA0EA1385}"/>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DB5A8D-80D4-4BF0-B809-0F339B7C019E}"/>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9C03907-6DE4-4398-BE13-4EA952743E26}"/>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BBEA449-D8A9-41E3-8E7B-DEA0139E510C}"/>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41B9EB3-5D59-419E-95ED-101F6F205F92}"/>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7A21DF4-7FA5-48A3-AC81-728E7EF72C88}"/>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AB0C6F96-8D2B-490A-B2C0-7C966B73A8F1}"/>
            </a:ext>
          </a:extLst>
        </xdr:cNvPr>
        <xdr:cNvCxnSpPr/>
      </xdr:nvCxnSpPr>
      <xdr:spPr>
        <a:xfrm flipV="1">
          <a:off x="39490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C45EB7C-7E7D-43EC-9283-32C002D6C26A}"/>
            </a:ext>
          </a:extLst>
        </xdr:cNvPr>
        <xdr:cNvSpPr txBox="1"/>
      </xdr:nvSpPr>
      <xdr:spPr>
        <a:xfrm>
          <a:off x="39878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D877AD87-3BBB-4E53-A250-DD9BA81ADB17}"/>
            </a:ext>
          </a:extLst>
        </xdr:cNvPr>
        <xdr:cNvCxnSpPr/>
      </xdr:nvCxnSpPr>
      <xdr:spPr>
        <a:xfrm>
          <a:off x="3889375" y="726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B73498A-2701-4D57-A37E-E049A725C3E7}"/>
            </a:ext>
          </a:extLst>
        </xdr:cNvPr>
        <xdr:cNvSpPr txBox="1"/>
      </xdr:nvSpPr>
      <xdr:spPr>
        <a:xfrm>
          <a:off x="39878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5B20179-3E8B-4EBD-805D-CBC74B01B845}"/>
            </a:ext>
          </a:extLst>
        </xdr:cNvPr>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BA6DE313-C127-4544-9A3D-49594BA9D586}"/>
            </a:ext>
          </a:extLst>
        </xdr:cNvPr>
        <xdr:cNvSpPr txBox="1"/>
      </xdr:nvSpPr>
      <xdr:spPr>
        <a:xfrm>
          <a:off x="39878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295FB92D-3575-410D-83F0-B5BB88FB87A6}"/>
            </a:ext>
          </a:extLst>
        </xdr:cNvPr>
        <xdr:cNvSpPr/>
      </xdr:nvSpPr>
      <xdr:spPr>
        <a:xfrm>
          <a:off x="38989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8FF4360C-1B01-48EB-9E6E-43FE666FF507}"/>
            </a:ext>
          </a:extLst>
        </xdr:cNvPr>
        <xdr:cNvSpPr/>
      </xdr:nvSpPr>
      <xdr:spPr>
        <a:xfrm>
          <a:off x="3203575" y="65992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2E2EBCE4-13BC-4C78-BB4E-E583B714B2FE}"/>
            </a:ext>
          </a:extLst>
        </xdr:cNvPr>
        <xdr:cNvSpPr/>
      </xdr:nvSpPr>
      <xdr:spPr>
        <a:xfrm>
          <a:off x="2428875"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4DC36504-D6B8-40DF-832E-1F1A5DC8D5CE}"/>
            </a:ext>
          </a:extLst>
        </xdr:cNvPr>
        <xdr:cNvSpPr/>
      </xdr:nvSpPr>
      <xdr:spPr>
        <a:xfrm>
          <a:off x="168275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25566EFF-05DC-4F6C-97AF-A5AD5B8F218C}"/>
            </a:ext>
          </a:extLst>
        </xdr:cNvPr>
        <xdr:cNvSpPr/>
      </xdr:nvSpPr>
      <xdr:spPr>
        <a:xfrm>
          <a:off x="936625" y="65127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8DCFF2-4DF6-4B07-AA6D-6117CC756D94}"/>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F4F946-4214-4E62-921B-82420EECD391}"/>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6F0FD0-B397-4EA3-BC83-A5325CFEA102}"/>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49F2D53-A640-4841-A23A-F78B098B68DB}"/>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A94720F-E9A6-47A1-B080-E7DBE40A32F6}"/>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38589534-8B31-41F3-84E6-A013ECCCD42B}"/>
            </a:ext>
          </a:extLst>
        </xdr:cNvPr>
        <xdr:cNvSpPr/>
      </xdr:nvSpPr>
      <xdr:spPr>
        <a:xfrm>
          <a:off x="38989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8F7E5610-FB68-428D-A84A-31192149889A}"/>
            </a:ext>
          </a:extLst>
        </xdr:cNvPr>
        <xdr:cNvSpPr txBox="1"/>
      </xdr:nvSpPr>
      <xdr:spPr>
        <a:xfrm>
          <a:off x="39878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6" name="楕円 75">
          <a:extLst>
            <a:ext uri="{FF2B5EF4-FFF2-40B4-BE49-F238E27FC236}">
              <a16:creationId xmlns:a16="http://schemas.microsoft.com/office/drawing/2014/main" id="{23C97179-8D76-4ACE-92BA-1F8A97BEC152}"/>
            </a:ext>
          </a:extLst>
        </xdr:cNvPr>
        <xdr:cNvSpPr/>
      </xdr:nvSpPr>
      <xdr:spPr>
        <a:xfrm>
          <a:off x="3203575" y="6631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61C8C1BC-2020-44F0-A3AF-798756EB14EE}"/>
            </a:ext>
          </a:extLst>
        </xdr:cNvPr>
        <xdr:cNvCxnSpPr/>
      </xdr:nvCxnSpPr>
      <xdr:spPr>
        <a:xfrm>
          <a:off x="3235325" y="6682740"/>
          <a:ext cx="7143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97246</xdr:rowOff>
    </xdr:from>
    <xdr:to>
      <xdr:col>15</xdr:col>
      <xdr:colOff>101600</xdr:colOff>
      <xdr:row>39</xdr:row>
      <xdr:rowOff>27396</xdr:rowOff>
    </xdr:to>
    <xdr:sp macro="" textlink="">
      <xdr:nvSpPr>
        <xdr:cNvPr id="78" name="楕円 77">
          <a:extLst>
            <a:ext uri="{FF2B5EF4-FFF2-40B4-BE49-F238E27FC236}">
              <a16:creationId xmlns:a16="http://schemas.microsoft.com/office/drawing/2014/main" id="{633FABB1-0684-4A26-ADC8-047BC3717377}"/>
            </a:ext>
          </a:extLst>
        </xdr:cNvPr>
        <xdr:cNvSpPr/>
      </xdr:nvSpPr>
      <xdr:spPr>
        <a:xfrm>
          <a:off x="2428875"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148046</xdr:rowOff>
    </xdr:from>
    <xdr:to>
      <xdr:col>19</xdr:col>
      <xdr:colOff>177800</xdr:colOff>
      <xdr:row>38</xdr:row>
      <xdr:rowOff>167640</xdr:rowOff>
    </xdr:to>
    <xdr:cxnSp macro="">
      <xdr:nvCxnSpPr>
        <xdr:cNvPr id="79" name="直線コネクタ 78">
          <a:extLst>
            <a:ext uri="{FF2B5EF4-FFF2-40B4-BE49-F238E27FC236}">
              <a16:creationId xmlns:a16="http://schemas.microsoft.com/office/drawing/2014/main" id="{779C6CAE-B23E-4440-BDA3-EA090691A01E}"/>
            </a:ext>
          </a:extLst>
        </xdr:cNvPr>
        <xdr:cNvCxnSpPr/>
      </xdr:nvCxnSpPr>
      <xdr:spPr>
        <a:xfrm>
          <a:off x="2479675" y="6663146"/>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E02491A9-426C-430D-BDB4-482D2FCC4683}"/>
            </a:ext>
          </a:extLst>
        </xdr:cNvPr>
        <xdr:cNvSpPr/>
      </xdr:nvSpPr>
      <xdr:spPr>
        <a:xfrm>
          <a:off x="168275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148046</xdr:rowOff>
    </xdr:to>
    <xdr:cxnSp macro="">
      <xdr:nvCxnSpPr>
        <xdr:cNvPr id="81" name="直線コネクタ 80">
          <a:extLst>
            <a:ext uri="{FF2B5EF4-FFF2-40B4-BE49-F238E27FC236}">
              <a16:creationId xmlns:a16="http://schemas.microsoft.com/office/drawing/2014/main" id="{98DCA137-1E3F-4B0A-B034-13A9B8275032}"/>
            </a:ext>
          </a:extLst>
        </xdr:cNvPr>
        <xdr:cNvCxnSpPr/>
      </xdr:nvCxnSpPr>
      <xdr:spPr>
        <a:xfrm>
          <a:off x="1733550" y="6641919"/>
          <a:ext cx="74612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236BF98F-DCAB-4EA8-B3BC-D18CBBD5ED1A}"/>
            </a:ext>
          </a:extLst>
        </xdr:cNvPr>
        <xdr:cNvSpPr txBox="1"/>
      </xdr:nvSpPr>
      <xdr:spPr>
        <a:xfrm>
          <a:off x="306769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A02B19BA-90C4-4B9B-A0FA-67D33E97EF84}"/>
            </a:ext>
          </a:extLst>
        </xdr:cNvPr>
        <xdr:cNvSpPr txBox="1"/>
      </xdr:nvSpPr>
      <xdr:spPr>
        <a:xfrm>
          <a:off x="230569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B0A170D2-CDB0-481A-887B-484C79B97798}"/>
            </a:ext>
          </a:extLst>
        </xdr:cNvPr>
        <xdr:cNvSpPr txBox="1"/>
      </xdr:nvSpPr>
      <xdr:spPr>
        <a:xfrm>
          <a:off x="1559569"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E9A67C2A-4A13-4E5A-9D88-226020E6A0F4}"/>
            </a:ext>
          </a:extLst>
        </xdr:cNvPr>
        <xdr:cNvSpPr txBox="1"/>
      </xdr:nvSpPr>
      <xdr:spPr>
        <a:xfrm>
          <a:off x="8134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6" name="n_1mainValue【道路】&#10;有形固定資産減価償却率">
          <a:extLst>
            <a:ext uri="{FF2B5EF4-FFF2-40B4-BE49-F238E27FC236}">
              <a16:creationId xmlns:a16="http://schemas.microsoft.com/office/drawing/2014/main" id="{6B2CD3FB-5D2A-4205-A3BA-F0B1F64DF500}"/>
            </a:ext>
          </a:extLst>
        </xdr:cNvPr>
        <xdr:cNvSpPr txBox="1"/>
      </xdr:nvSpPr>
      <xdr:spPr>
        <a:xfrm>
          <a:off x="306769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18523</xdr:rowOff>
    </xdr:from>
    <xdr:ext cx="405111" cy="259045"/>
    <xdr:sp macro="" textlink="">
      <xdr:nvSpPr>
        <xdr:cNvPr id="87" name="n_2mainValue【道路】&#10;有形固定資産減価償却率">
          <a:extLst>
            <a:ext uri="{FF2B5EF4-FFF2-40B4-BE49-F238E27FC236}">
              <a16:creationId xmlns:a16="http://schemas.microsoft.com/office/drawing/2014/main" id="{7ABEB9EE-6533-4F3F-81D2-21154225045D}"/>
            </a:ext>
          </a:extLst>
        </xdr:cNvPr>
        <xdr:cNvSpPr txBox="1"/>
      </xdr:nvSpPr>
      <xdr:spPr>
        <a:xfrm>
          <a:off x="230569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88" name="n_3mainValue【道路】&#10;有形固定資産減価償却率">
          <a:extLst>
            <a:ext uri="{FF2B5EF4-FFF2-40B4-BE49-F238E27FC236}">
              <a16:creationId xmlns:a16="http://schemas.microsoft.com/office/drawing/2014/main" id="{6D3665CB-4F3E-4033-AC79-82D22A52F776}"/>
            </a:ext>
          </a:extLst>
        </xdr:cNvPr>
        <xdr:cNvSpPr txBox="1"/>
      </xdr:nvSpPr>
      <xdr:spPr>
        <a:xfrm>
          <a:off x="1559569"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C2A2011-A193-467E-939B-E5742F30449C}"/>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DAB9250-DB12-47A3-A68B-E048FD220494}"/>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C98B787-8A2C-41F5-B99C-03DF7228446F}"/>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93CAEF3-8B68-42FA-A086-60970254955B}"/>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490F228-B700-45E9-9749-6A4AC5917FDE}"/>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B44E209-8B94-4F17-B854-BF0D3EFE1109}"/>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A257D47-464E-4C6A-815F-30309FD98346}"/>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ED7CD28-8D66-44C5-811C-F0021BEB7721}"/>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A0B601F-6DD2-444D-A8E4-75E702584B3B}"/>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0F66DDD-9B64-450E-A79F-B7BA1AEFCAFC}"/>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912E55B-0D5E-4C41-BA67-AB7D0C169144}"/>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A484DF5-E6A0-4E72-861E-855373FD3572}"/>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3BCB796-3C94-47ED-96B3-18A354479F87}"/>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F226228E-0BFB-4162-9383-96036D6AEC1C}"/>
            </a:ext>
          </a:extLst>
        </xdr:cNvPr>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88DBDC0-0F63-4262-AB93-B2D535F89733}"/>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1F9A19B-98B6-4830-A8A7-D88CFA7B81E5}"/>
            </a:ext>
          </a:extLst>
        </xdr:cNvPr>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95F34CB-96C7-4262-9BAE-94C4CAF0D5EE}"/>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B252FB93-DB8E-4496-A517-A4EBDF4FDA40}"/>
            </a:ext>
          </a:extLst>
        </xdr:cNvPr>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2216457-5C0E-4867-A1B2-6D0E12511DEB}"/>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F7468DC6-B2DB-41DF-883E-4C8CA26FABC6}"/>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5DEA8A0-EA6A-4E67-A2D6-874FF0E43393}"/>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3BD3C8E5-4048-4A79-93CF-319596630F89}"/>
            </a:ext>
          </a:extLst>
        </xdr:cNvPr>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C539415-1396-497F-9127-9A27901B09E1}"/>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5B62E1CF-126B-43D0-A2A1-93B6A1800EE7}"/>
            </a:ext>
          </a:extLst>
        </xdr:cNvPr>
        <xdr:cNvCxnSpPr/>
      </xdr:nvCxnSpPr>
      <xdr:spPr>
        <a:xfrm flipV="1">
          <a:off x="8905240"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7BFB3701-40F8-4EA3-9C98-F3AD80496438}"/>
            </a:ext>
          </a:extLst>
        </xdr:cNvPr>
        <xdr:cNvSpPr txBox="1"/>
      </xdr:nvSpPr>
      <xdr:spPr>
        <a:xfrm>
          <a:off x="8943975"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8E84B359-3A1D-4313-A915-1E93BE173D4C}"/>
            </a:ext>
          </a:extLst>
        </xdr:cNvPr>
        <xdr:cNvCxnSpPr/>
      </xdr:nvCxnSpPr>
      <xdr:spPr>
        <a:xfrm>
          <a:off x="8845550" y="72387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AE06F29A-22C2-48EC-82A1-89327D47096A}"/>
            </a:ext>
          </a:extLst>
        </xdr:cNvPr>
        <xdr:cNvSpPr txBox="1"/>
      </xdr:nvSpPr>
      <xdr:spPr>
        <a:xfrm>
          <a:off x="8943975"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D626A61D-7304-4FD8-88C2-598B1C3B9DF0}"/>
            </a:ext>
          </a:extLst>
        </xdr:cNvPr>
        <xdr:cNvCxnSpPr/>
      </xdr:nvCxnSpPr>
      <xdr:spPr>
        <a:xfrm>
          <a:off x="8845550" y="57460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AB2C5681-507A-4E1B-9B33-8D1FAB698211}"/>
            </a:ext>
          </a:extLst>
        </xdr:cNvPr>
        <xdr:cNvSpPr txBox="1"/>
      </xdr:nvSpPr>
      <xdr:spPr>
        <a:xfrm>
          <a:off x="8943975"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9440DEDA-A27A-4520-87DC-8E4ABF44E9BA}"/>
            </a:ext>
          </a:extLst>
        </xdr:cNvPr>
        <xdr:cNvSpPr/>
      </xdr:nvSpPr>
      <xdr:spPr>
        <a:xfrm>
          <a:off x="8883650" y="70226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103B92B2-9E97-4818-89C1-30B72B5EC9C0}"/>
            </a:ext>
          </a:extLst>
        </xdr:cNvPr>
        <xdr:cNvSpPr/>
      </xdr:nvSpPr>
      <xdr:spPr>
        <a:xfrm>
          <a:off x="815975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29103757-D454-461A-AC26-B2209EC91BA3}"/>
            </a:ext>
          </a:extLst>
        </xdr:cNvPr>
        <xdr:cNvSpPr/>
      </xdr:nvSpPr>
      <xdr:spPr>
        <a:xfrm>
          <a:off x="7413625" y="7020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1C81D547-7663-4105-AE28-F47143F3546B}"/>
            </a:ext>
          </a:extLst>
        </xdr:cNvPr>
        <xdr:cNvSpPr/>
      </xdr:nvSpPr>
      <xdr:spPr>
        <a:xfrm>
          <a:off x="6638925"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30EB8245-261E-4AA7-93AC-F3F29875EB85}"/>
            </a:ext>
          </a:extLst>
        </xdr:cNvPr>
        <xdr:cNvSpPr/>
      </xdr:nvSpPr>
      <xdr:spPr>
        <a:xfrm>
          <a:off x="58928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41FC5A3-2A68-4B2F-B05D-B59C2F2AF491}"/>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A0BBE30-E5EA-4098-A9E8-AF6C4F1D7C1A}"/>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B807A8-9C65-4D09-93A4-A84C7FDFCAEC}"/>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18A2F3F-4FCC-4DD8-BAC7-BB08785CB005}"/>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3749BC5-33B0-4F10-923D-70440BA3BEAF}"/>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25088</xdr:rowOff>
    </xdr:from>
    <xdr:to>
      <xdr:col>55</xdr:col>
      <xdr:colOff>50800</xdr:colOff>
      <xdr:row>37</xdr:row>
      <xdr:rowOff>126688</xdr:rowOff>
    </xdr:to>
    <xdr:sp macro="" textlink="">
      <xdr:nvSpPr>
        <xdr:cNvPr id="128" name="楕円 127">
          <a:extLst>
            <a:ext uri="{FF2B5EF4-FFF2-40B4-BE49-F238E27FC236}">
              <a16:creationId xmlns:a16="http://schemas.microsoft.com/office/drawing/2014/main" id="{4401DCA4-2847-40B9-83A8-A5CD8F0186AC}"/>
            </a:ext>
          </a:extLst>
        </xdr:cNvPr>
        <xdr:cNvSpPr/>
      </xdr:nvSpPr>
      <xdr:spPr>
        <a:xfrm>
          <a:off x="8883650" y="63687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47965</xdr:rowOff>
    </xdr:from>
    <xdr:ext cx="599010" cy="259045"/>
    <xdr:sp macro="" textlink="">
      <xdr:nvSpPr>
        <xdr:cNvPr id="129" name="【道路】&#10;一人当たり延長該当値テキスト">
          <a:extLst>
            <a:ext uri="{FF2B5EF4-FFF2-40B4-BE49-F238E27FC236}">
              <a16:creationId xmlns:a16="http://schemas.microsoft.com/office/drawing/2014/main" id="{935D99EF-6F9B-4A8E-821D-4EDC5F2D750C}"/>
            </a:ext>
          </a:extLst>
        </xdr:cNvPr>
        <xdr:cNvSpPr txBox="1"/>
      </xdr:nvSpPr>
      <xdr:spPr>
        <a:xfrm>
          <a:off x="8943975" y="622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52468</xdr:rowOff>
    </xdr:from>
    <xdr:to>
      <xdr:col>50</xdr:col>
      <xdr:colOff>165100</xdr:colOff>
      <xdr:row>37</xdr:row>
      <xdr:rowOff>154068</xdr:rowOff>
    </xdr:to>
    <xdr:sp macro="" textlink="">
      <xdr:nvSpPr>
        <xdr:cNvPr id="130" name="楕円 129">
          <a:extLst>
            <a:ext uri="{FF2B5EF4-FFF2-40B4-BE49-F238E27FC236}">
              <a16:creationId xmlns:a16="http://schemas.microsoft.com/office/drawing/2014/main" id="{9C316DCF-CC17-4762-B2CB-A936DB6DF5EA}"/>
            </a:ext>
          </a:extLst>
        </xdr:cNvPr>
        <xdr:cNvSpPr/>
      </xdr:nvSpPr>
      <xdr:spPr>
        <a:xfrm>
          <a:off x="8159750" y="63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75888</xdr:rowOff>
    </xdr:from>
    <xdr:to>
      <xdr:col>55</xdr:col>
      <xdr:colOff>0</xdr:colOff>
      <xdr:row>37</xdr:row>
      <xdr:rowOff>103268</xdr:rowOff>
    </xdr:to>
    <xdr:cxnSp macro="">
      <xdr:nvCxnSpPr>
        <xdr:cNvPr id="131" name="直線コネクタ 130">
          <a:extLst>
            <a:ext uri="{FF2B5EF4-FFF2-40B4-BE49-F238E27FC236}">
              <a16:creationId xmlns:a16="http://schemas.microsoft.com/office/drawing/2014/main" id="{0FB9B06C-61D3-4ABA-AF0A-83A325C07168}"/>
            </a:ext>
          </a:extLst>
        </xdr:cNvPr>
        <xdr:cNvCxnSpPr/>
      </xdr:nvCxnSpPr>
      <xdr:spPr>
        <a:xfrm flipV="1">
          <a:off x="8210550" y="6419538"/>
          <a:ext cx="695325"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83908</xdr:rowOff>
    </xdr:from>
    <xdr:to>
      <xdr:col>46</xdr:col>
      <xdr:colOff>38100</xdr:colOff>
      <xdr:row>38</xdr:row>
      <xdr:rowOff>14058</xdr:rowOff>
    </xdr:to>
    <xdr:sp macro="" textlink="">
      <xdr:nvSpPr>
        <xdr:cNvPr id="132" name="楕円 131">
          <a:extLst>
            <a:ext uri="{FF2B5EF4-FFF2-40B4-BE49-F238E27FC236}">
              <a16:creationId xmlns:a16="http://schemas.microsoft.com/office/drawing/2014/main" id="{49A6C775-5AEE-4A7D-B4AB-F835E6480D7C}"/>
            </a:ext>
          </a:extLst>
        </xdr:cNvPr>
        <xdr:cNvSpPr/>
      </xdr:nvSpPr>
      <xdr:spPr>
        <a:xfrm>
          <a:off x="7413625" y="64275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103268</xdr:rowOff>
    </xdr:from>
    <xdr:to>
      <xdr:col>50</xdr:col>
      <xdr:colOff>114300</xdr:colOff>
      <xdr:row>37</xdr:row>
      <xdr:rowOff>134708</xdr:rowOff>
    </xdr:to>
    <xdr:cxnSp macro="">
      <xdr:nvCxnSpPr>
        <xdr:cNvPr id="133" name="直線コネクタ 132">
          <a:extLst>
            <a:ext uri="{FF2B5EF4-FFF2-40B4-BE49-F238E27FC236}">
              <a16:creationId xmlns:a16="http://schemas.microsoft.com/office/drawing/2014/main" id="{5E8F348A-5A96-481B-AC1F-17FC7C64D7C8}"/>
            </a:ext>
          </a:extLst>
        </xdr:cNvPr>
        <xdr:cNvCxnSpPr/>
      </xdr:nvCxnSpPr>
      <xdr:spPr>
        <a:xfrm flipV="1">
          <a:off x="7445375" y="6446918"/>
          <a:ext cx="765175"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58574</xdr:rowOff>
    </xdr:from>
    <xdr:to>
      <xdr:col>41</xdr:col>
      <xdr:colOff>101600</xdr:colOff>
      <xdr:row>36</xdr:row>
      <xdr:rowOff>160174</xdr:rowOff>
    </xdr:to>
    <xdr:sp macro="" textlink="">
      <xdr:nvSpPr>
        <xdr:cNvPr id="134" name="楕円 133">
          <a:extLst>
            <a:ext uri="{FF2B5EF4-FFF2-40B4-BE49-F238E27FC236}">
              <a16:creationId xmlns:a16="http://schemas.microsoft.com/office/drawing/2014/main" id="{1DA90D35-8C11-47F5-A949-6426746FB116}"/>
            </a:ext>
          </a:extLst>
        </xdr:cNvPr>
        <xdr:cNvSpPr/>
      </xdr:nvSpPr>
      <xdr:spPr>
        <a:xfrm>
          <a:off x="6638925" y="62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109374</xdr:rowOff>
    </xdr:from>
    <xdr:to>
      <xdr:col>45</xdr:col>
      <xdr:colOff>177800</xdr:colOff>
      <xdr:row>37</xdr:row>
      <xdr:rowOff>134708</xdr:rowOff>
    </xdr:to>
    <xdr:cxnSp macro="">
      <xdr:nvCxnSpPr>
        <xdr:cNvPr id="135" name="直線コネクタ 134">
          <a:extLst>
            <a:ext uri="{FF2B5EF4-FFF2-40B4-BE49-F238E27FC236}">
              <a16:creationId xmlns:a16="http://schemas.microsoft.com/office/drawing/2014/main" id="{E83E8F82-FF5D-4124-84B8-7428A99637FA}"/>
            </a:ext>
          </a:extLst>
        </xdr:cNvPr>
        <xdr:cNvCxnSpPr/>
      </xdr:nvCxnSpPr>
      <xdr:spPr>
        <a:xfrm>
          <a:off x="6689725" y="6281574"/>
          <a:ext cx="755650" cy="1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A80920FD-9959-4003-810F-421B0A292E07}"/>
            </a:ext>
          </a:extLst>
        </xdr:cNvPr>
        <xdr:cNvSpPr txBox="1"/>
      </xdr:nvSpPr>
      <xdr:spPr>
        <a:xfrm>
          <a:off x="7959236"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A5925E3E-15C7-476E-8A9D-3077185345D1}"/>
            </a:ext>
          </a:extLst>
        </xdr:cNvPr>
        <xdr:cNvSpPr txBox="1"/>
      </xdr:nvSpPr>
      <xdr:spPr>
        <a:xfrm>
          <a:off x="72258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BE44FA38-1F67-4943-80B9-B4F51F4A5CE1}"/>
            </a:ext>
          </a:extLst>
        </xdr:cNvPr>
        <xdr:cNvSpPr txBox="1"/>
      </xdr:nvSpPr>
      <xdr:spPr>
        <a:xfrm>
          <a:off x="6479686"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C03DC2D0-F2BA-4737-8EF2-EAE0061AE3C3}"/>
            </a:ext>
          </a:extLst>
        </xdr:cNvPr>
        <xdr:cNvSpPr txBox="1"/>
      </xdr:nvSpPr>
      <xdr:spPr>
        <a:xfrm>
          <a:off x="5704986"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170595</xdr:rowOff>
    </xdr:from>
    <xdr:ext cx="599010" cy="259045"/>
    <xdr:sp macro="" textlink="">
      <xdr:nvSpPr>
        <xdr:cNvPr id="140" name="n_1mainValue【道路】&#10;一人当たり延長">
          <a:extLst>
            <a:ext uri="{FF2B5EF4-FFF2-40B4-BE49-F238E27FC236}">
              <a16:creationId xmlns:a16="http://schemas.microsoft.com/office/drawing/2014/main" id="{13D09E10-AFA6-4DE5-925B-C8D75F98F7F7}"/>
            </a:ext>
          </a:extLst>
        </xdr:cNvPr>
        <xdr:cNvSpPr txBox="1"/>
      </xdr:nvSpPr>
      <xdr:spPr>
        <a:xfrm>
          <a:off x="7936444" y="617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30585</xdr:rowOff>
    </xdr:from>
    <xdr:ext cx="599010" cy="259045"/>
    <xdr:sp macro="" textlink="">
      <xdr:nvSpPr>
        <xdr:cNvPr id="141" name="n_2mainValue【道路】&#10;一人当たり延長">
          <a:extLst>
            <a:ext uri="{FF2B5EF4-FFF2-40B4-BE49-F238E27FC236}">
              <a16:creationId xmlns:a16="http://schemas.microsoft.com/office/drawing/2014/main" id="{14105723-6E5E-4C68-BA98-6ABF121B5C61}"/>
            </a:ext>
          </a:extLst>
        </xdr:cNvPr>
        <xdr:cNvSpPr txBox="1"/>
      </xdr:nvSpPr>
      <xdr:spPr>
        <a:xfrm>
          <a:off x="7193494" y="620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35</xdr:row>
      <xdr:rowOff>5251</xdr:rowOff>
    </xdr:from>
    <xdr:ext cx="599010" cy="259045"/>
    <xdr:sp macro="" textlink="">
      <xdr:nvSpPr>
        <xdr:cNvPr id="142" name="n_3mainValue【道路】&#10;一人当たり延長">
          <a:extLst>
            <a:ext uri="{FF2B5EF4-FFF2-40B4-BE49-F238E27FC236}">
              <a16:creationId xmlns:a16="http://schemas.microsoft.com/office/drawing/2014/main" id="{35ADA9A3-A036-437A-A597-491DAAC58FA1}"/>
            </a:ext>
          </a:extLst>
        </xdr:cNvPr>
        <xdr:cNvSpPr txBox="1"/>
      </xdr:nvSpPr>
      <xdr:spPr>
        <a:xfrm>
          <a:off x="6447369" y="600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E1BAFAD-AE41-477D-B72D-E2621FC8A046}"/>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5F606B82-4FA8-46F7-96CA-D7F390488EA2}"/>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32124040-26DE-4E5C-AC9F-4A9B0A13A9F2}"/>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AC410EE9-E239-435C-8E51-4509298B9712}"/>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24076F00-1B99-4FDD-9645-78BED1445561}"/>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B9E40BC-09EB-48F4-A220-D9E7DE5A39C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2E729111-ABF3-44A5-8296-26AC34C84E24}"/>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28E69AE8-434D-4F69-BCB1-EE5705F1E766}"/>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E44EA294-68B7-49A3-8166-8C7296E77B5D}"/>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21FC57B-EDB8-411C-B08C-E9B8F054ADF4}"/>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B8F3CB72-03B4-4465-9794-B029726153BD}"/>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AF07E154-8F3A-443E-B1A6-1E30804AFE74}"/>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BD13628C-0D2F-4F34-93F4-EB5B89917914}"/>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4EA09AB0-5A57-4A3B-98F0-CA32BFC25418}"/>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C48049AC-9F84-4EF9-9E63-EC37751962F9}"/>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1D1D6B4E-5C6B-4251-B8C2-1E8FFE37A48C}"/>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11E74956-AE25-4AFB-BDD7-8B6F1EB60BD6}"/>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54E9A659-7FBA-4ACA-8D49-1CF480A729BD}"/>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DFF96D0-A1A3-42CF-807C-F69937183863}"/>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C816EE6C-D150-42B8-BB6B-239388B57822}"/>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58E0403E-A49F-44D1-9D34-201B9B2C6D04}"/>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6C1199A3-6E8A-4333-93E4-F140198F5EF5}"/>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7154D67C-2262-48FB-84AA-285FC8DB671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C18D8F6-A32C-482B-A919-02844460A4FB}"/>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80D3A31B-8382-438E-B2B7-045D6F44629E}"/>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F36D179A-C320-43A2-B22D-167D3140CF06}"/>
            </a:ext>
          </a:extLst>
        </xdr:cNvPr>
        <xdr:cNvCxnSpPr/>
      </xdr:nvCxnSpPr>
      <xdr:spPr>
        <a:xfrm flipV="1">
          <a:off x="39490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10A3585A-C9DA-49A4-8D5A-8DE83AF8E1E2}"/>
            </a:ext>
          </a:extLst>
        </xdr:cNvPr>
        <xdr:cNvSpPr txBox="1"/>
      </xdr:nvSpPr>
      <xdr:spPr>
        <a:xfrm>
          <a:off x="39878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7CC06257-A2E3-4552-BCFF-3A079BC58DF8}"/>
            </a:ext>
          </a:extLst>
        </xdr:cNvPr>
        <xdr:cNvCxnSpPr/>
      </xdr:nvCxnSpPr>
      <xdr:spPr>
        <a:xfrm>
          <a:off x="3889375" y="1101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807BF7FB-1C73-4D70-8A17-678C800BE9BF}"/>
            </a:ext>
          </a:extLst>
        </xdr:cNvPr>
        <xdr:cNvSpPr txBox="1"/>
      </xdr:nvSpPr>
      <xdr:spPr>
        <a:xfrm>
          <a:off x="39878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C5E1B0B2-E9F6-47AE-896A-6FBB0B223643}"/>
            </a:ext>
          </a:extLst>
        </xdr:cNvPr>
        <xdr:cNvCxnSpPr/>
      </xdr:nvCxnSpPr>
      <xdr:spPr>
        <a:xfrm>
          <a:off x="3889375" y="951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61455779-5335-45CB-BD67-5E5B64ED3CD7}"/>
            </a:ext>
          </a:extLst>
        </xdr:cNvPr>
        <xdr:cNvSpPr txBox="1"/>
      </xdr:nvSpPr>
      <xdr:spPr>
        <a:xfrm>
          <a:off x="39878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714C5A05-B95A-4359-9160-DCE8E64E5C97}"/>
            </a:ext>
          </a:extLst>
        </xdr:cNvPr>
        <xdr:cNvSpPr/>
      </xdr:nvSpPr>
      <xdr:spPr>
        <a:xfrm>
          <a:off x="38989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92B81778-8D29-4D22-9BD8-9B87FD0DF19F}"/>
            </a:ext>
          </a:extLst>
        </xdr:cNvPr>
        <xdr:cNvSpPr/>
      </xdr:nvSpPr>
      <xdr:spPr>
        <a:xfrm>
          <a:off x="3203575" y="1039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F073819D-1E5C-4C26-8F33-442A399621D6}"/>
            </a:ext>
          </a:extLst>
        </xdr:cNvPr>
        <xdr:cNvSpPr/>
      </xdr:nvSpPr>
      <xdr:spPr>
        <a:xfrm>
          <a:off x="2428875"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D48B07E6-8A62-4F46-B837-EE5DE38CC9E3}"/>
            </a:ext>
          </a:extLst>
        </xdr:cNvPr>
        <xdr:cNvSpPr/>
      </xdr:nvSpPr>
      <xdr:spPr>
        <a:xfrm>
          <a:off x="168275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B1F21262-A7DE-4BEE-87FA-36554BFA347C}"/>
            </a:ext>
          </a:extLst>
        </xdr:cNvPr>
        <xdr:cNvSpPr/>
      </xdr:nvSpPr>
      <xdr:spPr>
        <a:xfrm>
          <a:off x="936625" y="102982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BD3C4E6-BB17-4D00-A196-6DECA108E9BD}"/>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4E63C65-637C-42A3-9809-87C78FC1852D}"/>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B3FB956-2A4B-4E49-B900-B985EEBA04A4}"/>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BBEE335-43A5-43A2-9B4C-22C4DB9EDB5A}"/>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979DE1E-7E07-4F09-9257-2A6A03F1B176}"/>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84" name="楕円 183">
          <a:extLst>
            <a:ext uri="{FF2B5EF4-FFF2-40B4-BE49-F238E27FC236}">
              <a16:creationId xmlns:a16="http://schemas.microsoft.com/office/drawing/2014/main" id="{B02152DE-E3F5-4E87-A00E-CD4ADE3BAC83}"/>
            </a:ext>
          </a:extLst>
        </xdr:cNvPr>
        <xdr:cNvSpPr/>
      </xdr:nvSpPr>
      <xdr:spPr>
        <a:xfrm>
          <a:off x="38989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D92E2DB5-F12B-4D01-9288-EEE7890D6371}"/>
            </a:ext>
          </a:extLst>
        </xdr:cNvPr>
        <xdr:cNvSpPr txBox="1"/>
      </xdr:nvSpPr>
      <xdr:spPr>
        <a:xfrm>
          <a:off x="39878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86" name="楕円 185">
          <a:extLst>
            <a:ext uri="{FF2B5EF4-FFF2-40B4-BE49-F238E27FC236}">
              <a16:creationId xmlns:a16="http://schemas.microsoft.com/office/drawing/2014/main" id="{4D88346F-B3CF-42AD-9759-19C779E7DE61}"/>
            </a:ext>
          </a:extLst>
        </xdr:cNvPr>
        <xdr:cNvSpPr/>
      </xdr:nvSpPr>
      <xdr:spPr>
        <a:xfrm>
          <a:off x="3203575" y="104941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107769</xdr:rowOff>
    </xdr:to>
    <xdr:cxnSp macro="">
      <xdr:nvCxnSpPr>
        <xdr:cNvPr id="187" name="直線コネクタ 186">
          <a:extLst>
            <a:ext uri="{FF2B5EF4-FFF2-40B4-BE49-F238E27FC236}">
              <a16:creationId xmlns:a16="http://schemas.microsoft.com/office/drawing/2014/main" id="{E0A6CBF8-018D-41F3-B1A5-C4CDC3603D80}"/>
            </a:ext>
          </a:extLst>
        </xdr:cNvPr>
        <xdr:cNvCxnSpPr/>
      </xdr:nvCxnSpPr>
      <xdr:spPr>
        <a:xfrm>
          <a:off x="3235325" y="10544991"/>
          <a:ext cx="7143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88" name="楕円 187">
          <a:extLst>
            <a:ext uri="{FF2B5EF4-FFF2-40B4-BE49-F238E27FC236}">
              <a16:creationId xmlns:a16="http://schemas.microsoft.com/office/drawing/2014/main" id="{0D02D481-1299-491B-B46D-F59EF649E1D4}"/>
            </a:ext>
          </a:extLst>
        </xdr:cNvPr>
        <xdr:cNvSpPr/>
      </xdr:nvSpPr>
      <xdr:spPr>
        <a:xfrm>
          <a:off x="2428875"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99604</xdr:rowOff>
    </xdr:to>
    <xdr:cxnSp macro="">
      <xdr:nvCxnSpPr>
        <xdr:cNvPr id="189" name="直線コネクタ 188">
          <a:extLst>
            <a:ext uri="{FF2B5EF4-FFF2-40B4-BE49-F238E27FC236}">
              <a16:creationId xmlns:a16="http://schemas.microsoft.com/office/drawing/2014/main" id="{32730EEA-973D-41B0-A773-9E2FB8209F0D}"/>
            </a:ext>
          </a:extLst>
        </xdr:cNvPr>
        <xdr:cNvCxnSpPr/>
      </xdr:nvCxnSpPr>
      <xdr:spPr>
        <a:xfrm flipV="1">
          <a:off x="2479675" y="10544991"/>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90" name="楕円 189">
          <a:extLst>
            <a:ext uri="{FF2B5EF4-FFF2-40B4-BE49-F238E27FC236}">
              <a16:creationId xmlns:a16="http://schemas.microsoft.com/office/drawing/2014/main" id="{7FE43141-1E33-4922-92A9-89B78D627311}"/>
            </a:ext>
          </a:extLst>
        </xdr:cNvPr>
        <xdr:cNvSpPr/>
      </xdr:nvSpPr>
      <xdr:spPr>
        <a:xfrm>
          <a:off x="168275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101237</xdr:rowOff>
    </xdr:to>
    <xdr:cxnSp macro="">
      <xdr:nvCxnSpPr>
        <xdr:cNvPr id="191" name="直線コネクタ 190">
          <a:extLst>
            <a:ext uri="{FF2B5EF4-FFF2-40B4-BE49-F238E27FC236}">
              <a16:creationId xmlns:a16="http://schemas.microsoft.com/office/drawing/2014/main" id="{3373DE23-DB29-420B-93C1-A531B93BBA45}"/>
            </a:ext>
          </a:extLst>
        </xdr:cNvPr>
        <xdr:cNvCxnSpPr/>
      </xdr:nvCxnSpPr>
      <xdr:spPr>
        <a:xfrm flipV="1">
          <a:off x="1733550" y="10558054"/>
          <a:ext cx="7461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9427FAAE-1280-4543-B63B-52552D2CABE3}"/>
            </a:ext>
          </a:extLst>
        </xdr:cNvPr>
        <xdr:cNvSpPr txBox="1"/>
      </xdr:nvSpPr>
      <xdr:spPr>
        <a:xfrm>
          <a:off x="306769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AD143432-6A38-4BDD-9345-274202B65AA5}"/>
            </a:ext>
          </a:extLst>
        </xdr:cNvPr>
        <xdr:cNvSpPr txBox="1"/>
      </xdr:nvSpPr>
      <xdr:spPr>
        <a:xfrm>
          <a:off x="230569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BB7C0187-C4D3-47E8-857A-4EEE8EAC8412}"/>
            </a:ext>
          </a:extLst>
        </xdr:cNvPr>
        <xdr:cNvSpPr txBox="1"/>
      </xdr:nvSpPr>
      <xdr:spPr>
        <a:xfrm>
          <a:off x="1559569"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2D49729C-C3A1-4532-8CF5-6AC59EC0CF5B}"/>
            </a:ext>
          </a:extLst>
        </xdr:cNvPr>
        <xdr:cNvSpPr txBox="1"/>
      </xdr:nvSpPr>
      <xdr:spPr>
        <a:xfrm>
          <a:off x="8134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12D523F4-754B-43BE-A228-63319E78570D}"/>
            </a:ext>
          </a:extLst>
        </xdr:cNvPr>
        <xdr:cNvSpPr txBox="1"/>
      </xdr:nvSpPr>
      <xdr:spPr>
        <a:xfrm>
          <a:off x="306769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3D92CC-205E-496A-95C3-CE23ECACC312}"/>
            </a:ext>
          </a:extLst>
        </xdr:cNvPr>
        <xdr:cNvSpPr txBox="1"/>
      </xdr:nvSpPr>
      <xdr:spPr>
        <a:xfrm>
          <a:off x="230569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ACD769E1-A8CC-49C1-BE55-FB4B927BCF0C}"/>
            </a:ext>
          </a:extLst>
        </xdr:cNvPr>
        <xdr:cNvSpPr txBox="1"/>
      </xdr:nvSpPr>
      <xdr:spPr>
        <a:xfrm>
          <a:off x="1559569"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F1D6537C-330D-4705-9D73-2E220DECC474}"/>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45B2E66C-83FE-4854-A93F-5D986C066DA5}"/>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1E214059-1A77-4D0B-8DE9-D6D20AC2A291}"/>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7B07970D-8A86-4279-AF90-8CD02F64DC81}"/>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81E5DF61-F659-408B-8A76-DBDC329E90DE}"/>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6C786189-CE03-4252-85B7-E1DF6EBD611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4C57B87-D124-421B-A58C-D312BDCA9CF3}"/>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8156E833-B8BD-457F-8D0A-DA3AE39A4E94}"/>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CB62327D-CC8C-438F-A760-E9E94564A77D}"/>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FBB2E127-71F0-49E7-9D80-AC86DB0FCF73}"/>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CAC76151-6526-48ED-9020-FF36B5C7C9C8}"/>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97EB5BB3-9879-4BC9-AF75-E21CFB6FF7AD}"/>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65CA9A4A-596F-4FEB-AC58-B2DA7F69B0D1}"/>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E8496AC5-7EAC-4642-98E4-FC1E408B39E5}"/>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4CBBC905-7025-47EE-8623-C168C05090E4}"/>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A3FD757D-FBBE-4C5D-921B-4E593E4591AF}"/>
            </a:ext>
          </a:extLst>
        </xdr:cNvPr>
        <xdr:cNvSpPr txBox="1"/>
      </xdr:nvSpPr>
      <xdr:spPr>
        <a:xfrm>
          <a:off x="499705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2D885FEB-F989-4951-8B45-24B22C9A05BC}"/>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7C380AC7-315B-4220-8F1C-F1C1F79D1CF1}"/>
            </a:ext>
          </a:extLst>
        </xdr:cNvPr>
        <xdr:cNvSpPr txBox="1"/>
      </xdr:nvSpPr>
      <xdr:spPr>
        <a:xfrm>
          <a:off x="499705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3584474A-3157-4833-808E-3BB5701613D4}"/>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6EB19EA-51D7-4B68-95B6-1C192C0E2FB9}"/>
            </a:ext>
          </a:extLst>
        </xdr:cNvPr>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240E9551-BBAC-4039-A654-F4DAEB746D64}"/>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85BB69AF-366D-4DE4-9580-FAD73B07562B}"/>
            </a:ext>
          </a:extLst>
        </xdr:cNvPr>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4432E4F6-C47F-42F6-B4F5-8BEF4F1493E3}"/>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2406666E-5F87-48C1-B13F-A8BC20687296}"/>
            </a:ext>
          </a:extLst>
        </xdr:cNvPr>
        <xdr:cNvCxnSpPr/>
      </xdr:nvCxnSpPr>
      <xdr:spPr>
        <a:xfrm flipV="1">
          <a:off x="8905240"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F10EA76D-F76F-4896-918E-B60B17539CA1}"/>
            </a:ext>
          </a:extLst>
        </xdr:cNvPr>
        <xdr:cNvSpPr txBox="1"/>
      </xdr:nvSpPr>
      <xdr:spPr>
        <a:xfrm>
          <a:off x="8943975"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42260253-09F9-475F-BDDC-894A6DA578BF}"/>
            </a:ext>
          </a:extLst>
        </xdr:cNvPr>
        <xdr:cNvCxnSpPr/>
      </xdr:nvCxnSpPr>
      <xdr:spPr>
        <a:xfrm>
          <a:off x="8845550" y="110485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4C4EBC22-06F0-4831-9DAD-6B26B8A3BB3E}"/>
            </a:ext>
          </a:extLst>
        </xdr:cNvPr>
        <xdr:cNvSpPr txBox="1"/>
      </xdr:nvSpPr>
      <xdr:spPr>
        <a:xfrm>
          <a:off x="8943975"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11C0060F-F6DA-4C3D-80C9-BD2DC503FD16}"/>
            </a:ext>
          </a:extLst>
        </xdr:cNvPr>
        <xdr:cNvCxnSpPr/>
      </xdr:nvCxnSpPr>
      <xdr:spPr>
        <a:xfrm>
          <a:off x="8845550" y="97589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6D6EA615-7A35-4C17-B31B-D9A3BECA774C}"/>
            </a:ext>
          </a:extLst>
        </xdr:cNvPr>
        <xdr:cNvSpPr txBox="1"/>
      </xdr:nvSpPr>
      <xdr:spPr>
        <a:xfrm>
          <a:off x="8943975"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392C26D4-BDC3-414C-9AB0-D8A3EB8B5278}"/>
            </a:ext>
          </a:extLst>
        </xdr:cNvPr>
        <xdr:cNvSpPr/>
      </xdr:nvSpPr>
      <xdr:spPr>
        <a:xfrm>
          <a:off x="8883650" y="108996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35B29377-8D5A-4F26-AE42-7CC3FF99739D}"/>
            </a:ext>
          </a:extLst>
        </xdr:cNvPr>
        <xdr:cNvSpPr/>
      </xdr:nvSpPr>
      <xdr:spPr>
        <a:xfrm>
          <a:off x="815975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595A9152-08D1-465F-9EBD-828576057371}"/>
            </a:ext>
          </a:extLst>
        </xdr:cNvPr>
        <xdr:cNvSpPr/>
      </xdr:nvSpPr>
      <xdr:spPr>
        <a:xfrm>
          <a:off x="7413625" y="109206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24DFAD8E-37AC-4BF9-9B8C-8C8182DC4F9C}"/>
            </a:ext>
          </a:extLst>
        </xdr:cNvPr>
        <xdr:cNvSpPr/>
      </xdr:nvSpPr>
      <xdr:spPr>
        <a:xfrm>
          <a:off x="6638925"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4993EA1C-DA47-4233-99CC-4C96098CF828}"/>
            </a:ext>
          </a:extLst>
        </xdr:cNvPr>
        <xdr:cNvSpPr/>
      </xdr:nvSpPr>
      <xdr:spPr>
        <a:xfrm>
          <a:off x="58928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F194D32-61AA-42F8-8D93-EB5A2697ED1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6323291-C343-4464-B3AF-462522C8641F}"/>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1004699-7245-43BB-84D2-56698801A886}"/>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F151735-7221-4A0D-BCCB-0F49116A6E59}"/>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507A071-BF25-48F8-8E6C-D6B75F374991}"/>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153215</xdr:rowOff>
    </xdr:from>
    <xdr:to>
      <xdr:col>55</xdr:col>
      <xdr:colOff>50800</xdr:colOff>
      <xdr:row>64</xdr:row>
      <xdr:rowOff>83365</xdr:rowOff>
    </xdr:to>
    <xdr:sp macro="" textlink="">
      <xdr:nvSpPr>
        <xdr:cNvPr id="238" name="楕円 237">
          <a:extLst>
            <a:ext uri="{FF2B5EF4-FFF2-40B4-BE49-F238E27FC236}">
              <a16:creationId xmlns:a16="http://schemas.microsoft.com/office/drawing/2014/main" id="{F6A2FD53-421B-417F-9886-AE96A3D2D7FD}"/>
            </a:ext>
          </a:extLst>
        </xdr:cNvPr>
        <xdr:cNvSpPr/>
      </xdr:nvSpPr>
      <xdr:spPr>
        <a:xfrm>
          <a:off x="8883650" y="109545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A81ACAD1-5CE3-49E4-8CB4-43A864E4B27D}"/>
            </a:ext>
          </a:extLst>
        </xdr:cNvPr>
        <xdr:cNvSpPr txBox="1"/>
      </xdr:nvSpPr>
      <xdr:spPr>
        <a:xfrm>
          <a:off x="8943975"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154761</xdr:rowOff>
    </xdr:from>
    <xdr:to>
      <xdr:col>50</xdr:col>
      <xdr:colOff>165100</xdr:colOff>
      <xdr:row>64</xdr:row>
      <xdr:rowOff>84911</xdr:rowOff>
    </xdr:to>
    <xdr:sp macro="" textlink="">
      <xdr:nvSpPr>
        <xdr:cNvPr id="240" name="楕円 239">
          <a:extLst>
            <a:ext uri="{FF2B5EF4-FFF2-40B4-BE49-F238E27FC236}">
              <a16:creationId xmlns:a16="http://schemas.microsoft.com/office/drawing/2014/main" id="{607101EA-E836-4BA7-85B1-AE4C126210C5}"/>
            </a:ext>
          </a:extLst>
        </xdr:cNvPr>
        <xdr:cNvSpPr/>
      </xdr:nvSpPr>
      <xdr:spPr>
        <a:xfrm>
          <a:off x="8159750" y="109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32565</xdr:rowOff>
    </xdr:from>
    <xdr:to>
      <xdr:col>55</xdr:col>
      <xdr:colOff>0</xdr:colOff>
      <xdr:row>64</xdr:row>
      <xdr:rowOff>34111</xdr:rowOff>
    </xdr:to>
    <xdr:cxnSp macro="">
      <xdr:nvCxnSpPr>
        <xdr:cNvPr id="241" name="直線コネクタ 240">
          <a:extLst>
            <a:ext uri="{FF2B5EF4-FFF2-40B4-BE49-F238E27FC236}">
              <a16:creationId xmlns:a16="http://schemas.microsoft.com/office/drawing/2014/main" id="{14EA88E0-4F15-46C2-9E38-DCAB7568EB70}"/>
            </a:ext>
          </a:extLst>
        </xdr:cNvPr>
        <xdr:cNvCxnSpPr/>
      </xdr:nvCxnSpPr>
      <xdr:spPr>
        <a:xfrm flipV="1">
          <a:off x="8210550" y="11005365"/>
          <a:ext cx="695325"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157574</xdr:rowOff>
    </xdr:from>
    <xdr:to>
      <xdr:col>46</xdr:col>
      <xdr:colOff>38100</xdr:colOff>
      <xdr:row>64</xdr:row>
      <xdr:rowOff>87724</xdr:rowOff>
    </xdr:to>
    <xdr:sp macro="" textlink="">
      <xdr:nvSpPr>
        <xdr:cNvPr id="242" name="楕円 241">
          <a:extLst>
            <a:ext uri="{FF2B5EF4-FFF2-40B4-BE49-F238E27FC236}">
              <a16:creationId xmlns:a16="http://schemas.microsoft.com/office/drawing/2014/main" id="{A90744F9-291F-4DC8-888F-4EFAD7440D09}"/>
            </a:ext>
          </a:extLst>
        </xdr:cNvPr>
        <xdr:cNvSpPr/>
      </xdr:nvSpPr>
      <xdr:spPr>
        <a:xfrm>
          <a:off x="7413625" y="109589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34111</xdr:rowOff>
    </xdr:from>
    <xdr:to>
      <xdr:col>50</xdr:col>
      <xdr:colOff>114300</xdr:colOff>
      <xdr:row>64</xdr:row>
      <xdr:rowOff>36924</xdr:rowOff>
    </xdr:to>
    <xdr:cxnSp macro="">
      <xdr:nvCxnSpPr>
        <xdr:cNvPr id="243" name="直線コネクタ 242">
          <a:extLst>
            <a:ext uri="{FF2B5EF4-FFF2-40B4-BE49-F238E27FC236}">
              <a16:creationId xmlns:a16="http://schemas.microsoft.com/office/drawing/2014/main" id="{4374420F-BCD3-4181-8D5D-6352B41E35F3}"/>
            </a:ext>
          </a:extLst>
        </xdr:cNvPr>
        <xdr:cNvCxnSpPr/>
      </xdr:nvCxnSpPr>
      <xdr:spPr>
        <a:xfrm flipV="1">
          <a:off x="7445375" y="11006911"/>
          <a:ext cx="765175"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160018</xdr:rowOff>
    </xdr:from>
    <xdr:to>
      <xdr:col>41</xdr:col>
      <xdr:colOff>101600</xdr:colOff>
      <xdr:row>64</xdr:row>
      <xdr:rowOff>90168</xdr:rowOff>
    </xdr:to>
    <xdr:sp macro="" textlink="">
      <xdr:nvSpPr>
        <xdr:cNvPr id="244" name="楕円 243">
          <a:extLst>
            <a:ext uri="{FF2B5EF4-FFF2-40B4-BE49-F238E27FC236}">
              <a16:creationId xmlns:a16="http://schemas.microsoft.com/office/drawing/2014/main" id="{FA0AB576-BD78-4B04-9D0C-4B05CF741975}"/>
            </a:ext>
          </a:extLst>
        </xdr:cNvPr>
        <xdr:cNvSpPr/>
      </xdr:nvSpPr>
      <xdr:spPr>
        <a:xfrm>
          <a:off x="6638925" y="109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36924</xdr:rowOff>
    </xdr:from>
    <xdr:to>
      <xdr:col>45</xdr:col>
      <xdr:colOff>177800</xdr:colOff>
      <xdr:row>64</xdr:row>
      <xdr:rowOff>39368</xdr:rowOff>
    </xdr:to>
    <xdr:cxnSp macro="">
      <xdr:nvCxnSpPr>
        <xdr:cNvPr id="245" name="直線コネクタ 244">
          <a:extLst>
            <a:ext uri="{FF2B5EF4-FFF2-40B4-BE49-F238E27FC236}">
              <a16:creationId xmlns:a16="http://schemas.microsoft.com/office/drawing/2014/main" id="{54B36D36-400A-4732-B810-3789028DB528}"/>
            </a:ext>
          </a:extLst>
        </xdr:cNvPr>
        <xdr:cNvCxnSpPr/>
      </xdr:nvCxnSpPr>
      <xdr:spPr>
        <a:xfrm flipV="1">
          <a:off x="6689725" y="11009724"/>
          <a:ext cx="75565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70E24895-5C21-42A3-9014-F35638C39263}"/>
            </a:ext>
          </a:extLst>
        </xdr:cNvPr>
        <xdr:cNvSpPr txBox="1"/>
      </xdr:nvSpPr>
      <xdr:spPr>
        <a:xfrm>
          <a:off x="79099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983EC39B-8448-446E-98A1-B0727EEAB37F}"/>
            </a:ext>
          </a:extLst>
        </xdr:cNvPr>
        <xdr:cNvSpPr txBox="1"/>
      </xdr:nvSpPr>
      <xdr:spPr>
        <a:xfrm>
          <a:off x="71479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7684E953-3090-4A36-AD1E-5A3C675D12B4}"/>
            </a:ext>
          </a:extLst>
        </xdr:cNvPr>
        <xdr:cNvSpPr txBox="1"/>
      </xdr:nvSpPr>
      <xdr:spPr>
        <a:xfrm>
          <a:off x="6401780"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3964425C-0A85-4C76-86FF-1BB57EA1F525}"/>
            </a:ext>
          </a:extLst>
        </xdr:cNvPr>
        <xdr:cNvSpPr txBox="1"/>
      </xdr:nvSpPr>
      <xdr:spPr>
        <a:xfrm>
          <a:off x="5672670"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76038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A71171DC-E8AE-404E-846B-B24F8ADD04BA}"/>
            </a:ext>
          </a:extLst>
        </xdr:cNvPr>
        <xdr:cNvSpPr txBox="1"/>
      </xdr:nvSpPr>
      <xdr:spPr>
        <a:xfrm>
          <a:off x="7936445" y="110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78851</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988A6B35-E621-466F-9270-36C157B42C08}"/>
            </a:ext>
          </a:extLst>
        </xdr:cNvPr>
        <xdr:cNvSpPr txBox="1"/>
      </xdr:nvSpPr>
      <xdr:spPr>
        <a:xfrm>
          <a:off x="7193495" y="110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81295</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B0FDFF5F-CBAB-4924-953C-F3B94429C484}"/>
            </a:ext>
          </a:extLst>
        </xdr:cNvPr>
        <xdr:cNvSpPr txBox="1"/>
      </xdr:nvSpPr>
      <xdr:spPr>
        <a:xfrm>
          <a:off x="6447370" y="1105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EB42690-9599-4C4E-8A5F-F47141D92168}"/>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2189A642-90D6-4EC8-AEEA-EE29321D3413}"/>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4656F90F-A6BA-443D-A36A-A6A22E539A95}"/>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7322A29E-64D6-405F-9466-6C352D6E8315}"/>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5A9A2190-C350-49AE-82C8-1DF9308CE31C}"/>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2A96FE2A-E51C-402A-BACE-DF5CC27E2107}"/>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16284FE8-D245-4F1D-84CE-73FB21525E46}"/>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86155239-3AB0-4C14-AEDF-E607AED0260A}"/>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2E84B4D3-946B-4644-8D83-74F82A17720C}"/>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E9070DF2-A017-4E91-A584-7A02B854BD69}"/>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D2F49A17-9CD3-4063-836C-E5415BEE2FB2}"/>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D27B80C7-AAC3-47D6-AF51-95F4A02BA9D5}"/>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1CC62B55-D437-48F8-8E40-D1EA0758A32E}"/>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F77D108C-3E5D-42FD-92D6-87B553FABF49}"/>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825CEEFB-5780-46E5-95F0-BADF491FFD8B}"/>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9DBB6B5C-A780-4C35-8142-25486DF0ABA4}"/>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2D912DEF-A94D-4702-AB77-999FC412F13A}"/>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10FB54D2-AA3C-4E56-A344-06062F6F0EA3}"/>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BA24AED5-292D-4414-BC44-2370D975B79B}"/>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71DDF4B-E1EC-4269-85D7-C9BF27E71484}"/>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E926BC7E-9A72-4A80-BAD9-4499F378E342}"/>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80C22558-8531-4753-A63E-A6CDC1E34C7E}"/>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C635C2FF-A79F-43CE-B6BB-71395613BE79}"/>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35D10739-CB4A-4EC7-B833-544AA7E5CCFD}"/>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C6A8E921-A23F-49D7-925E-D3848874211A}"/>
            </a:ext>
          </a:extLst>
        </xdr:cNvPr>
        <xdr:cNvCxnSpPr/>
      </xdr:nvCxnSpPr>
      <xdr:spPr>
        <a:xfrm flipV="1">
          <a:off x="39490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EEF8548E-C144-48B0-9B26-46EBF6DB773C}"/>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37254144-23B5-41AC-9767-7DE72E738615}"/>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3D9044D8-1BEF-4A9D-AD59-08462B0E6329}"/>
            </a:ext>
          </a:extLst>
        </xdr:cNvPr>
        <xdr:cNvSpPr txBox="1"/>
      </xdr:nvSpPr>
      <xdr:spPr>
        <a:xfrm>
          <a:off x="39878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AE226273-5515-40EC-9C05-C708FF761464}"/>
            </a:ext>
          </a:extLst>
        </xdr:cNvPr>
        <xdr:cNvCxnSpPr/>
      </xdr:nvCxnSpPr>
      <xdr:spPr>
        <a:xfrm>
          <a:off x="3889375" y="13348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2559503F-AE1C-420C-ACED-53BB41C1B432}"/>
            </a:ext>
          </a:extLst>
        </xdr:cNvPr>
        <xdr:cNvSpPr txBox="1"/>
      </xdr:nvSpPr>
      <xdr:spPr>
        <a:xfrm>
          <a:off x="39878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F129BE8C-F788-4EB5-B98A-A73F98542A2B}"/>
            </a:ext>
          </a:extLst>
        </xdr:cNvPr>
        <xdr:cNvSpPr/>
      </xdr:nvSpPr>
      <xdr:spPr>
        <a:xfrm>
          <a:off x="38989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C3D40E8B-DB37-4F0C-BD34-DB40BB4B2474}"/>
            </a:ext>
          </a:extLst>
        </xdr:cNvPr>
        <xdr:cNvSpPr/>
      </xdr:nvSpPr>
      <xdr:spPr>
        <a:xfrm>
          <a:off x="3203575" y="1403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D4BC8A94-478E-42DE-878F-563C9D96096C}"/>
            </a:ext>
          </a:extLst>
        </xdr:cNvPr>
        <xdr:cNvSpPr/>
      </xdr:nvSpPr>
      <xdr:spPr>
        <a:xfrm>
          <a:off x="2428875"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2FEAE9D9-443A-410C-BFCE-9355120A5F52}"/>
            </a:ext>
          </a:extLst>
        </xdr:cNvPr>
        <xdr:cNvSpPr/>
      </xdr:nvSpPr>
      <xdr:spPr>
        <a:xfrm>
          <a:off x="168275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159136C6-6EFB-413B-BAF9-C14ADDED4C3A}"/>
            </a:ext>
          </a:extLst>
        </xdr:cNvPr>
        <xdr:cNvSpPr/>
      </xdr:nvSpPr>
      <xdr:spPr>
        <a:xfrm>
          <a:off x="936625" y="139604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600FA5C-4973-4F77-A543-B493FEA7B222}"/>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46FEA59-06A0-454E-8A55-5DDB4996417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6177990-B24E-4025-B4F2-5760C5F76AE9}"/>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548C680-DA8F-45F9-A3CB-1DD0A0D4F81B}"/>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31423FE-28CB-43A4-9D85-FBFAA548C577}"/>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293" name="楕円 292">
          <a:extLst>
            <a:ext uri="{FF2B5EF4-FFF2-40B4-BE49-F238E27FC236}">
              <a16:creationId xmlns:a16="http://schemas.microsoft.com/office/drawing/2014/main" id="{E251D599-C301-43D9-A8DF-10C661E0170E}"/>
            </a:ext>
          </a:extLst>
        </xdr:cNvPr>
        <xdr:cNvSpPr/>
      </xdr:nvSpPr>
      <xdr:spPr>
        <a:xfrm>
          <a:off x="38989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3C10E67-32E1-4AE2-84AF-F8E7AD120834}"/>
            </a:ext>
          </a:extLst>
        </xdr:cNvPr>
        <xdr:cNvSpPr txBox="1"/>
      </xdr:nvSpPr>
      <xdr:spPr>
        <a:xfrm>
          <a:off x="39878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53975</xdr:rowOff>
    </xdr:from>
    <xdr:to>
      <xdr:col>20</xdr:col>
      <xdr:colOff>38100</xdr:colOff>
      <xdr:row>84</xdr:row>
      <xdr:rowOff>155575</xdr:rowOff>
    </xdr:to>
    <xdr:sp macro="" textlink="">
      <xdr:nvSpPr>
        <xdr:cNvPr id="295" name="楕円 294">
          <a:extLst>
            <a:ext uri="{FF2B5EF4-FFF2-40B4-BE49-F238E27FC236}">
              <a16:creationId xmlns:a16="http://schemas.microsoft.com/office/drawing/2014/main" id="{0090C06F-3681-4E4A-985E-F18B6BB52B52}"/>
            </a:ext>
          </a:extLst>
        </xdr:cNvPr>
        <xdr:cNvSpPr/>
      </xdr:nvSpPr>
      <xdr:spPr>
        <a:xfrm>
          <a:off x="3203575" y="14455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104775</xdr:rowOff>
    </xdr:to>
    <xdr:cxnSp macro="">
      <xdr:nvCxnSpPr>
        <xdr:cNvPr id="296" name="直線コネクタ 295">
          <a:extLst>
            <a:ext uri="{FF2B5EF4-FFF2-40B4-BE49-F238E27FC236}">
              <a16:creationId xmlns:a16="http://schemas.microsoft.com/office/drawing/2014/main" id="{26FE6DD6-B2ED-40F2-A0D6-88AFE3242780}"/>
            </a:ext>
          </a:extLst>
        </xdr:cNvPr>
        <xdr:cNvCxnSpPr/>
      </xdr:nvCxnSpPr>
      <xdr:spPr>
        <a:xfrm flipV="1">
          <a:off x="3235325" y="14415136"/>
          <a:ext cx="714375"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158750</xdr:rowOff>
    </xdr:from>
    <xdr:to>
      <xdr:col>15</xdr:col>
      <xdr:colOff>101600</xdr:colOff>
      <xdr:row>85</xdr:row>
      <xdr:rowOff>88900</xdr:rowOff>
    </xdr:to>
    <xdr:sp macro="" textlink="">
      <xdr:nvSpPr>
        <xdr:cNvPr id="297" name="楕円 296">
          <a:extLst>
            <a:ext uri="{FF2B5EF4-FFF2-40B4-BE49-F238E27FC236}">
              <a16:creationId xmlns:a16="http://schemas.microsoft.com/office/drawing/2014/main" id="{6DD71937-C972-49BB-9DF9-784250D5B8F2}"/>
            </a:ext>
          </a:extLst>
        </xdr:cNvPr>
        <xdr:cNvSpPr/>
      </xdr:nvSpPr>
      <xdr:spPr>
        <a:xfrm>
          <a:off x="2428875"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104775</xdr:rowOff>
    </xdr:from>
    <xdr:to>
      <xdr:col>19</xdr:col>
      <xdr:colOff>177800</xdr:colOff>
      <xdr:row>85</xdr:row>
      <xdr:rowOff>38100</xdr:rowOff>
    </xdr:to>
    <xdr:cxnSp macro="">
      <xdr:nvCxnSpPr>
        <xdr:cNvPr id="298" name="直線コネクタ 297">
          <a:extLst>
            <a:ext uri="{FF2B5EF4-FFF2-40B4-BE49-F238E27FC236}">
              <a16:creationId xmlns:a16="http://schemas.microsoft.com/office/drawing/2014/main" id="{070B5FA6-A9B8-4B93-8954-D610C3D6BF96}"/>
            </a:ext>
          </a:extLst>
        </xdr:cNvPr>
        <xdr:cNvCxnSpPr/>
      </xdr:nvCxnSpPr>
      <xdr:spPr>
        <a:xfrm flipV="1">
          <a:off x="2479675" y="14506575"/>
          <a:ext cx="7556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299" name="楕円 298">
          <a:extLst>
            <a:ext uri="{FF2B5EF4-FFF2-40B4-BE49-F238E27FC236}">
              <a16:creationId xmlns:a16="http://schemas.microsoft.com/office/drawing/2014/main" id="{12F429BD-0EF5-4DE6-8CDB-F8ECC7E83EDA}"/>
            </a:ext>
          </a:extLst>
        </xdr:cNvPr>
        <xdr:cNvSpPr/>
      </xdr:nvSpPr>
      <xdr:spPr>
        <a:xfrm>
          <a:off x="168275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163830</xdr:rowOff>
    </xdr:from>
    <xdr:to>
      <xdr:col>15</xdr:col>
      <xdr:colOff>50800</xdr:colOff>
      <xdr:row>85</xdr:row>
      <xdr:rowOff>38100</xdr:rowOff>
    </xdr:to>
    <xdr:cxnSp macro="">
      <xdr:nvCxnSpPr>
        <xdr:cNvPr id="300" name="直線コネクタ 299">
          <a:extLst>
            <a:ext uri="{FF2B5EF4-FFF2-40B4-BE49-F238E27FC236}">
              <a16:creationId xmlns:a16="http://schemas.microsoft.com/office/drawing/2014/main" id="{28A73D5B-FB9A-46A8-9FE3-C452C683A37A}"/>
            </a:ext>
          </a:extLst>
        </xdr:cNvPr>
        <xdr:cNvCxnSpPr/>
      </xdr:nvCxnSpPr>
      <xdr:spPr>
        <a:xfrm>
          <a:off x="1733550" y="14565630"/>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80B2F7F2-44DC-45DD-B4D6-6A6337059E7B}"/>
            </a:ext>
          </a:extLst>
        </xdr:cNvPr>
        <xdr:cNvSpPr txBox="1"/>
      </xdr:nvSpPr>
      <xdr:spPr>
        <a:xfrm>
          <a:off x="306769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8BD8AF01-82F7-4F07-8ECB-86135AF84802}"/>
            </a:ext>
          </a:extLst>
        </xdr:cNvPr>
        <xdr:cNvSpPr txBox="1"/>
      </xdr:nvSpPr>
      <xdr:spPr>
        <a:xfrm>
          <a:off x="230569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E5F14129-B100-435E-8191-CA1A10350B3F}"/>
            </a:ext>
          </a:extLst>
        </xdr:cNvPr>
        <xdr:cNvSpPr txBox="1"/>
      </xdr:nvSpPr>
      <xdr:spPr>
        <a:xfrm>
          <a:off x="1559569"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3B7CF05F-A83C-4257-8AB9-9D6669BD08B7}"/>
            </a:ext>
          </a:extLst>
        </xdr:cNvPr>
        <xdr:cNvSpPr txBox="1"/>
      </xdr:nvSpPr>
      <xdr:spPr>
        <a:xfrm>
          <a:off x="8134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146702</xdr:rowOff>
    </xdr:from>
    <xdr:ext cx="405111" cy="259045"/>
    <xdr:sp macro="" textlink="">
      <xdr:nvSpPr>
        <xdr:cNvPr id="305" name="n_1mainValue【公営住宅】&#10;有形固定資産減価償却率">
          <a:extLst>
            <a:ext uri="{FF2B5EF4-FFF2-40B4-BE49-F238E27FC236}">
              <a16:creationId xmlns:a16="http://schemas.microsoft.com/office/drawing/2014/main" id="{40669F4A-8A09-42B4-9DE5-50ABCECC51A9}"/>
            </a:ext>
          </a:extLst>
        </xdr:cNvPr>
        <xdr:cNvSpPr txBox="1"/>
      </xdr:nvSpPr>
      <xdr:spPr>
        <a:xfrm>
          <a:off x="306769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306" name="n_2mainValue【公営住宅】&#10;有形固定資産減価償却率">
          <a:extLst>
            <a:ext uri="{FF2B5EF4-FFF2-40B4-BE49-F238E27FC236}">
              <a16:creationId xmlns:a16="http://schemas.microsoft.com/office/drawing/2014/main" id="{B4322E4D-7230-4B3D-8D1F-3811F1FC97F3}"/>
            </a:ext>
          </a:extLst>
        </xdr:cNvPr>
        <xdr:cNvSpPr txBox="1"/>
      </xdr:nvSpPr>
      <xdr:spPr>
        <a:xfrm>
          <a:off x="230569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307" name="n_3mainValue【公営住宅】&#10;有形固定資産減価償却率">
          <a:extLst>
            <a:ext uri="{FF2B5EF4-FFF2-40B4-BE49-F238E27FC236}">
              <a16:creationId xmlns:a16="http://schemas.microsoft.com/office/drawing/2014/main" id="{57C2E91F-2D7F-4D3D-A4FE-A5C74A67654B}"/>
            </a:ext>
          </a:extLst>
        </xdr:cNvPr>
        <xdr:cNvSpPr txBox="1"/>
      </xdr:nvSpPr>
      <xdr:spPr>
        <a:xfrm>
          <a:off x="1559569"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BFC2B4B4-1C00-42E9-96D2-4D4947E80F66}"/>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D9593EAA-F136-4FA1-A987-37B4B40052EF}"/>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171EA2F3-27A2-46D4-AD30-19497C76AE3B}"/>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51B03932-7707-4C0C-B2F9-9BB8715EB9B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9A32819F-0D32-448C-B09F-5F2D22DA88C1}"/>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CB7EF741-E5D8-4D23-8F54-CCAF767A6723}"/>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764399AB-2D7E-4008-8EED-3CE78935F3B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6740417E-6367-4C5E-A273-08DA5F9DCD22}"/>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BC8DE1C-D866-47EE-B561-45E54E39957B}"/>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40EC86C9-DC3B-4E14-920A-5C74F7213C33}"/>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1A67665-E702-4D46-83F1-908F9F837351}"/>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91179F36-94B0-47D1-921C-D29361365F58}"/>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92A7E88C-9F44-45D2-96D3-088B5DB8478C}"/>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96E29568-46E0-4022-8ADA-EA0EF0169348}"/>
            </a:ext>
          </a:extLst>
        </xdr:cNvPr>
        <xdr:cNvSpPr txBox="1"/>
      </xdr:nvSpPr>
      <xdr:spPr>
        <a:xfrm>
          <a:off x="517735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FEA7FCC7-8FAE-4DAE-A5FB-CEE6F18EEAE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44B21E29-2833-4BD9-8641-403BC9ECF1C1}"/>
            </a:ext>
          </a:extLst>
        </xdr:cNvPr>
        <xdr:cNvSpPr txBox="1"/>
      </xdr:nvSpPr>
      <xdr:spPr>
        <a:xfrm>
          <a:off x="517735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EE4C865D-FF60-4CAE-BD1F-054E1095A47F}"/>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E23F1BB6-4FB0-4583-9A2F-5D5D19221E1E}"/>
            </a:ext>
          </a:extLst>
        </xdr:cNvPr>
        <xdr:cNvSpPr txBox="1"/>
      </xdr:nvSpPr>
      <xdr:spPr>
        <a:xfrm>
          <a:off x="517735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4704A7CA-A7A1-48B1-8EDC-48E8563BDBC8}"/>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C74C0BB3-1D2F-49B9-B975-E58C33C02CE5}"/>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27B27F5-26E9-4A96-964D-78219C9E51EA}"/>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E923A47-0080-4CB4-BE51-E6225D4CE4CA}"/>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5E8C4189-086D-4538-AE5A-015A1092F992}"/>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F294157B-06FE-4BDF-8D02-3DC27038DCFD}"/>
            </a:ext>
          </a:extLst>
        </xdr:cNvPr>
        <xdr:cNvCxnSpPr/>
      </xdr:nvCxnSpPr>
      <xdr:spPr>
        <a:xfrm flipV="1">
          <a:off x="8905240"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063E4F10-4CEB-40CD-802A-A7B2614E3561}"/>
            </a:ext>
          </a:extLst>
        </xdr:cNvPr>
        <xdr:cNvSpPr txBox="1"/>
      </xdr:nvSpPr>
      <xdr:spPr>
        <a:xfrm>
          <a:off x="8943975"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C1C907CF-17A3-49D8-BCAA-9E9890782070}"/>
            </a:ext>
          </a:extLst>
        </xdr:cNvPr>
        <xdr:cNvCxnSpPr/>
      </xdr:nvCxnSpPr>
      <xdr:spPr>
        <a:xfrm>
          <a:off x="8845550" y="148542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1368E5F5-FAF1-41E3-8E60-6EAFB5FB6528}"/>
            </a:ext>
          </a:extLst>
        </xdr:cNvPr>
        <xdr:cNvSpPr txBox="1"/>
      </xdr:nvSpPr>
      <xdr:spPr>
        <a:xfrm>
          <a:off x="8943975"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48215961-AA9B-4D0C-9469-08E60E8119D7}"/>
            </a:ext>
          </a:extLst>
        </xdr:cNvPr>
        <xdr:cNvCxnSpPr/>
      </xdr:nvCxnSpPr>
      <xdr:spPr>
        <a:xfrm>
          <a:off x="8845550" y="1337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F38E462C-6D07-4815-8760-DC69D0CF0E8B}"/>
            </a:ext>
          </a:extLst>
        </xdr:cNvPr>
        <xdr:cNvSpPr txBox="1"/>
      </xdr:nvSpPr>
      <xdr:spPr>
        <a:xfrm>
          <a:off x="8943975"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E2A1D78E-23D9-4A75-B2C6-8E95D7F15CF2}"/>
            </a:ext>
          </a:extLst>
        </xdr:cNvPr>
        <xdr:cNvSpPr/>
      </xdr:nvSpPr>
      <xdr:spPr>
        <a:xfrm>
          <a:off x="8883650" y="146261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181DB12A-816C-4165-B8B4-EDB94CECCC54}"/>
            </a:ext>
          </a:extLst>
        </xdr:cNvPr>
        <xdr:cNvSpPr/>
      </xdr:nvSpPr>
      <xdr:spPr>
        <a:xfrm>
          <a:off x="815975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74C60809-1DDD-45A1-8679-AF8AC6904660}"/>
            </a:ext>
          </a:extLst>
        </xdr:cNvPr>
        <xdr:cNvSpPr/>
      </xdr:nvSpPr>
      <xdr:spPr>
        <a:xfrm>
          <a:off x="7413625" y="146346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76F706F3-2851-4A54-A660-474CEB733CCD}"/>
            </a:ext>
          </a:extLst>
        </xdr:cNvPr>
        <xdr:cNvSpPr/>
      </xdr:nvSpPr>
      <xdr:spPr>
        <a:xfrm>
          <a:off x="6638925"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5FD33F88-BABB-41AA-9BA9-DB42DB0D93B1}"/>
            </a:ext>
          </a:extLst>
        </xdr:cNvPr>
        <xdr:cNvSpPr/>
      </xdr:nvSpPr>
      <xdr:spPr>
        <a:xfrm>
          <a:off x="58928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0D94AF0-0A54-441E-8BB9-D4D1573ADC19}"/>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FC69190-01DF-4552-A935-49665C1C7305}"/>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5845E19-D7F9-4145-B534-6F92A3B2F328}"/>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BC3F707-D40E-4EA7-8518-FFB2EF026C41}"/>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051F421-073A-4F54-BAFE-70E9C0C2A137}"/>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143015</xdr:rowOff>
    </xdr:from>
    <xdr:to>
      <xdr:col>55</xdr:col>
      <xdr:colOff>50800</xdr:colOff>
      <xdr:row>85</xdr:row>
      <xdr:rowOff>73165</xdr:rowOff>
    </xdr:to>
    <xdr:sp macro="" textlink="">
      <xdr:nvSpPr>
        <xdr:cNvPr id="347" name="楕円 346">
          <a:extLst>
            <a:ext uri="{FF2B5EF4-FFF2-40B4-BE49-F238E27FC236}">
              <a16:creationId xmlns:a16="http://schemas.microsoft.com/office/drawing/2014/main" id="{DFA108D7-7218-4F83-8FD0-3DB04C2DEBB2}"/>
            </a:ext>
          </a:extLst>
        </xdr:cNvPr>
        <xdr:cNvSpPr/>
      </xdr:nvSpPr>
      <xdr:spPr>
        <a:xfrm>
          <a:off x="8883650" y="145448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165892</xdr:rowOff>
    </xdr:from>
    <xdr:ext cx="469744" cy="259045"/>
    <xdr:sp macro="" textlink="">
      <xdr:nvSpPr>
        <xdr:cNvPr id="348" name="【公営住宅】&#10;一人当たり面積該当値テキスト">
          <a:extLst>
            <a:ext uri="{FF2B5EF4-FFF2-40B4-BE49-F238E27FC236}">
              <a16:creationId xmlns:a16="http://schemas.microsoft.com/office/drawing/2014/main" id="{28E60E10-0712-443C-B21F-60291670AFEE}"/>
            </a:ext>
          </a:extLst>
        </xdr:cNvPr>
        <xdr:cNvSpPr txBox="1"/>
      </xdr:nvSpPr>
      <xdr:spPr>
        <a:xfrm>
          <a:off x="8943975" y="1439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161913</xdr:rowOff>
    </xdr:from>
    <xdr:to>
      <xdr:col>50</xdr:col>
      <xdr:colOff>165100</xdr:colOff>
      <xdr:row>85</xdr:row>
      <xdr:rowOff>92063</xdr:rowOff>
    </xdr:to>
    <xdr:sp macro="" textlink="">
      <xdr:nvSpPr>
        <xdr:cNvPr id="349" name="楕円 348">
          <a:extLst>
            <a:ext uri="{FF2B5EF4-FFF2-40B4-BE49-F238E27FC236}">
              <a16:creationId xmlns:a16="http://schemas.microsoft.com/office/drawing/2014/main" id="{9DCBAE83-9946-4841-9959-BE44DA6F21AD}"/>
            </a:ext>
          </a:extLst>
        </xdr:cNvPr>
        <xdr:cNvSpPr/>
      </xdr:nvSpPr>
      <xdr:spPr>
        <a:xfrm>
          <a:off x="8159750" y="14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22365</xdr:rowOff>
    </xdr:from>
    <xdr:to>
      <xdr:col>55</xdr:col>
      <xdr:colOff>0</xdr:colOff>
      <xdr:row>85</xdr:row>
      <xdr:rowOff>41263</xdr:rowOff>
    </xdr:to>
    <xdr:cxnSp macro="">
      <xdr:nvCxnSpPr>
        <xdr:cNvPr id="350" name="直線コネクタ 349">
          <a:extLst>
            <a:ext uri="{FF2B5EF4-FFF2-40B4-BE49-F238E27FC236}">
              <a16:creationId xmlns:a16="http://schemas.microsoft.com/office/drawing/2014/main" id="{C629ADD0-2EE5-4FE3-8C2A-A8B1CA8F4368}"/>
            </a:ext>
          </a:extLst>
        </xdr:cNvPr>
        <xdr:cNvCxnSpPr/>
      </xdr:nvCxnSpPr>
      <xdr:spPr>
        <a:xfrm flipV="1">
          <a:off x="8210550" y="14595615"/>
          <a:ext cx="695325"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18466</xdr:rowOff>
    </xdr:from>
    <xdr:to>
      <xdr:col>46</xdr:col>
      <xdr:colOff>38100</xdr:colOff>
      <xdr:row>85</xdr:row>
      <xdr:rowOff>120066</xdr:rowOff>
    </xdr:to>
    <xdr:sp macro="" textlink="">
      <xdr:nvSpPr>
        <xdr:cNvPr id="351" name="楕円 350">
          <a:extLst>
            <a:ext uri="{FF2B5EF4-FFF2-40B4-BE49-F238E27FC236}">
              <a16:creationId xmlns:a16="http://schemas.microsoft.com/office/drawing/2014/main" id="{4F7E9BD3-DCA6-4513-B1D5-B415E04C455A}"/>
            </a:ext>
          </a:extLst>
        </xdr:cNvPr>
        <xdr:cNvSpPr/>
      </xdr:nvSpPr>
      <xdr:spPr>
        <a:xfrm>
          <a:off x="7413625" y="145917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41263</xdr:rowOff>
    </xdr:from>
    <xdr:to>
      <xdr:col>50</xdr:col>
      <xdr:colOff>114300</xdr:colOff>
      <xdr:row>85</xdr:row>
      <xdr:rowOff>69266</xdr:rowOff>
    </xdr:to>
    <xdr:cxnSp macro="">
      <xdr:nvCxnSpPr>
        <xdr:cNvPr id="352" name="直線コネクタ 351">
          <a:extLst>
            <a:ext uri="{FF2B5EF4-FFF2-40B4-BE49-F238E27FC236}">
              <a16:creationId xmlns:a16="http://schemas.microsoft.com/office/drawing/2014/main" id="{C6217F62-AB3C-4F84-B89C-7EE3B122A70D}"/>
            </a:ext>
          </a:extLst>
        </xdr:cNvPr>
        <xdr:cNvCxnSpPr/>
      </xdr:nvCxnSpPr>
      <xdr:spPr>
        <a:xfrm flipV="1">
          <a:off x="7445375" y="14614513"/>
          <a:ext cx="765175"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26619</xdr:rowOff>
    </xdr:from>
    <xdr:to>
      <xdr:col>41</xdr:col>
      <xdr:colOff>101600</xdr:colOff>
      <xdr:row>85</xdr:row>
      <xdr:rowOff>128219</xdr:rowOff>
    </xdr:to>
    <xdr:sp macro="" textlink="">
      <xdr:nvSpPr>
        <xdr:cNvPr id="353" name="楕円 352">
          <a:extLst>
            <a:ext uri="{FF2B5EF4-FFF2-40B4-BE49-F238E27FC236}">
              <a16:creationId xmlns:a16="http://schemas.microsoft.com/office/drawing/2014/main" id="{0C5F002A-1AE0-40B9-A2C4-9DF48FD6BB27}"/>
            </a:ext>
          </a:extLst>
        </xdr:cNvPr>
        <xdr:cNvSpPr/>
      </xdr:nvSpPr>
      <xdr:spPr>
        <a:xfrm>
          <a:off x="6638925" y="14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69266</xdr:rowOff>
    </xdr:from>
    <xdr:to>
      <xdr:col>45</xdr:col>
      <xdr:colOff>177800</xdr:colOff>
      <xdr:row>85</xdr:row>
      <xdr:rowOff>77419</xdr:rowOff>
    </xdr:to>
    <xdr:cxnSp macro="">
      <xdr:nvCxnSpPr>
        <xdr:cNvPr id="354" name="直線コネクタ 353">
          <a:extLst>
            <a:ext uri="{FF2B5EF4-FFF2-40B4-BE49-F238E27FC236}">
              <a16:creationId xmlns:a16="http://schemas.microsoft.com/office/drawing/2014/main" id="{BE6C5E97-1410-4534-B322-C85CAB3EF7F5}"/>
            </a:ext>
          </a:extLst>
        </xdr:cNvPr>
        <xdr:cNvCxnSpPr/>
      </xdr:nvCxnSpPr>
      <xdr:spPr>
        <a:xfrm flipV="1">
          <a:off x="6689725" y="14642516"/>
          <a:ext cx="75565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2FDA8394-950B-4775-813D-3A1100E02239}"/>
            </a:ext>
          </a:extLst>
        </xdr:cNvPr>
        <xdr:cNvSpPr txBox="1"/>
      </xdr:nvSpPr>
      <xdr:spPr>
        <a:xfrm>
          <a:off x="7991552"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6B760E6D-4FD4-4683-8D1C-E0E5F2A01B06}"/>
            </a:ext>
          </a:extLst>
        </xdr:cNvPr>
        <xdr:cNvSpPr txBox="1"/>
      </xdr:nvSpPr>
      <xdr:spPr>
        <a:xfrm>
          <a:off x="72581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74EACBE2-EA37-4399-B19E-0EF950A36C36}"/>
            </a:ext>
          </a:extLst>
        </xdr:cNvPr>
        <xdr:cNvSpPr txBox="1"/>
      </xdr:nvSpPr>
      <xdr:spPr>
        <a:xfrm>
          <a:off x="6483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015DD7B1-846A-4D89-AB75-6177BDA2E6E8}"/>
            </a:ext>
          </a:extLst>
        </xdr:cNvPr>
        <xdr:cNvSpPr txBox="1"/>
      </xdr:nvSpPr>
      <xdr:spPr>
        <a:xfrm>
          <a:off x="5737302"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108590</xdr:rowOff>
    </xdr:from>
    <xdr:ext cx="469744" cy="259045"/>
    <xdr:sp macro="" textlink="">
      <xdr:nvSpPr>
        <xdr:cNvPr id="359" name="n_1mainValue【公営住宅】&#10;一人当たり面積">
          <a:extLst>
            <a:ext uri="{FF2B5EF4-FFF2-40B4-BE49-F238E27FC236}">
              <a16:creationId xmlns:a16="http://schemas.microsoft.com/office/drawing/2014/main" id="{D8B31997-0DC7-4D6A-83A3-6562BB7BC12F}"/>
            </a:ext>
          </a:extLst>
        </xdr:cNvPr>
        <xdr:cNvSpPr txBox="1"/>
      </xdr:nvSpPr>
      <xdr:spPr>
        <a:xfrm>
          <a:off x="7991552" y="143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136593</xdr:rowOff>
    </xdr:from>
    <xdr:ext cx="469744" cy="259045"/>
    <xdr:sp macro="" textlink="">
      <xdr:nvSpPr>
        <xdr:cNvPr id="360" name="n_2mainValue【公営住宅】&#10;一人当たり面積">
          <a:extLst>
            <a:ext uri="{FF2B5EF4-FFF2-40B4-BE49-F238E27FC236}">
              <a16:creationId xmlns:a16="http://schemas.microsoft.com/office/drawing/2014/main" id="{B78A39B0-419E-4757-8FE4-A147115D7409}"/>
            </a:ext>
          </a:extLst>
        </xdr:cNvPr>
        <xdr:cNvSpPr txBox="1"/>
      </xdr:nvSpPr>
      <xdr:spPr>
        <a:xfrm>
          <a:off x="7258127" y="1436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144746</xdr:rowOff>
    </xdr:from>
    <xdr:ext cx="469744" cy="259045"/>
    <xdr:sp macro="" textlink="">
      <xdr:nvSpPr>
        <xdr:cNvPr id="361" name="n_3mainValue【公営住宅】&#10;一人当たり面積">
          <a:extLst>
            <a:ext uri="{FF2B5EF4-FFF2-40B4-BE49-F238E27FC236}">
              <a16:creationId xmlns:a16="http://schemas.microsoft.com/office/drawing/2014/main" id="{1F5B1887-7B87-4F21-8CCB-495325C2FDEA}"/>
            </a:ext>
          </a:extLst>
        </xdr:cNvPr>
        <xdr:cNvSpPr txBox="1"/>
      </xdr:nvSpPr>
      <xdr:spPr>
        <a:xfrm>
          <a:off x="6483427" y="143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44F952B-4421-4863-B3FD-A4E8DC5C34DE}"/>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FE8C81B2-380B-462C-B326-05022B58582B}"/>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A5253676-BFA6-4DE1-BF81-3B8E2D1DE651}"/>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9E7B7DAD-6ED5-43EB-93B3-6D03D139B6FE}"/>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1E329C83-15A0-49AD-B911-036A147B721B}"/>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C6D60FE7-5773-4217-8D74-5D810E316ADE}"/>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D9173C6B-01DC-43F6-8CD3-FE520E8AEF84}"/>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D3B0221A-A552-4F89-8DB6-898F848937E1}"/>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BA0B2F1C-5018-4720-B463-2D591C35D6C6}"/>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BDA7C75A-1D2E-401A-9098-F67BCFF943E6}"/>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7D83779D-5565-4BAF-9922-6286D2B187AF}"/>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27E7EBE3-7F64-4D2F-AB71-A1564F3CB15E}"/>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92DC0BD5-8AC2-49F5-9B16-F634EAEAEB47}"/>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5B755930-6011-4D80-ADB8-CD88B7B3AB8E}"/>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192D64B5-006E-4D5E-88B8-6C60DF46DDD6}"/>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B025ACA9-1BA9-40C4-A31A-1B80E5128B1C}"/>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5C7B0E14-A188-4F48-B212-F7923112D069}"/>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46919201-4938-4453-BAFB-A55C03D19B11}"/>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6D9F7362-A5C3-4D08-8855-041EE169AACD}"/>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7D9D9E1-1129-47B8-ABD9-948E49A15788}"/>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49204951-7C42-4510-BF47-AC8B9FC226ED}"/>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6C83874C-B620-4720-BEB8-F20937E238E8}"/>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5238DD8C-EB3B-446C-9CE3-5781138A406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3603D76E-8B9C-4D0C-AC6F-20E4770E1CEB}"/>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C8D418A9-F995-438A-A089-BAD9D57BA686}"/>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27A8A25E-FBFF-4560-ADF7-62A341583B0B}"/>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382BE463-F5DA-46AF-9F0E-8A1BAE077DCC}"/>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C447C0F1-67F3-41DE-B58C-799814134C4B}"/>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163CA941-18AA-4D57-820E-8A8B58B1805C}"/>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9DF75A26-5B66-42CF-BFC8-473AF4A0D5CE}"/>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924AF05-90DD-412D-B5C0-FB8603F5DD3B}"/>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45359C3F-AD59-4499-92EB-BA81E4B198F3}"/>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4D55875A-BFFE-4482-A4CC-78DDF3CD829A}"/>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3AFF4AC0-CCC1-4F7E-A9DD-80E9A0D5E06B}"/>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F22BE801-B35D-4B95-99EB-B59707967B0B}"/>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90A020C4-B745-422B-9B01-EB1361B108B1}"/>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C77B0E66-41F1-46F3-B702-1C668DE73037}"/>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C3919FE0-7A3D-4081-AF28-10941068B0EE}"/>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6AD6BEDD-F419-4CA6-97AA-4A56AB935CED}"/>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21B62EC4-7353-4BB7-8A83-78555DABF441}"/>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A3E21BE6-1FBA-4003-BD4F-24B0309826B3}"/>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2A27354F-7271-42CE-BFBB-773B95E760E1}"/>
            </a:ext>
          </a:extLst>
        </xdr:cNvPr>
        <xdr:cNvCxnSpPr/>
      </xdr:nvCxnSpPr>
      <xdr:spPr>
        <a:xfrm flipV="1">
          <a:off x="13889989"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280661E3-BB54-4489-BEAC-0E164BE54FBB}"/>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2DD787BB-B184-4519-A03E-A1DFE79AB030}"/>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34937A66-DCD3-4439-A13D-3E3CD66DF9E6}"/>
            </a:ext>
          </a:extLst>
        </xdr:cNvPr>
        <xdr:cNvSpPr txBox="1"/>
      </xdr:nvSpPr>
      <xdr:spPr>
        <a:xfrm>
          <a:off x="13928725"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ACFBBAA2-A9CA-494C-8B4C-7208EC6ECD6B}"/>
            </a:ext>
          </a:extLst>
        </xdr:cNvPr>
        <xdr:cNvCxnSpPr/>
      </xdr:nvCxnSpPr>
      <xdr:spPr>
        <a:xfrm>
          <a:off x="13801725" y="57438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DB3384D9-97EE-4ACC-A88D-12855A5EE435}"/>
            </a:ext>
          </a:extLst>
        </xdr:cNvPr>
        <xdr:cNvSpPr txBox="1"/>
      </xdr:nvSpPr>
      <xdr:spPr>
        <a:xfrm>
          <a:off x="13928725"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6034669E-F9CF-4EF2-883B-CF8576D372C0}"/>
            </a:ext>
          </a:extLst>
        </xdr:cNvPr>
        <xdr:cNvSpPr/>
      </xdr:nvSpPr>
      <xdr:spPr>
        <a:xfrm>
          <a:off x="13839825" y="6465389"/>
          <a:ext cx="8255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76B2DFEE-07BF-4803-83AF-AC7E3A2F7592}"/>
            </a:ext>
          </a:extLst>
        </xdr:cNvPr>
        <xdr:cNvSpPr/>
      </xdr:nvSpPr>
      <xdr:spPr>
        <a:xfrm>
          <a:off x="13115925"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0EB19E3A-9985-43CC-A727-D132910B3AA5}"/>
            </a:ext>
          </a:extLst>
        </xdr:cNvPr>
        <xdr:cNvSpPr/>
      </xdr:nvSpPr>
      <xdr:spPr>
        <a:xfrm>
          <a:off x="123698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16E2DBCE-44B4-4863-9BE9-33FCD100C0DC}"/>
            </a:ext>
          </a:extLst>
        </xdr:cNvPr>
        <xdr:cNvSpPr/>
      </xdr:nvSpPr>
      <xdr:spPr>
        <a:xfrm>
          <a:off x="11623675" y="65486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9819D4DF-ED09-4CFA-9E04-7EF1D4506570}"/>
            </a:ext>
          </a:extLst>
        </xdr:cNvPr>
        <xdr:cNvSpPr/>
      </xdr:nvSpPr>
      <xdr:spPr>
        <a:xfrm>
          <a:off x="10848975"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13FD062-729C-4A7E-A2D5-671547B74B41}"/>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E05317D-CF1C-48E7-B84B-DAD33491F067}"/>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3B45159-0F5A-4A4E-9428-55A4AF35262E}"/>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4A2CD69C-134B-40BE-9635-2D77C3ED9A4E}"/>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6A4686A0-48E7-4178-8229-468E13B3AEC4}"/>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419" name="楕円 418">
          <a:extLst>
            <a:ext uri="{FF2B5EF4-FFF2-40B4-BE49-F238E27FC236}">
              <a16:creationId xmlns:a16="http://schemas.microsoft.com/office/drawing/2014/main" id="{8DA0120C-C5A0-4AFF-ADD7-6F33AEFF218A}"/>
            </a:ext>
          </a:extLst>
        </xdr:cNvPr>
        <xdr:cNvSpPr/>
      </xdr:nvSpPr>
      <xdr:spPr>
        <a:xfrm>
          <a:off x="13839825" y="639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69504</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623374FF-7268-423A-9888-30A6E421EEB8}"/>
            </a:ext>
          </a:extLst>
        </xdr:cNvPr>
        <xdr:cNvSpPr txBox="1"/>
      </xdr:nvSpPr>
      <xdr:spPr>
        <a:xfrm>
          <a:off x="13928725"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21" name="楕円 420">
          <a:extLst>
            <a:ext uri="{FF2B5EF4-FFF2-40B4-BE49-F238E27FC236}">
              <a16:creationId xmlns:a16="http://schemas.microsoft.com/office/drawing/2014/main" id="{309DCD2C-6540-4372-A0CD-90D9C91DD8A6}"/>
            </a:ext>
          </a:extLst>
        </xdr:cNvPr>
        <xdr:cNvSpPr/>
      </xdr:nvSpPr>
      <xdr:spPr>
        <a:xfrm>
          <a:off x="13115925"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97427</xdr:rowOff>
    </xdr:to>
    <xdr:cxnSp macro="">
      <xdr:nvCxnSpPr>
        <xdr:cNvPr id="422" name="直線コネクタ 421">
          <a:extLst>
            <a:ext uri="{FF2B5EF4-FFF2-40B4-BE49-F238E27FC236}">
              <a16:creationId xmlns:a16="http://schemas.microsoft.com/office/drawing/2014/main" id="{C6E822DF-B1E5-4F7D-A11E-D367F20D73E0}"/>
            </a:ext>
          </a:extLst>
        </xdr:cNvPr>
        <xdr:cNvCxnSpPr/>
      </xdr:nvCxnSpPr>
      <xdr:spPr>
        <a:xfrm>
          <a:off x="13166725" y="6395357"/>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9072</xdr:rowOff>
    </xdr:from>
    <xdr:to>
      <xdr:col>76</xdr:col>
      <xdr:colOff>165100</xdr:colOff>
      <xdr:row>38</xdr:row>
      <xdr:rowOff>110672</xdr:rowOff>
    </xdr:to>
    <xdr:sp macro="" textlink="">
      <xdr:nvSpPr>
        <xdr:cNvPr id="423" name="楕円 422">
          <a:extLst>
            <a:ext uri="{FF2B5EF4-FFF2-40B4-BE49-F238E27FC236}">
              <a16:creationId xmlns:a16="http://schemas.microsoft.com/office/drawing/2014/main" id="{7199DF30-66C3-46B3-A895-2E016F5BC894}"/>
            </a:ext>
          </a:extLst>
        </xdr:cNvPr>
        <xdr:cNvSpPr/>
      </xdr:nvSpPr>
      <xdr:spPr>
        <a:xfrm>
          <a:off x="123698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38</xdr:row>
      <xdr:rowOff>59872</xdr:rowOff>
    </xdr:to>
    <xdr:cxnSp macro="">
      <xdr:nvCxnSpPr>
        <xdr:cNvPr id="424" name="直線コネクタ 423">
          <a:extLst>
            <a:ext uri="{FF2B5EF4-FFF2-40B4-BE49-F238E27FC236}">
              <a16:creationId xmlns:a16="http://schemas.microsoft.com/office/drawing/2014/main" id="{2AEBCAEB-CBCC-482B-9785-BA4AA58A077A}"/>
            </a:ext>
          </a:extLst>
        </xdr:cNvPr>
        <xdr:cNvCxnSpPr/>
      </xdr:nvCxnSpPr>
      <xdr:spPr>
        <a:xfrm flipV="1">
          <a:off x="12420600" y="6395357"/>
          <a:ext cx="746125"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425" name="楕円 424">
          <a:extLst>
            <a:ext uri="{FF2B5EF4-FFF2-40B4-BE49-F238E27FC236}">
              <a16:creationId xmlns:a16="http://schemas.microsoft.com/office/drawing/2014/main" id="{8EE9C374-D2AC-4201-BF83-A4EE3AF9AE8B}"/>
            </a:ext>
          </a:extLst>
        </xdr:cNvPr>
        <xdr:cNvSpPr/>
      </xdr:nvSpPr>
      <xdr:spPr>
        <a:xfrm>
          <a:off x="11623675" y="6502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38644</xdr:rowOff>
    </xdr:from>
    <xdr:to>
      <xdr:col>76</xdr:col>
      <xdr:colOff>114300</xdr:colOff>
      <xdr:row>38</xdr:row>
      <xdr:rowOff>59872</xdr:rowOff>
    </xdr:to>
    <xdr:cxnSp macro="">
      <xdr:nvCxnSpPr>
        <xdr:cNvPr id="426" name="直線コネクタ 425">
          <a:extLst>
            <a:ext uri="{FF2B5EF4-FFF2-40B4-BE49-F238E27FC236}">
              <a16:creationId xmlns:a16="http://schemas.microsoft.com/office/drawing/2014/main" id="{E820E2B8-3CF8-4B4A-A0A5-8C8386B49F8B}"/>
            </a:ext>
          </a:extLst>
        </xdr:cNvPr>
        <xdr:cNvCxnSpPr/>
      </xdr:nvCxnSpPr>
      <xdr:spPr>
        <a:xfrm>
          <a:off x="11655425" y="6553744"/>
          <a:ext cx="765175"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2F29BF05-54BD-4F63-993E-24BFE2BED1C5}"/>
            </a:ext>
          </a:extLst>
        </xdr:cNvPr>
        <xdr:cNvSpPr txBox="1"/>
      </xdr:nvSpPr>
      <xdr:spPr>
        <a:xfrm>
          <a:off x="12980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E5A3EF75-F61C-48CE-935C-EA7CB12374C1}"/>
            </a:ext>
          </a:extLst>
        </xdr:cNvPr>
        <xdr:cNvSpPr txBox="1"/>
      </xdr:nvSpPr>
      <xdr:spPr>
        <a:xfrm>
          <a:off x="12246619"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3A7FF369-51E1-4E98-88A7-8FCE26B28BE5}"/>
            </a:ext>
          </a:extLst>
        </xdr:cNvPr>
        <xdr:cNvSpPr txBox="1"/>
      </xdr:nvSpPr>
      <xdr:spPr>
        <a:xfrm>
          <a:off x="1150049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1E589E90-192F-4970-A16C-2C739BCAE827}"/>
            </a:ext>
          </a:extLst>
        </xdr:cNvPr>
        <xdr:cNvSpPr txBox="1"/>
      </xdr:nvSpPr>
      <xdr:spPr>
        <a:xfrm>
          <a:off x="1072579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CBA10FAD-34FD-452E-8A54-FFE2E36CA2EE}"/>
            </a:ext>
          </a:extLst>
        </xdr:cNvPr>
        <xdr:cNvSpPr txBox="1"/>
      </xdr:nvSpPr>
      <xdr:spPr>
        <a:xfrm>
          <a:off x="12980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101799</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F3A96850-821F-4D87-9BF1-1358B543D87F}"/>
            </a:ext>
          </a:extLst>
        </xdr:cNvPr>
        <xdr:cNvSpPr txBox="1"/>
      </xdr:nvSpPr>
      <xdr:spPr>
        <a:xfrm>
          <a:off x="12246619"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105971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7CBE2B38-590B-4A25-BA26-8F6FB87FF5E5}"/>
            </a:ext>
          </a:extLst>
        </xdr:cNvPr>
        <xdr:cNvSpPr txBox="1"/>
      </xdr:nvSpPr>
      <xdr:spPr>
        <a:xfrm>
          <a:off x="1150049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AFBAD532-E6BE-4F5D-BF7F-0A627614ECC3}"/>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609DF904-A750-443F-8390-FC7CF682DE6C}"/>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EAC1C23-9E96-45F6-A51A-4A60261B8236}"/>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89D2DC2D-EDBD-4CE3-B383-02D916466D9F}"/>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297136F6-9D43-4851-8FA3-DD4B79D41F5C}"/>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66BE1846-BEA5-4830-9AC4-AFB5DBAF24B2}"/>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30819A81-6B1B-4780-A057-914C99234F9F}"/>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AF37A785-C573-4B90-9B87-7AC5E20DEFE8}"/>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8BC1ABB9-DACC-490B-B699-4804CFE34E43}"/>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2EACDC29-B8B8-4383-ABEE-DBB7D9E5EF9D}"/>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1B54397-3386-422E-AADE-277AAE0D4175}"/>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8D20A36A-9523-4134-AB20-1E11718A1FA7}"/>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7CC36623-5F0B-40EB-87CC-E3AB25289D6D}"/>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9FA65B57-3EE5-421F-AB9B-8BD58CDFA8AA}"/>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4771F908-229E-4B7E-BE82-E97C09AE6261}"/>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8DE9A825-9472-42C4-81C9-755E20DB193B}"/>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1DE6B837-36CF-4A54-B568-3AD3DA8510F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AB7721BC-BE66-4A42-A671-99E24A09E10A}"/>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E089932B-FA96-4FC8-936A-C19DE81D58E4}"/>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F6BF149A-FFD1-4F56-A18B-078788472E6D}"/>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1F56ED62-0DE2-4B8E-96DD-07700140C664}"/>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EF3F552F-026A-4A59-86F2-0BDEAB2DB04C}"/>
            </a:ext>
          </a:extLst>
        </xdr:cNvPr>
        <xdr:cNvCxnSpPr/>
      </xdr:nvCxnSpPr>
      <xdr:spPr>
        <a:xfrm flipV="1">
          <a:off x="188461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E4172835-F25C-4694-9DE5-F3C15A9B1504}"/>
            </a:ext>
          </a:extLst>
        </xdr:cNvPr>
        <xdr:cNvSpPr txBox="1"/>
      </xdr:nvSpPr>
      <xdr:spPr>
        <a:xfrm>
          <a:off x="188849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DA761DAE-4158-4A90-A8E0-876D43E09B97}"/>
            </a:ext>
          </a:extLst>
        </xdr:cNvPr>
        <xdr:cNvCxnSpPr/>
      </xdr:nvCxnSpPr>
      <xdr:spPr>
        <a:xfrm>
          <a:off x="18786475" y="71435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5C5270D4-88F8-4664-BE56-0C81F5DA1182}"/>
            </a:ext>
          </a:extLst>
        </xdr:cNvPr>
        <xdr:cNvSpPr txBox="1"/>
      </xdr:nvSpPr>
      <xdr:spPr>
        <a:xfrm>
          <a:off x="188849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7A810E2C-C65E-409A-A95D-BB95AC97F157}"/>
            </a:ext>
          </a:extLst>
        </xdr:cNvPr>
        <xdr:cNvCxnSpPr/>
      </xdr:nvCxnSpPr>
      <xdr:spPr>
        <a:xfrm>
          <a:off x="18786475" y="57546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D2C01978-E717-4351-AD57-AE73A6DACCC3}"/>
            </a:ext>
          </a:extLst>
        </xdr:cNvPr>
        <xdr:cNvSpPr txBox="1"/>
      </xdr:nvSpPr>
      <xdr:spPr>
        <a:xfrm>
          <a:off x="188849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08F8242F-95DB-4CE1-9F46-EF2E67E85D9B}"/>
            </a:ext>
          </a:extLst>
        </xdr:cNvPr>
        <xdr:cNvSpPr/>
      </xdr:nvSpPr>
      <xdr:spPr>
        <a:xfrm>
          <a:off x="187960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555C803D-F86A-4843-9D0B-DE418059C4B3}"/>
            </a:ext>
          </a:extLst>
        </xdr:cNvPr>
        <xdr:cNvSpPr/>
      </xdr:nvSpPr>
      <xdr:spPr>
        <a:xfrm>
          <a:off x="18100675" y="67407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45B1F2F2-6BAB-4F85-BD68-80F4BD1F5553}"/>
            </a:ext>
          </a:extLst>
        </xdr:cNvPr>
        <xdr:cNvSpPr/>
      </xdr:nvSpPr>
      <xdr:spPr>
        <a:xfrm>
          <a:off x="17325975"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5ED9F8DB-D301-45DE-8660-68E93CDAF144}"/>
            </a:ext>
          </a:extLst>
        </xdr:cNvPr>
        <xdr:cNvSpPr/>
      </xdr:nvSpPr>
      <xdr:spPr>
        <a:xfrm>
          <a:off x="1657985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0887103E-2E75-4980-8B7B-003E22E1CB8C}"/>
            </a:ext>
          </a:extLst>
        </xdr:cNvPr>
        <xdr:cNvSpPr/>
      </xdr:nvSpPr>
      <xdr:spPr>
        <a:xfrm>
          <a:off x="15833725" y="67672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53F20B57-9381-4F7B-A934-04DDBE20B907}"/>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5290483-CF75-4307-B4D3-14570CF1C5B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9607F1DF-7F78-4909-BBC4-DA7C3FFE7CF2}"/>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72B2971-530D-481D-AECD-8EBC3BBB407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7BD5BD0-15F2-439E-A6E2-059AF5F5C82D}"/>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157073</xdr:rowOff>
    </xdr:from>
    <xdr:to>
      <xdr:col>116</xdr:col>
      <xdr:colOff>114300</xdr:colOff>
      <xdr:row>39</xdr:row>
      <xdr:rowOff>87223</xdr:rowOff>
    </xdr:to>
    <xdr:sp macro="" textlink="">
      <xdr:nvSpPr>
        <xdr:cNvPr id="471" name="楕円 470">
          <a:extLst>
            <a:ext uri="{FF2B5EF4-FFF2-40B4-BE49-F238E27FC236}">
              <a16:creationId xmlns:a16="http://schemas.microsoft.com/office/drawing/2014/main" id="{E22FC6AB-22DA-49FF-8BEB-9941D3F87B09}"/>
            </a:ext>
          </a:extLst>
        </xdr:cNvPr>
        <xdr:cNvSpPr/>
      </xdr:nvSpPr>
      <xdr:spPr>
        <a:xfrm>
          <a:off x="187960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8500</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998D416E-5A5E-46BE-8BC1-BCFE24ABF44B}"/>
            </a:ext>
          </a:extLst>
        </xdr:cNvPr>
        <xdr:cNvSpPr txBox="1"/>
      </xdr:nvSpPr>
      <xdr:spPr>
        <a:xfrm>
          <a:off x="18884900" y="65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473" name="楕円 472">
          <a:extLst>
            <a:ext uri="{FF2B5EF4-FFF2-40B4-BE49-F238E27FC236}">
              <a16:creationId xmlns:a16="http://schemas.microsoft.com/office/drawing/2014/main" id="{AF805598-2BE9-4A4D-A2E3-0A68BE196336}"/>
            </a:ext>
          </a:extLst>
        </xdr:cNvPr>
        <xdr:cNvSpPr/>
      </xdr:nvSpPr>
      <xdr:spPr>
        <a:xfrm>
          <a:off x="18100675" y="66868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36423</xdr:rowOff>
    </xdr:from>
    <xdr:to>
      <xdr:col>116</xdr:col>
      <xdr:colOff>63500</xdr:colOff>
      <xdr:row>39</xdr:row>
      <xdr:rowOff>51054</xdr:rowOff>
    </xdr:to>
    <xdr:cxnSp macro="">
      <xdr:nvCxnSpPr>
        <xdr:cNvPr id="474" name="直線コネクタ 473">
          <a:extLst>
            <a:ext uri="{FF2B5EF4-FFF2-40B4-BE49-F238E27FC236}">
              <a16:creationId xmlns:a16="http://schemas.microsoft.com/office/drawing/2014/main" id="{785EC370-C487-4300-836A-2B8ABB6600A4}"/>
            </a:ext>
          </a:extLst>
        </xdr:cNvPr>
        <xdr:cNvCxnSpPr/>
      </xdr:nvCxnSpPr>
      <xdr:spPr>
        <a:xfrm flipV="1">
          <a:off x="18132425" y="6722973"/>
          <a:ext cx="714375"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475" name="楕円 474">
          <a:extLst>
            <a:ext uri="{FF2B5EF4-FFF2-40B4-BE49-F238E27FC236}">
              <a16:creationId xmlns:a16="http://schemas.microsoft.com/office/drawing/2014/main" id="{FAB5CB1E-3478-4C5A-A662-0350E70DBA44}"/>
            </a:ext>
          </a:extLst>
        </xdr:cNvPr>
        <xdr:cNvSpPr/>
      </xdr:nvSpPr>
      <xdr:spPr>
        <a:xfrm>
          <a:off x="17325975"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xdr:rowOff>
    </xdr:from>
    <xdr:to>
      <xdr:col>111</xdr:col>
      <xdr:colOff>177800</xdr:colOff>
      <xdr:row>39</xdr:row>
      <xdr:rowOff>51054</xdr:rowOff>
    </xdr:to>
    <xdr:cxnSp macro="">
      <xdr:nvCxnSpPr>
        <xdr:cNvPr id="476" name="直線コネクタ 475">
          <a:extLst>
            <a:ext uri="{FF2B5EF4-FFF2-40B4-BE49-F238E27FC236}">
              <a16:creationId xmlns:a16="http://schemas.microsoft.com/office/drawing/2014/main" id="{D611F58D-B5B4-4D30-99B4-B5CD598A2358}"/>
            </a:ext>
          </a:extLst>
        </xdr:cNvPr>
        <xdr:cNvCxnSpPr/>
      </xdr:nvCxnSpPr>
      <xdr:spPr>
        <a:xfrm>
          <a:off x="17376775" y="6701028"/>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152502</xdr:rowOff>
    </xdr:from>
    <xdr:to>
      <xdr:col>102</xdr:col>
      <xdr:colOff>165100</xdr:colOff>
      <xdr:row>39</xdr:row>
      <xdr:rowOff>82652</xdr:rowOff>
    </xdr:to>
    <xdr:sp macro="" textlink="">
      <xdr:nvSpPr>
        <xdr:cNvPr id="477" name="楕円 476">
          <a:extLst>
            <a:ext uri="{FF2B5EF4-FFF2-40B4-BE49-F238E27FC236}">
              <a16:creationId xmlns:a16="http://schemas.microsoft.com/office/drawing/2014/main" id="{AFAB944D-5B76-43ED-9D64-DBAA33F3FF43}"/>
            </a:ext>
          </a:extLst>
        </xdr:cNvPr>
        <xdr:cNvSpPr/>
      </xdr:nvSpPr>
      <xdr:spPr>
        <a:xfrm>
          <a:off x="16579850" y="66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31852</xdr:rowOff>
    </xdr:to>
    <xdr:cxnSp macro="">
      <xdr:nvCxnSpPr>
        <xdr:cNvPr id="478" name="直線コネクタ 477">
          <a:extLst>
            <a:ext uri="{FF2B5EF4-FFF2-40B4-BE49-F238E27FC236}">
              <a16:creationId xmlns:a16="http://schemas.microsoft.com/office/drawing/2014/main" id="{2DC81507-D475-4050-A407-AF0667A815AC}"/>
            </a:ext>
          </a:extLst>
        </xdr:cNvPr>
        <xdr:cNvCxnSpPr/>
      </xdr:nvCxnSpPr>
      <xdr:spPr>
        <a:xfrm flipV="1">
          <a:off x="16630650" y="6701028"/>
          <a:ext cx="746125"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3C7B98BD-E553-48D3-885E-5E4E6431EA0F}"/>
            </a:ext>
          </a:extLst>
        </xdr:cNvPr>
        <xdr:cNvSpPr txBox="1"/>
      </xdr:nvSpPr>
      <xdr:spPr>
        <a:xfrm>
          <a:off x="1793247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1871A06B-64BD-4492-8A86-D46B20D918F6}"/>
            </a:ext>
          </a:extLst>
        </xdr:cNvPr>
        <xdr:cNvSpPr txBox="1"/>
      </xdr:nvSpPr>
      <xdr:spPr>
        <a:xfrm>
          <a:off x="1717047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C5304A10-342E-4DF8-ADB9-E47E37546153}"/>
            </a:ext>
          </a:extLst>
        </xdr:cNvPr>
        <xdr:cNvSpPr txBox="1"/>
      </xdr:nvSpPr>
      <xdr:spPr>
        <a:xfrm>
          <a:off x="16424352"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ADB3E978-B33A-46C8-A1A5-DD752A1A40C2}"/>
            </a:ext>
          </a:extLst>
        </xdr:cNvPr>
        <xdr:cNvSpPr txBox="1"/>
      </xdr:nvSpPr>
      <xdr:spPr>
        <a:xfrm>
          <a:off x="156782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118381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2A5CBF4E-A79A-40C3-8451-2F60710C4C9D}"/>
            </a:ext>
          </a:extLst>
        </xdr:cNvPr>
        <xdr:cNvSpPr txBox="1"/>
      </xdr:nvSpPr>
      <xdr:spPr>
        <a:xfrm>
          <a:off x="1793247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608CCE69-C5F2-4E4A-A1EA-167624067AA5}"/>
            </a:ext>
          </a:extLst>
        </xdr:cNvPr>
        <xdr:cNvSpPr txBox="1"/>
      </xdr:nvSpPr>
      <xdr:spPr>
        <a:xfrm>
          <a:off x="1717047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99179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78B67769-993B-413D-B459-7A231E4B6316}"/>
            </a:ext>
          </a:extLst>
        </xdr:cNvPr>
        <xdr:cNvSpPr txBox="1"/>
      </xdr:nvSpPr>
      <xdr:spPr>
        <a:xfrm>
          <a:off x="16424352" y="64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654AFC6-1D33-47B1-9D9D-3D76337A6762}"/>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CF110852-BF53-4616-8503-8A32F9EE66C1}"/>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77B45541-6A42-45F8-88A8-0E95B28F7A93}"/>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C2D0EA65-F29E-4ACE-BBFD-1753DD49FB63}"/>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8D282D39-9A37-45F3-A620-84E14CAFBD7C}"/>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5855C05E-7714-4E2C-82E0-776B3A4924C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BC124A49-BC85-4F92-81B9-F16F38819FFD}"/>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17F1A120-4EE7-4490-8C5D-826B89B64CFA}"/>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26F15A38-1BAC-4E35-8045-4E739646320E}"/>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211DF403-C6C0-4F8F-A8E3-307AA589AD1E}"/>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1DEC5BEC-49DA-4ABE-A101-AAFF741C5243}"/>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A0C3A060-9169-49BE-90C4-004CFE765074}"/>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C0E4087B-4B8B-4D2C-ADB0-2631CDB3012E}"/>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5504A7CA-1483-4129-B2A5-212E112C553B}"/>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DCF6942F-9131-4351-B80E-96268BCD2A21}"/>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592FC190-FDA2-4299-B112-D8FCC8D1EE31}"/>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6093AC04-5935-4E8F-B8AC-1B17AF3643F3}"/>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6D87B804-EF66-4B33-A7A1-B6BF2796866A}"/>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C1F07ED-5D67-4F9E-AC97-712C3C3A24EC}"/>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4A20532C-9650-4ACD-A298-7E50702310CE}"/>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AEF805C3-EEC0-4E20-A809-C764E5D596D7}"/>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4084B517-BF0F-4862-BC82-691687562982}"/>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63F1C21-9C71-4E5B-8016-E19EB82DEAEF}"/>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4789F3D9-812B-4611-B297-C6782C788436}"/>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35FA687B-5784-4D36-9306-D5B37241FB96}"/>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1F4A30A4-DAEC-4033-AE53-0F70C7C86C0F}"/>
            </a:ext>
          </a:extLst>
        </xdr:cNvPr>
        <xdr:cNvCxnSpPr/>
      </xdr:nvCxnSpPr>
      <xdr:spPr>
        <a:xfrm flipV="1">
          <a:off x="13889989"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26A79A58-FEFD-4DCA-AE29-C9FB546E4762}"/>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A4C95C8D-007A-409B-9ED3-A9AC81DB4D2B}"/>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B9C4F9BE-7DCB-48ED-86C7-6F4D40D73353}"/>
            </a:ext>
          </a:extLst>
        </xdr:cNvPr>
        <xdr:cNvSpPr txBox="1"/>
      </xdr:nvSpPr>
      <xdr:spPr>
        <a:xfrm>
          <a:off x="13928725"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07714E22-7E2C-4D42-93E5-42CAB759A3C5}"/>
            </a:ext>
          </a:extLst>
        </xdr:cNvPr>
        <xdr:cNvCxnSpPr/>
      </xdr:nvCxnSpPr>
      <xdr:spPr>
        <a:xfrm>
          <a:off x="1380172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E10570C8-ACAB-46AA-A376-264B66C4EDFA}"/>
            </a:ext>
          </a:extLst>
        </xdr:cNvPr>
        <xdr:cNvSpPr txBox="1"/>
      </xdr:nvSpPr>
      <xdr:spPr>
        <a:xfrm>
          <a:off x="13928725"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898860D2-E256-4949-943A-31AD8EC7F359}"/>
            </a:ext>
          </a:extLst>
        </xdr:cNvPr>
        <xdr:cNvSpPr/>
      </xdr:nvSpPr>
      <xdr:spPr>
        <a:xfrm>
          <a:off x="13839825" y="10383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5B0DE538-4141-4BBA-9BC5-DE83A856030D}"/>
            </a:ext>
          </a:extLst>
        </xdr:cNvPr>
        <xdr:cNvSpPr/>
      </xdr:nvSpPr>
      <xdr:spPr>
        <a:xfrm>
          <a:off x="13115925"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5A94118C-667F-46C4-B05F-F138450DB93A}"/>
            </a:ext>
          </a:extLst>
        </xdr:cNvPr>
        <xdr:cNvSpPr/>
      </xdr:nvSpPr>
      <xdr:spPr>
        <a:xfrm>
          <a:off x="123698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3ED4E869-DA49-41FD-81ED-906777D25E27}"/>
            </a:ext>
          </a:extLst>
        </xdr:cNvPr>
        <xdr:cNvSpPr/>
      </xdr:nvSpPr>
      <xdr:spPr>
        <a:xfrm>
          <a:off x="11623675" y="103488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47558825-8C45-4235-937B-575ED6D727E1}"/>
            </a:ext>
          </a:extLst>
        </xdr:cNvPr>
        <xdr:cNvSpPr/>
      </xdr:nvSpPr>
      <xdr:spPr>
        <a:xfrm>
          <a:off x="10848975"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1F6750C-48C7-4F17-A60B-3EDEFA23D5C8}"/>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ED37FC2-59C1-4207-B76B-E702769C54F6}"/>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FAEC88A0-6D1D-4303-8A52-D5FA2396B254}"/>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36525FA-8441-42E2-AE81-AF546C977318}"/>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BF605114-9522-4FFD-AE3F-34E17F6366F2}"/>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527" name="楕円 526">
          <a:extLst>
            <a:ext uri="{FF2B5EF4-FFF2-40B4-BE49-F238E27FC236}">
              <a16:creationId xmlns:a16="http://schemas.microsoft.com/office/drawing/2014/main" id="{777223C2-438A-42C9-93C5-8C8DDC1B9D0B}"/>
            </a:ext>
          </a:extLst>
        </xdr:cNvPr>
        <xdr:cNvSpPr/>
      </xdr:nvSpPr>
      <xdr:spPr>
        <a:xfrm>
          <a:off x="13839825" y="10745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60F65D33-542B-438A-A307-8C4745E07894}"/>
            </a:ext>
          </a:extLst>
        </xdr:cNvPr>
        <xdr:cNvSpPr txBox="1"/>
      </xdr:nvSpPr>
      <xdr:spPr>
        <a:xfrm>
          <a:off x="13928725"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125549</xdr:rowOff>
    </xdr:from>
    <xdr:to>
      <xdr:col>81</xdr:col>
      <xdr:colOff>101600</xdr:colOff>
      <xdr:row>63</xdr:row>
      <xdr:rowOff>55699</xdr:rowOff>
    </xdr:to>
    <xdr:sp macro="" textlink="">
      <xdr:nvSpPr>
        <xdr:cNvPr id="529" name="楕円 528">
          <a:extLst>
            <a:ext uri="{FF2B5EF4-FFF2-40B4-BE49-F238E27FC236}">
              <a16:creationId xmlns:a16="http://schemas.microsoft.com/office/drawing/2014/main" id="{2D4EF041-D28D-480A-9632-20522F82FB0F}"/>
            </a:ext>
          </a:extLst>
        </xdr:cNvPr>
        <xdr:cNvSpPr/>
      </xdr:nvSpPr>
      <xdr:spPr>
        <a:xfrm>
          <a:off x="13115925"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4899</xdr:rowOff>
    </xdr:to>
    <xdr:cxnSp macro="">
      <xdr:nvCxnSpPr>
        <xdr:cNvPr id="530" name="直線コネクタ 529">
          <a:extLst>
            <a:ext uri="{FF2B5EF4-FFF2-40B4-BE49-F238E27FC236}">
              <a16:creationId xmlns:a16="http://schemas.microsoft.com/office/drawing/2014/main" id="{6BD395BD-E7AA-4E19-88F2-C56F40BF4008}"/>
            </a:ext>
          </a:extLst>
        </xdr:cNvPr>
        <xdr:cNvCxnSpPr/>
      </xdr:nvCxnSpPr>
      <xdr:spPr>
        <a:xfrm flipV="1">
          <a:off x="13166725" y="10796451"/>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119017</xdr:rowOff>
    </xdr:from>
    <xdr:to>
      <xdr:col>76</xdr:col>
      <xdr:colOff>165100</xdr:colOff>
      <xdr:row>63</xdr:row>
      <xdr:rowOff>49167</xdr:rowOff>
    </xdr:to>
    <xdr:sp macro="" textlink="">
      <xdr:nvSpPr>
        <xdr:cNvPr id="531" name="楕円 530">
          <a:extLst>
            <a:ext uri="{FF2B5EF4-FFF2-40B4-BE49-F238E27FC236}">
              <a16:creationId xmlns:a16="http://schemas.microsoft.com/office/drawing/2014/main" id="{1AFBD578-27C8-4C5B-9E32-EE0C241ED7F2}"/>
            </a:ext>
          </a:extLst>
        </xdr:cNvPr>
        <xdr:cNvSpPr/>
      </xdr:nvSpPr>
      <xdr:spPr>
        <a:xfrm>
          <a:off x="123698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4899</xdr:rowOff>
    </xdr:to>
    <xdr:cxnSp macro="">
      <xdr:nvCxnSpPr>
        <xdr:cNvPr id="532" name="直線コネクタ 531">
          <a:extLst>
            <a:ext uri="{FF2B5EF4-FFF2-40B4-BE49-F238E27FC236}">
              <a16:creationId xmlns:a16="http://schemas.microsoft.com/office/drawing/2014/main" id="{BA665AB0-53DF-472C-B5F6-9486EB1930A9}"/>
            </a:ext>
          </a:extLst>
        </xdr:cNvPr>
        <xdr:cNvCxnSpPr/>
      </xdr:nvCxnSpPr>
      <xdr:spPr>
        <a:xfrm>
          <a:off x="12420600" y="10799717"/>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33" name="楕円 532">
          <a:extLst>
            <a:ext uri="{FF2B5EF4-FFF2-40B4-BE49-F238E27FC236}">
              <a16:creationId xmlns:a16="http://schemas.microsoft.com/office/drawing/2014/main" id="{96EDC9DD-31F7-4355-A7A8-82797350030C}"/>
            </a:ext>
          </a:extLst>
        </xdr:cNvPr>
        <xdr:cNvSpPr/>
      </xdr:nvSpPr>
      <xdr:spPr>
        <a:xfrm>
          <a:off x="11623675" y="10739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62</xdr:row>
      <xdr:rowOff>169817</xdr:rowOff>
    </xdr:to>
    <xdr:cxnSp macro="">
      <xdr:nvCxnSpPr>
        <xdr:cNvPr id="534" name="直線コネクタ 533">
          <a:extLst>
            <a:ext uri="{FF2B5EF4-FFF2-40B4-BE49-F238E27FC236}">
              <a16:creationId xmlns:a16="http://schemas.microsoft.com/office/drawing/2014/main" id="{BCC7F450-109B-4B12-B579-7EC3147EF24E}"/>
            </a:ext>
          </a:extLst>
        </xdr:cNvPr>
        <xdr:cNvCxnSpPr/>
      </xdr:nvCxnSpPr>
      <xdr:spPr>
        <a:xfrm>
          <a:off x="11655425" y="10789920"/>
          <a:ext cx="7651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8B0BF869-1F97-4D76-852B-E1003C5437DB}"/>
            </a:ext>
          </a:extLst>
        </xdr:cNvPr>
        <xdr:cNvSpPr txBox="1"/>
      </xdr:nvSpPr>
      <xdr:spPr>
        <a:xfrm>
          <a:off x="12980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2C586EE4-7060-49BA-8EDD-B242E42F0ADB}"/>
            </a:ext>
          </a:extLst>
        </xdr:cNvPr>
        <xdr:cNvSpPr txBox="1"/>
      </xdr:nvSpPr>
      <xdr:spPr>
        <a:xfrm>
          <a:off x="12246619"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C6B00FAD-DA75-4597-94DD-E72F7272A41E}"/>
            </a:ext>
          </a:extLst>
        </xdr:cNvPr>
        <xdr:cNvSpPr txBox="1"/>
      </xdr:nvSpPr>
      <xdr:spPr>
        <a:xfrm>
          <a:off x="1150049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C6DA1FD3-56CA-4344-9CBE-FA5B5D90F04F}"/>
            </a:ext>
          </a:extLst>
        </xdr:cNvPr>
        <xdr:cNvSpPr txBox="1"/>
      </xdr:nvSpPr>
      <xdr:spPr>
        <a:xfrm>
          <a:off x="1072579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46826</xdr:rowOff>
    </xdr:from>
    <xdr:ext cx="405111" cy="259045"/>
    <xdr:sp macro="" textlink="">
      <xdr:nvSpPr>
        <xdr:cNvPr id="539" name="n_1mainValue【学校施設】&#10;有形固定資産減価償却率">
          <a:extLst>
            <a:ext uri="{FF2B5EF4-FFF2-40B4-BE49-F238E27FC236}">
              <a16:creationId xmlns:a16="http://schemas.microsoft.com/office/drawing/2014/main" id="{8F7B6900-DEA7-4924-A709-45D85E9E0E8F}"/>
            </a:ext>
          </a:extLst>
        </xdr:cNvPr>
        <xdr:cNvSpPr txBox="1"/>
      </xdr:nvSpPr>
      <xdr:spPr>
        <a:xfrm>
          <a:off x="12980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540" name="n_2mainValue【学校施設】&#10;有形固定資産減価償却率">
          <a:extLst>
            <a:ext uri="{FF2B5EF4-FFF2-40B4-BE49-F238E27FC236}">
              <a16:creationId xmlns:a16="http://schemas.microsoft.com/office/drawing/2014/main" id="{CC90AAB7-188B-4881-8F59-FAA0EC1C3828}"/>
            </a:ext>
          </a:extLst>
        </xdr:cNvPr>
        <xdr:cNvSpPr txBox="1"/>
      </xdr:nvSpPr>
      <xdr:spPr>
        <a:xfrm>
          <a:off x="12246619"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41" name="n_3mainValue【学校施設】&#10;有形固定資産減価償却率">
          <a:extLst>
            <a:ext uri="{FF2B5EF4-FFF2-40B4-BE49-F238E27FC236}">
              <a16:creationId xmlns:a16="http://schemas.microsoft.com/office/drawing/2014/main" id="{27E756EB-C284-4F84-9C22-42BAB053D00C}"/>
            </a:ext>
          </a:extLst>
        </xdr:cNvPr>
        <xdr:cNvSpPr txBox="1"/>
      </xdr:nvSpPr>
      <xdr:spPr>
        <a:xfrm>
          <a:off x="1150049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FEB2FE4E-1BF0-47DE-80C7-ABA477093566}"/>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CB09BAAB-AC1D-45F0-923B-85F68ACE9B2D}"/>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7293A05A-2133-48DC-9952-758C170E0543}"/>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F84C2930-A2BB-45C8-84F7-1CEF73BB8371}"/>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27E3D00C-C730-4384-B3FA-A44D9156C097}"/>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76B98C7-1B13-4FF5-84AA-99744BCD88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10C912ED-298C-4985-92E6-F82BC175F068}"/>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503B71B4-48BE-4577-83E0-5209481F4A4D}"/>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494998B1-8850-48D6-AFDA-F12B376E0512}"/>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88345169-60AD-45BA-90DA-1F85788A7A45}"/>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45A0345-256D-42CD-8205-3D67FF3BDECE}"/>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59DD5D5C-9F3C-4D6E-99AF-0BF96A3A41F7}"/>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D21FFD2D-4A47-4D4E-95C8-16DA85EECB20}"/>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0FBFA9BB-EF25-4EC2-B55C-D5122B92A943}"/>
            </a:ext>
          </a:extLst>
        </xdr:cNvPr>
        <xdr:cNvSpPr txBox="1"/>
      </xdr:nvSpPr>
      <xdr:spPr>
        <a:xfrm>
          <a:off x="15099226"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EACF0C6A-36B8-4821-B6F8-169C40EB1FE3}"/>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86F8CDE6-23C2-4612-9021-1215352A0F04}"/>
            </a:ext>
          </a:extLst>
        </xdr:cNvPr>
        <xdr:cNvSpPr txBox="1"/>
      </xdr:nvSpPr>
      <xdr:spPr>
        <a:xfrm>
          <a:off x="15099226"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9F872BD8-36F9-414F-9EC5-8A1AD5409EB4}"/>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02242A92-0040-42EF-83A9-CE1155866119}"/>
            </a:ext>
          </a:extLst>
        </xdr:cNvPr>
        <xdr:cNvSpPr txBox="1"/>
      </xdr:nvSpPr>
      <xdr:spPr>
        <a:xfrm>
          <a:off x="15099226"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30F34B7B-6FBE-4960-9188-99FE7580A90A}"/>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923F9F6F-C9E5-4F08-81AD-21D6492623E0}"/>
            </a:ext>
          </a:extLst>
        </xdr:cNvPr>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E504593A-B211-4A34-8169-BC47F0DF51D1}"/>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263722E9-9179-4C76-9605-2808F90C575A}"/>
            </a:ext>
          </a:extLst>
        </xdr:cNvPr>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D9D57C3A-8B7B-41B4-BA5E-8B63820AE301}"/>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1FB931CD-22D4-4ECE-9B53-47F09BEDFBF3}"/>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38ECD0A1-AA28-4680-9989-B2A39F7BFF6A}"/>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6BB8012C-0B05-4F29-9EA7-F5A2A4216A48}"/>
            </a:ext>
          </a:extLst>
        </xdr:cNvPr>
        <xdr:cNvCxnSpPr/>
      </xdr:nvCxnSpPr>
      <xdr:spPr>
        <a:xfrm flipV="1">
          <a:off x="188461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C4B25B9B-A7AA-4AB8-A06C-1180A1309A2E}"/>
            </a:ext>
          </a:extLst>
        </xdr:cNvPr>
        <xdr:cNvSpPr txBox="1"/>
      </xdr:nvSpPr>
      <xdr:spPr>
        <a:xfrm>
          <a:off x="188849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097FA487-152A-4898-94DC-B55731484944}"/>
            </a:ext>
          </a:extLst>
        </xdr:cNvPr>
        <xdr:cNvCxnSpPr/>
      </xdr:nvCxnSpPr>
      <xdr:spPr>
        <a:xfrm>
          <a:off x="18786475" y="11073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57836493-B8B9-4556-882D-A0D5909FDCFE}"/>
            </a:ext>
          </a:extLst>
        </xdr:cNvPr>
        <xdr:cNvSpPr txBox="1"/>
      </xdr:nvSpPr>
      <xdr:spPr>
        <a:xfrm>
          <a:off x="188849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E7B5D06A-CB0A-408C-93A2-54E855E70238}"/>
            </a:ext>
          </a:extLst>
        </xdr:cNvPr>
        <xdr:cNvCxnSpPr/>
      </xdr:nvCxnSpPr>
      <xdr:spPr>
        <a:xfrm>
          <a:off x="18786475" y="96065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id="{C62648EC-129A-4714-B6F0-DA403297F17E}"/>
            </a:ext>
          </a:extLst>
        </xdr:cNvPr>
        <xdr:cNvSpPr txBox="1"/>
      </xdr:nvSpPr>
      <xdr:spPr>
        <a:xfrm>
          <a:off x="188849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3775978F-7DB2-4FF1-9603-FC20131407B1}"/>
            </a:ext>
          </a:extLst>
        </xdr:cNvPr>
        <xdr:cNvSpPr/>
      </xdr:nvSpPr>
      <xdr:spPr>
        <a:xfrm>
          <a:off x="187960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86BF40FD-FBB2-442F-918C-0942FBAE1F2B}"/>
            </a:ext>
          </a:extLst>
        </xdr:cNvPr>
        <xdr:cNvSpPr/>
      </xdr:nvSpPr>
      <xdr:spPr>
        <a:xfrm>
          <a:off x="18100675" y="109130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7430B454-BB4E-46BE-9E4D-CDD2F0E699F1}"/>
            </a:ext>
          </a:extLst>
        </xdr:cNvPr>
        <xdr:cNvSpPr/>
      </xdr:nvSpPr>
      <xdr:spPr>
        <a:xfrm>
          <a:off x="17325975"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3C887E76-A309-4A91-BA3E-18361A305CA7}"/>
            </a:ext>
          </a:extLst>
        </xdr:cNvPr>
        <xdr:cNvSpPr/>
      </xdr:nvSpPr>
      <xdr:spPr>
        <a:xfrm>
          <a:off x="1657985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2416C0ED-8D79-48BD-8CC0-61D9EB017B31}"/>
            </a:ext>
          </a:extLst>
        </xdr:cNvPr>
        <xdr:cNvSpPr/>
      </xdr:nvSpPr>
      <xdr:spPr>
        <a:xfrm>
          <a:off x="15833725" y="10929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CDC379A-D95D-47DB-BD3B-E45B55FC4CC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9B9A7ED2-D072-49FD-8C71-5FB9DBADB5A9}"/>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CE1318BB-BF44-4A45-83BB-8E2F75348C4A}"/>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B9879FF6-DB40-4B14-B666-EB967F6EEE56}"/>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E636C627-398F-4090-89C0-679773B750DF}"/>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57524</xdr:rowOff>
    </xdr:from>
    <xdr:to>
      <xdr:col>116</xdr:col>
      <xdr:colOff>114300</xdr:colOff>
      <xdr:row>63</xdr:row>
      <xdr:rowOff>159124</xdr:rowOff>
    </xdr:to>
    <xdr:sp macro="" textlink="">
      <xdr:nvSpPr>
        <xdr:cNvPr id="583" name="楕円 582">
          <a:extLst>
            <a:ext uri="{FF2B5EF4-FFF2-40B4-BE49-F238E27FC236}">
              <a16:creationId xmlns:a16="http://schemas.microsoft.com/office/drawing/2014/main" id="{6E80EEC1-30A6-47D1-8E21-6764F5901B47}"/>
            </a:ext>
          </a:extLst>
        </xdr:cNvPr>
        <xdr:cNvSpPr/>
      </xdr:nvSpPr>
      <xdr:spPr>
        <a:xfrm>
          <a:off x="18796000" y="108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80401</xdr:rowOff>
    </xdr:from>
    <xdr:ext cx="469744" cy="259045"/>
    <xdr:sp macro="" textlink="">
      <xdr:nvSpPr>
        <xdr:cNvPr id="584" name="【学校施設】&#10;一人当たり面積該当値テキスト">
          <a:extLst>
            <a:ext uri="{FF2B5EF4-FFF2-40B4-BE49-F238E27FC236}">
              <a16:creationId xmlns:a16="http://schemas.microsoft.com/office/drawing/2014/main" id="{B02FEA14-F256-41B7-A73D-2C320D3AF1D3}"/>
            </a:ext>
          </a:extLst>
        </xdr:cNvPr>
        <xdr:cNvSpPr txBox="1"/>
      </xdr:nvSpPr>
      <xdr:spPr>
        <a:xfrm>
          <a:off x="18884900" y="1071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63990</xdr:rowOff>
    </xdr:from>
    <xdr:to>
      <xdr:col>112</xdr:col>
      <xdr:colOff>38100</xdr:colOff>
      <xdr:row>63</xdr:row>
      <xdr:rowOff>165590</xdr:rowOff>
    </xdr:to>
    <xdr:sp macro="" textlink="">
      <xdr:nvSpPr>
        <xdr:cNvPr id="585" name="楕円 584">
          <a:extLst>
            <a:ext uri="{FF2B5EF4-FFF2-40B4-BE49-F238E27FC236}">
              <a16:creationId xmlns:a16="http://schemas.microsoft.com/office/drawing/2014/main" id="{ECDC371F-4635-48C4-957D-D52362F83014}"/>
            </a:ext>
          </a:extLst>
        </xdr:cNvPr>
        <xdr:cNvSpPr/>
      </xdr:nvSpPr>
      <xdr:spPr>
        <a:xfrm>
          <a:off x="18100675" y="10865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108324</xdr:rowOff>
    </xdr:from>
    <xdr:to>
      <xdr:col>116</xdr:col>
      <xdr:colOff>63500</xdr:colOff>
      <xdr:row>63</xdr:row>
      <xdr:rowOff>114790</xdr:rowOff>
    </xdr:to>
    <xdr:cxnSp macro="">
      <xdr:nvCxnSpPr>
        <xdr:cNvPr id="586" name="直線コネクタ 585">
          <a:extLst>
            <a:ext uri="{FF2B5EF4-FFF2-40B4-BE49-F238E27FC236}">
              <a16:creationId xmlns:a16="http://schemas.microsoft.com/office/drawing/2014/main" id="{1325F716-478C-44E5-9C22-93F757FA4013}"/>
            </a:ext>
          </a:extLst>
        </xdr:cNvPr>
        <xdr:cNvCxnSpPr/>
      </xdr:nvCxnSpPr>
      <xdr:spPr>
        <a:xfrm flipV="1">
          <a:off x="18132425" y="10909674"/>
          <a:ext cx="714375"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70227</xdr:rowOff>
    </xdr:from>
    <xdr:to>
      <xdr:col>107</xdr:col>
      <xdr:colOff>101600</xdr:colOff>
      <xdr:row>64</xdr:row>
      <xdr:rowOff>377</xdr:rowOff>
    </xdr:to>
    <xdr:sp macro="" textlink="">
      <xdr:nvSpPr>
        <xdr:cNvPr id="587" name="楕円 586">
          <a:extLst>
            <a:ext uri="{FF2B5EF4-FFF2-40B4-BE49-F238E27FC236}">
              <a16:creationId xmlns:a16="http://schemas.microsoft.com/office/drawing/2014/main" id="{ECD15ED3-0516-4DC2-B5FD-93E46FB69879}"/>
            </a:ext>
          </a:extLst>
        </xdr:cNvPr>
        <xdr:cNvSpPr/>
      </xdr:nvSpPr>
      <xdr:spPr>
        <a:xfrm>
          <a:off x="17325975" y="108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114790</xdr:rowOff>
    </xdr:from>
    <xdr:to>
      <xdr:col>111</xdr:col>
      <xdr:colOff>177800</xdr:colOff>
      <xdr:row>63</xdr:row>
      <xdr:rowOff>121027</xdr:rowOff>
    </xdr:to>
    <xdr:cxnSp macro="">
      <xdr:nvCxnSpPr>
        <xdr:cNvPr id="588" name="直線コネクタ 587">
          <a:extLst>
            <a:ext uri="{FF2B5EF4-FFF2-40B4-BE49-F238E27FC236}">
              <a16:creationId xmlns:a16="http://schemas.microsoft.com/office/drawing/2014/main" id="{7F5607DD-7687-4F70-A2E1-54DD3262A719}"/>
            </a:ext>
          </a:extLst>
        </xdr:cNvPr>
        <xdr:cNvCxnSpPr/>
      </xdr:nvCxnSpPr>
      <xdr:spPr>
        <a:xfrm flipV="1">
          <a:off x="17376775" y="10916140"/>
          <a:ext cx="75565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77053</xdr:rowOff>
    </xdr:from>
    <xdr:to>
      <xdr:col>102</xdr:col>
      <xdr:colOff>165100</xdr:colOff>
      <xdr:row>64</xdr:row>
      <xdr:rowOff>7203</xdr:rowOff>
    </xdr:to>
    <xdr:sp macro="" textlink="">
      <xdr:nvSpPr>
        <xdr:cNvPr id="589" name="楕円 588">
          <a:extLst>
            <a:ext uri="{FF2B5EF4-FFF2-40B4-BE49-F238E27FC236}">
              <a16:creationId xmlns:a16="http://schemas.microsoft.com/office/drawing/2014/main" id="{5622E565-5835-438E-AD55-B61FE6CE36C9}"/>
            </a:ext>
          </a:extLst>
        </xdr:cNvPr>
        <xdr:cNvSpPr/>
      </xdr:nvSpPr>
      <xdr:spPr>
        <a:xfrm>
          <a:off x="16579850" y="108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121027</xdr:rowOff>
    </xdr:from>
    <xdr:to>
      <xdr:col>107</xdr:col>
      <xdr:colOff>50800</xdr:colOff>
      <xdr:row>63</xdr:row>
      <xdr:rowOff>127853</xdr:rowOff>
    </xdr:to>
    <xdr:cxnSp macro="">
      <xdr:nvCxnSpPr>
        <xdr:cNvPr id="590" name="直線コネクタ 589">
          <a:extLst>
            <a:ext uri="{FF2B5EF4-FFF2-40B4-BE49-F238E27FC236}">
              <a16:creationId xmlns:a16="http://schemas.microsoft.com/office/drawing/2014/main" id="{82C13F05-FD65-4346-AA7A-126F225B2F87}"/>
            </a:ext>
          </a:extLst>
        </xdr:cNvPr>
        <xdr:cNvCxnSpPr/>
      </xdr:nvCxnSpPr>
      <xdr:spPr>
        <a:xfrm flipV="1">
          <a:off x="16630650" y="10922377"/>
          <a:ext cx="746125"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a:extLst>
            <a:ext uri="{FF2B5EF4-FFF2-40B4-BE49-F238E27FC236}">
              <a16:creationId xmlns:a16="http://schemas.microsoft.com/office/drawing/2014/main" id="{F2311E3D-891F-4F86-90B5-5F1632C25CB3}"/>
            </a:ext>
          </a:extLst>
        </xdr:cNvPr>
        <xdr:cNvSpPr txBox="1"/>
      </xdr:nvSpPr>
      <xdr:spPr>
        <a:xfrm>
          <a:off x="1793247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id="{CB12F34D-917A-4974-A366-69B332D82D57}"/>
            </a:ext>
          </a:extLst>
        </xdr:cNvPr>
        <xdr:cNvSpPr txBox="1"/>
      </xdr:nvSpPr>
      <xdr:spPr>
        <a:xfrm>
          <a:off x="1717047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id="{403FDF62-2B78-45C2-8909-212162471768}"/>
            </a:ext>
          </a:extLst>
        </xdr:cNvPr>
        <xdr:cNvSpPr txBox="1"/>
      </xdr:nvSpPr>
      <xdr:spPr>
        <a:xfrm>
          <a:off x="16424352"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DD00B8C5-50E9-45B6-9958-CA5FD3F15DC9}"/>
            </a:ext>
          </a:extLst>
        </xdr:cNvPr>
        <xdr:cNvSpPr txBox="1"/>
      </xdr:nvSpPr>
      <xdr:spPr>
        <a:xfrm>
          <a:off x="156782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10667</xdr:rowOff>
    </xdr:from>
    <xdr:ext cx="469744" cy="259045"/>
    <xdr:sp macro="" textlink="">
      <xdr:nvSpPr>
        <xdr:cNvPr id="595" name="n_1mainValue【学校施設】&#10;一人当たり面積">
          <a:extLst>
            <a:ext uri="{FF2B5EF4-FFF2-40B4-BE49-F238E27FC236}">
              <a16:creationId xmlns:a16="http://schemas.microsoft.com/office/drawing/2014/main" id="{0A6D2D23-8826-4E9D-A656-0A2B02F9FACF}"/>
            </a:ext>
          </a:extLst>
        </xdr:cNvPr>
        <xdr:cNvSpPr txBox="1"/>
      </xdr:nvSpPr>
      <xdr:spPr>
        <a:xfrm>
          <a:off x="17932477" y="106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16904</xdr:rowOff>
    </xdr:from>
    <xdr:ext cx="469744" cy="259045"/>
    <xdr:sp macro="" textlink="">
      <xdr:nvSpPr>
        <xdr:cNvPr id="596" name="n_2mainValue【学校施設】&#10;一人当たり面積">
          <a:extLst>
            <a:ext uri="{FF2B5EF4-FFF2-40B4-BE49-F238E27FC236}">
              <a16:creationId xmlns:a16="http://schemas.microsoft.com/office/drawing/2014/main" id="{7D3BF58F-296E-4F8B-8282-510E9C97883E}"/>
            </a:ext>
          </a:extLst>
        </xdr:cNvPr>
        <xdr:cNvSpPr txBox="1"/>
      </xdr:nvSpPr>
      <xdr:spPr>
        <a:xfrm>
          <a:off x="17170477" y="10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23730</xdr:rowOff>
    </xdr:from>
    <xdr:ext cx="469744" cy="259045"/>
    <xdr:sp macro="" textlink="">
      <xdr:nvSpPr>
        <xdr:cNvPr id="597" name="n_3mainValue【学校施設】&#10;一人当たり面積">
          <a:extLst>
            <a:ext uri="{FF2B5EF4-FFF2-40B4-BE49-F238E27FC236}">
              <a16:creationId xmlns:a16="http://schemas.microsoft.com/office/drawing/2014/main" id="{1F26E1EA-00F9-44D5-AA23-545CF3CA945F}"/>
            </a:ext>
          </a:extLst>
        </xdr:cNvPr>
        <xdr:cNvSpPr txBox="1"/>
      </xdr:nvSpPr>
      <xdr:spPr>
        <a:xfrm>
          <a:off x="16424352" y="1065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EE260DC0-BE0B-44F9-BA89-EF32B8A867F8}"/>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AA54B4CC-0D48-4FA5-9C9B-71561DA5B9B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BBC2D9BE-4BA7-40D1-B6A1-074B43AA9C87}"/>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B7ED8F8C-08E5-4790-8C6F-56A590391EA6}"/>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D13A88CB-FE9D-4779-8AE9-24E9F28042DC}"/>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55568F4A-9863-42EF-9B30-59F4421974EE}"/>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1DC94943-4E80-4004-AF07-CFCAD95A43F6}"/>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6AAF0574-74DE-4A79-94BD-B16E36597FFD}"/>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70F1149-AFC6-43EC-AFC3-B60C67CF1DA5}"/>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9FB00101-F2DB-48C2-8535-B7236DA5FF29}"/>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C69BAF4C-573B-4299-9477-7564A752B88C}"/>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7659195C-002E-4339-9EA7-7C20A2EC6313}"/>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59604D21-3B28-476E-86D3-215C09D40FE7}"/>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F7450E74-3B98-4D5A-B0C0-1D5802CD8A89}"/>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4DCE14C3-B154-44EB-A324-ADA74340AABB}"/>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354BCA7B-31A2-45C0-BB74-0ECA0DF5187E}"/>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054804B8-22CB-481F-9987-5676C30415D5}"/>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583C114A-FB13-4526-AB3C-7B32C2E5C742}"/>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1AB17DCF-D2B3-4844-B194-F9C971214538}"/>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BD7AF862-E988-4C28-9C46-05D6C38CAC07}"/>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366DA87D-A3CF-476F-9122-ABE4E94FB671}"/>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5857FEFD-8AE7-442B-83BE-666F3CAA3C31}"/>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3F9E6FAD-2FF8-4A70-95A1-B2BEC06F29E6}"/>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29F5BA0B-98D2-461A-B966-6BF7E032F5E9}"/>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EDD817A7-C540-4617-B282-9AAFD0DC1042}"/>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FAEE3145-50F9-4362-90D4-D7E56FAD0942}"/>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24211E7D-60E1-4B83-8197-A70B273C5DE3}"/>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2405C1B7-67E5-412A-938D-ECC2310668A4}"/>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0BCFDDFE-BDA4-4AA1-AEFB-E07995DEE0DA}"/>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1F457FB9-80A5-477C-BD90-04AFFF038EE1}"/>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98538D9D-C336-4068-9BB4-8ADE56C46157}"/>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6507CF1D-2FD6-40BF-9EF3-7CD154BD0C99}"/>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09033DB3-2115-46EF-823D-6DED992E5C46}"/>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E9727E01-8510-4695-AD6D-5FF6E8FD2195}"/>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0C30463D-82ED-42D7-BDDB-4BF64C477428}"/>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D28DA731-4230-4A62-B18F-09BE1D9973C4}"/>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227DE0A2-A5C3-424F-A417-AF486FD2F9DD}"/>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F8DBA3F8-C881-4721-A471-C1673AE990A9}"/>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8E687421-3B5C-42E5-9FA0-54414481FFD7}"/>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0427455B-45AB-4460-995F-716D60464764}"/>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64C10D60-108C-4F50-A01F-1E65A13377E1}"/>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0510D017-95B8-4625-96AE-E5FE828B5B9B}"/>
            </a:ext>
          </a:extLst>
        </xdr:cNvPr>
        <xdr:cNvCxnSpPr/>
      </xdr:nvCxnSpPr>
      <xdr:spPr>
        <a:xfrm flipV="1">
          <a:off x="13889989"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0B97A263-3E33-4ABA-83F5-AC5C8199694E}"/>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DF34A5FA-7E47-48FD-BED5-9ADD887BAC86}"/>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76E5176C-61AA-480E-97F0-00E3F12279D6}"/>
            </a:ext>
          </a:extLst>
        </xdr:cNvPr>
        <xdr:cNvSpPr txBox="1"/>
      </xdr:nvSpPr>
      <xdr:spPr>
        <a:xfrm>
          <a:off x="13928725"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6492BA0E-A77A-43BC-B926-3F8C860889FB}"/>
            </a:ext>
          </a:extLst>
        </xdr:cNvPr>
        <xdr:cNvCxnSpPr/>
      </xdr:nvCxnSpPr>
      <xdr:spPr>
        <a:xfrm>
          <a:off x="13801725" y="171918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44" name="【公民館】&#10;有形固定資産減価償却率平均値テキスト">
          <a:extLst>
            <a:ext uri="{FF2B5EF4-FFF2-40B4-BE49-F238E27FC236}">
              <a16:creationId xmlns:a16="http://schemas.microsoft.com/office/drawing/2014/main" id="{6DE25E04-7083-4096-8934-F3B83DFE0DE5}"/>
            </a:ext>
          </a:extLst>
        </xdr:cNvPr>
        <xdr:cNvSpPr txBox="1"/>
      </xdr:nvSpPr>
      <xdr:spPr>
        <a:xfrm>
          <a:off x="13928725"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5F8876FC-F950-416E-8631-BC188B037691}"/>
            </a:ext>
          </a:extLst>
        </xdr:cNvPr>
        <xdr:cNvSpPr/>
      </xdr:nvSpPr>
      <xdr:spPr>
        <a:xfrm>
          <a:off x="13839825" y="18119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F8C252CE-3EE8-49EF-9078-2950D0F6A3D3}"/>
            </a:ext>
          </a:extLst>
        </xdr:cNvPr>
        <xdr:cNvSpPr/>
      </xdr:nvSpPr>
      <xdr:spPr>
        <a:xfrm>
          <a:off x="13115925"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D4CB0642-BA2C-4E08-ADC7-5A3A4A7F58F9}"/>
            </a:ext>
          </a:extLst>
        </xdr:cNvPr>
        <xdr:cNvSpPr/>
      </xdr:nvSpPr>
      <xdr:spPr>
        <a:xfrm>
          <a:off x="123698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16A33EB4-EDD3-45E6-9CE1-1B595C5F258E}"/>
            </a:ext>
          </a:extLst>
        </xdr:cNvPr>
        <xdr:cNvSpPr/>
      </xdr:nvSpPr>
      <xdr:spPr>
        <a:xfrm>
          <a:off x="11623675" y="18027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AB77E2D9-40E7-4D93-B447-188ED3043F6B}"/>
            </a:ext>
          </a:extLst>
        </xdr:cNvPr>
        <xdr:cNvSpPr/>
      </xdr:nvSpPr>
      <xdr:spPr>
        <a:xfrm>
          <a:off x="10848975"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2900002-B8CD-41DC-95F4-C775B9D80C99}"/>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CAD0584-3145-4F5B-9BD4-A0B9E64D86EF}"/>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EC7744C1-B745-4460-B287-3A3887014D4A}"/>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1C719CC-0DE3-42EB-8FE9-FDB157920F47}"/>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118989D-AB2D-4889-AC19-FD79058D100C}"/>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655" name="楕円 654">
          <a:extLst>
            <a:ext uri="{FF2B5EF4-FFF2-40B4-BE49-F238E27FC236}">
              <a16:creationId xmlns:a16="http://schemas.microsoft.com/office/drawing/2014/main" id="{0C71BE25-1D42-4415-A9E1-B15F3EDABE7A}"/>
            </a:ext>
          </a:extLst>
        </xdr:cNvPr>
        <xdr:cNvSpPr/>
      </xdr:nvSpPr>
      <xdr:spPr>
        <a:xfrm>
          <a:off x="13839825" y="185599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405111" cy="259045"/>
    <xdr:sp macro="" textlink="">
      <xdr:nvSpPr>
        <xdr:cNvPr id="656" name="【公民館】&#10;有形固定資産減価償却率該当値テキスト">
          <a:extLst>
            <a:ext uri="{FF2B5EF4-FFF2-40B4-BE49-F238E27FC236}">
              <a16:creationId xmlns:a16="http://schemas.microsoft.com/office/drawing/2014/main" id="{01CE63EB-5C32-4F04-BCB9-58DDC1992A53}"/>
            </a:ext>
          </a:extLst>
        </xdr:cNvPr>
        <xdr:cNvSpPr txBox="1"/>
      </xdr:nvSpPr>
      <xdr:spPr>
        <a:xfrm>
          <a:off x="13928725" y="1847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657" name="楕円 656">
          <a:extLst>
            <a:ext uri="{FF2B5EF4-FFF2-40B4-BE49-F238E27FC236}">
              <a16:creationId xmlns:a16="http://schemas.microsoft.com/office/drawing/2014/main" id="{B48D794F-FDA9-48E0-B9C0-F7EE23BA5681}"/>
            </a:ext>
          </a:extLst>
        </xdr:cNvPr>
        <xdr:cNvSpPr/>
      </xdr:nvSpPr>
      <xdr:spPr>
        <a:xfrm>
          <a:off x="13115925"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89263</xdr:rowOff>
    </xdr:from>
    <xdr:to>
      <xdr:col>85</xdr:col>
      <xdr:colOff>127000</xdr:colOff>
      <xdr:row>108</xdr:row>
      <xdr:rowOff>94162</xdr:rowOff>
    </xdr:to>
    <xdr:cxnSp macro="">
      <xdr:nvCxnSpPr>
        <xdr:cNvPr id="658" name="直線コネクタ 657">
          <a:extLst>
            <a:ext uri="{FF2B5EF4-FFF2-40B4-BE49-F238E27FC236}">
              <a16:creationId xmlns:a16="http://schemas.microsoft.com/office/drawing/2014/main" id="{2F02BD52-CD07-4AC7-B474-1CC07F7D4F06}"/>
            </a:ext>
          </a:extLst>
        </xdr:cNvPr>
        <xdr:cNvCxnSpPr/>
      </xdr:nvCxnSpPr>
      <xdr:spPr>
        <a:xfrm>
          <a:off x="13166725" y="18605863"/>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49893</xdr:rowOff>
    </xdr:from>
    <xdr:to>
      <xdr:col>76</xdr:col>
      <xdr:colOff>165100</xdr:colOff>
      <xdr:row>108</xdr:row>
      <xdr:rowOff>151493</xdr:rowOff>
    </xdr:to>
    <xdr:sp macro="" textlink="">
      <xdr:nvSpPr>
        <xdr:cNvPr id="659" name="楕円 658">
          <a:extLst>
            <a:ext uri="{FF2B5EF4-FFF2-40B4-BE49-F238E27FC236}">
              <a16:creationId xmlns:a16="http://schemas.microsoft.com/office/drawing/2014/main" id="{E5BACE59-F1F1-4617-8852-760CD0C7339B}"/>
            </a:ext>
          </a:extLst>
        </xdr:cNvPr>
        <xdr:cNvSpPr/>
      </xdr:nvSpPr>
      <xdr:spPr>
        <a:xfrm>
          <a:off x="123698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89263</xdr:rowOff>
    </xdr:from>
    <xdr:to>
      <xdr:col>81</xdr:col>
      <xdr:colOff>50800</xdr:colOff>
      <xdr:row>108</xdr:row>
      <xdr:rowOff>100693</xdr:rowOff>
    </xdr:to>
    <xdr:cxnSp macro="">
      <xdr:nvCxnSpPr>
        <xdr:cNvPr id="660" name="直線コネクタ 659">
          <a:extLst>
            <a:ext uri="{FF2B5EF4-FFF2-40B4-BE49-F238E27FC236}">
              <a16:creationId xmlns:a16="http://schemas.microsoft.com/office/drawing/2014/main" id="{D98C174F-F38F-4C81-8D87-E6FE4D643BB9}"/>
            </a:ext>
          </a:extLst>
        </xdr:cNvPr>
        <xdr:cNvCxnSpPr/>
      </xdr:nvCxnSpPr>
      <xdr:spPr>
        <a:xfrm flipV="1">
          <a:off x="12420600" y="18605863"/>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61" name="楕円 660">
          <a:extLst>
            <a:ext uri="{FF2B5EF4-FFF2-40B4-BE49-F238E27FC236}">
              <a16:creationId xmlns:a16="http://schemas.microsoft.com/office/drawing/2014/main" id="{3A8A5644-BDFE-468D-A791-05015B2450A3}"/>
            </a:ext>
          </a:extLst>
        </xdr:cNvPr>
        <xdr:cNvSpPr/>
      </xdr:nvSpPr>
      <xdr:spPr>
        <a:xfrm>
          <a:off x="11623675" y="186726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100693</xdr:rowOff>
    </xdr:from>
    <xdr:to>
      <xdr:col>76</xdr:col>
      <xdr:colOff>114300</xdr:colOff>
      <xdr:row>109</xdr:row>
      <xdr:rowOff>35379</xdr:rowOff>
    </xdr:to>
    <xdr:cxnSp macro="">
      <xdr:nvCxnSpPr>
        <xdr:cNvPr id="662" name="直線コネクタ 661">
          <a:extLst>
            <a:ext uri="{FF2B5EF4-FFF2-40B4-BE49-F238E27FC236}">
              <a16:creationId xmlns:a16="http://schemas.microsoft.com/office/drawing/2014/main" id="{8AAFE5E0-1C19-4215-9C3C-4DC35BEDE859}"/>
            </a:ext>
          </a:extLst>
        </xdr:cNvPr>
        <xdr:cNvCxnSpPr/>
      </xdr:nvCxnSpPr>
      <xdr:spPr>
        <a:xfrm flipV="1">
          <a:off x="11655425" y="18617293"/>
          <a:ext cx="765175"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id="{8CF61F91-68FE-4329-BB4A-C50A340DEE42}"/>
            </a:ext>
          </a:extLst>
        </xdr:cNvPr>
        <xdr:cNvSpPr txBox="1"/>
      </xdr:nvSpPr>
      <xdr:spPr>
        <a:xfrm>
          <a:off x="12980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id="{6600326A-5D8A-40A3-AC61-D183AC18AE1F}"/>
            </a:ext>
          </a:extLst>
        </xdr:cNvPr>
        <xdr:cNvSpPr txBox="1"/>
      </xdr:nvSpPr>
      <xdr:spPr>
        <a:xfrm>
          <a:off x="12246619"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id="{1AC08DCE-13F3-43CB-94BC-BEE9222DA0A9}"/>
            </a:ext>
          </a:extLst>
        </xdr:cNvPr>
        <xdr:cNvSpPr txBox="1"/>
      </xdr:nvSpPr>
      <xdr:spPr>
        <a:xfrm>
          <a:off x="1150049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6" name="n_4aveValue【公民館】&#10;有形固定資産減価償却率">
          <a:extLst>
            <a:ext uri="{FF2B5EF4-FFF2-40B4-BE49-F238E27FC236}">
              <a16:creationId xmlns:a16="http://schemas.microsoft.com/office/drawing/2014/main" id="{B4FA4DC1-A066-48CB-BF25-5345ED11AB7B}"/>
            </a:ext>
          </a:extLst>
        </xdr:cNvPr>
        <xdr:cNvSpPr txBox="1"/>
      </xdr:nvSpPr>
      <xdr:spPr>
        <a:xfrm>
          <a:off x="1072579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131190</xdr:rowOff>
    </xdr:from>
    <xdr:ext cx="405111" cy="259045"/>
    <xdr:sp macro="" textlink="">
      <xdr:nvSpPr>
        <xdr:cNvPr id="667" name="n_1mainValue【公民館】&#10;有形固定資産減価償却率">
          <a:extLst>
            <a:ext uri="{FF2B5EF4-FFF2-40B4-BE49-F238E27FC236}">
              <a16:creationId xmlns:a16="http://schemas.microsoft.com/office/drawing/2014/main" id="{B970D01C-3D59-4E2E-83ED-0FA35EB66C95}"/>
            </a:ext>
          </a:extLst>
        </xdr:cNvPr>
        <xdr:cNvSpPr txBox="1"/>
      </xdr:nvSpPr>
      <xdr:spPr>
        <a:xfrm>
          <a:off x="12980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142620</xdr:rowOff>
    </xdr:from>
    <xdr:ext cx="405111" cy="259045"/>
    <xdr:sp macro="" textlink="">
      <xdr:nvSpPr>
        <xdr:cNvPr id="668" name="n_2mainValue【公民館】&#10;有形固定資産減価償却率">
          <a:extLst>
            <a:ext uri="{FF2B5EF4-FFF2-40B4-BE49-F238E27FC236}">
              <a16:creationId xmlns:a16="http://schemas.microsoft.com/office/drawing/2014/main" id="{E67E75C6-7F6F-4AC1-8726-EF1D9F6ED70B}"/>
            </a:ext>
          </a:extLst>
        </xdr:cNvPr>
        <xdr:cNvSpPr txBox="1"/>
      </xdr:nvSpPr>
      <xdr:spPr>
        <a:xfrm>
          <a:off x="12246619"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69" name="n_3mainValue【公民館】&#10;有形固定資産減価償却率">
          <a:extLst>
            <a:ext uri="{FF2B5EF4-FFF2-40B4-BE49-F238E27FC236}">
              <a16:creationId xmlns:a16="http://schemas.microsoft.com/office/drawing/2014/main" id="{EAB17E30-2BEB-40FE-B7A2-66B6E86A9C01}"/>
            </a:ext>
          </a:extLst>
        </xdr:cNvPr>
        <xdr:cNvSpPr txBox="1"/>
      </xdr:nvSpPr>
      <xdr:spPr>
        <a:xfrm>
          <a:off x="1146817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BBEAD688-6069-4DD2-B368-E93C49EEDC7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BF7DC075-C7E7-4492-A9B0-402F9DD2D46C}"/>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5D562BBF-799E-41C7-AC4F-CDAA561D75E8}"/>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D7E41BCC-F44F-4B94-91D2-BDDEBD96CB57}"/>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C56F10E9-117E-4602-A95E-E7586974CB45}"/>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50B7C62A-6008-42A5-B89C-8203032DDF4B}"/>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E70AA8A0-25DD-4279-BB7F-97F86C72B6C7}"/>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DA7F8DEF-B3F0-4ED9-AC51-47F7364FEB4C}"/>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9E3487B-ABAB-4062-8FDF-F3334962B4D8}"/>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AE362F14-30E9-48BF-8B5E-CE529C2B43A8}"/>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2F71F182-604B-4D6C-93B8-8CB92E14AD56}"/>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F2080C57-E196-40C2-9F95-37FC0616E80E}"/>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46DF3BB-A9CF-47A1-928F-F1850F4F1091}"/>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FD7607F9-416C-4E93-990F-E8777149EE85}"/>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899636FE-AF0F-43A9-9FAE-69F7E841227F}"/>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CC2C29EF-7BAD-4E63-8E84-F03B072B119E}"/>
            </a:ext>
          </a:extLst>
        </xdr:cNvPr>
        <xdr:cNvSpPr txBox="1"/>
      </xdr:nvSpPr>
      <xdr:spPr>
        <a:xfrm>
          <a:off x="15099226"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8947F65B-A88E-4CDD-8D3D-D433AE4F4338}"/>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D0DE0E21-8EE9-48FE-AFE3-E89DD032B948}"/>
            </a:ext>
          </a:extLst>
        </xdr:cNvPr>
        <xdr:cNvSpPr txBox="1"/>
      </xdr:nvSpPr>
      <xdr:spPr>
        <a:xfrm>
          <a:off x="15099226"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0643355E-7BBC-49AD-BB05-169ACE422B04}"/>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1779569E-B3CA-42CC-997B-E6FA6D8D3E28}"/>
            </a:ext>
          </a:extLst>
        </xdr:cNvPr>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F0B4465D-C982-4EAA-BACC-61804C9AED1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FECB844D-A045-4E61-A187-90F3D6EF0D6A}"/>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30465AEB-F1D4-4E67-ABF0-45B8BC6D6CA4}"/>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1C904E9B-6897-4F10-930F-4015672C2D21}"/>
            </a:ext>
          </a:extLst>
        </xdr:cNvPr>
        <xdr:cNvCxnSpPr/>
      </xdr:nvCxnSpPr>
      <xdr:spPr>
        <a:xfrm flipV="1">
          <a:off x="188461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4F137C4F-428C-4B65-9F13-B6A61678A1F6}"/>
            </a:ext>
          </a:extLst>
        </xdr:cNvPr>
        <xdr:cNvSpPr txBox="1"/>
      </xdr:nvSpPr>
      <xdr:spPr>
        <a:xfrm>
          <a:off x="188849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7D714F11-3C1C-4B70-9602-4021736920DC}"/>
            </a:ext>
          </a:extLst>
        </xdr:cNvPr>
        <xdr:cNvCxnSpPr/>
      </xdr:nvCxnSpPr>
      <xdr:spPr>
        <a:xfrm>
          <a:off x="18786475" y="186669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2E3CD900-3EB3-45D2-9A42-DC8A8CD5A398}"/>
            </a:ext>
          </a:extLst>
        </xdr:cNvPr>
        <xdr:cNvSpPr txBox="1"/>
      </xdr:nvSpPr>
      <xdr:spPr>
        <a:xfrm>
          <a:off x="188849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CB5FE7FA-7119-4A3A-AE35-B7F04E342CAA}"/>
            </a:ext>
          </a:extLst>
        </xdr:cNvPr>
        <xdr:cNvCxnSpPr/>
      </xdr:nvCxnSpPr>
      <xdr:spPr>
        <a:xfrm>
          <a:off x="18786475" y="173547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8" name="【公民館】&#10;一人当たり面積平均値テキスト">
          <a:extLst>
            <a:ext uri="{FF2B5EF4-FFF2-40B4-BE49-F238E27FC236}">
              <a16:creationId xmlns:a16="http://schemas.microsoft.com/office/drawing/2014/main" id="{86138B22-A739-49D8-91E4-5BD43A3823D2}"/>
            </a:ext>
          </a:extLst>
        </xdr:cNvPr>
        <xdr:cNvSpPr txBox="1"/>
      </xdr:nvSpPr>
      <xdr:spPr>
        <a:xfrm>
          <a:off x="188849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A76D7DC2-762D-4EE6-9CFE-BC2A305F4EA9}"/>
            </a:ext>
          </a:extLst>
        </xdr:cNvPr>
        <xdr:cNvSpPr/>
      </xdr:nvSpPr>
      <xdr:spPr>
        <a:xfrm>
          <a:off x="187960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59A05207-2695-4E45-9BDB-9325EA16B437}"/>
            </a:ext>
          </a:extLst>
        </xdr:cNvPr>
        <xdr:cNvSpPr/>
      </xdr:nvSpPr>
      <xdr:spPr>
        <a:xfrm>
          <a:off x="18100675" y="18538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91034535-ED13-4F70-A3EF-3DE3AC1F2B12}"/>
            </a:ext>
          </a:extLst>
        </xdr:cNvPr>
        <xdr:cNvSpPr/>
      </xdr:nvSpPr>
      <xdr:spPr>
        <a:xfrm>
          <a:off x="17325975"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EEE57AC1-9BBD-4B70-9C44-9663259AAC4F}"/>
            </a:ext>
          </a:extLst>
        </xdr:cNvPr>
        <xdr:cNvSpPr/>
      </xdr:nvSpPr>
      <xdr:spPr>
        <a:xfrm>
          <a:off x="1657985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3" name="フローチャート: 判断 702">
          <a:extLst>
            <a:ext uri="{FF2B5EF4-FFF2-40B4-BE49-F238E27FC236}">
              <a16:creationId xmlns:a16="http://schemas.microsoft.com/office/drawing/2014/main" id="{8FA2EEE4-0B0F-4AB2-B2D7-DBACFD4E0E74}"/>
            </a:ext>
          </a:extLst>
        </xdr:cNvPr>
        <xdr:cNvSpPr/>
      </xdr:nvSpPr>
      <xdr:spPr>
        <a:xfrm>
          <a:off x="15833725" y="18568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1EAA1501-BEDD-4E2D-A39F-1E56591D83A6}"/>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919A7FBE-3C3E-456B-A05B-143E30E324F3}"/>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6F01677F-112D-4B76-9685-52C10A1CF9F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567DF65E-84A1-4A98-A9FD-02D90FE6F538}"/>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7D351CEB-B280-47FB-A781-3C9FE3DA42F7}"/>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8865</xdr:rowOff>
    </xdr:from>
    <xdr:to>
      <xdr:col>116</xdr:col>
      <xdr:colOff>114300</xdr:colOff>
      <xdr:row>108</xdr:row>
      <xdr:rowOff>110465</xdr:rowOff>
    </xdr:to>
    <xdr:sp macro="" textlink="">
      <xdr:nvSpPr>
        <xdr:cNvPr id="709" name="楕円 708">
          <a:extLst>
            <a:ext uri="{FF2B5EF4-FFF2-40B4-BE49-F238E27FC236}">
              <a16:creationId xmlns:a16="http://schemas.microsoft.com/office/drawing/2014/main" id="{7B14594E-EB87-4DDA-B900-49500F0AAE14}"/>
            </a:ext>
          </a:extLst>
        </xdr:cNvPr>
        <xdr:cNvSpPr/>
      </xdr:nvSpPr>
      <xdr:spPr>
        <a:xfrm>
          <a:off x="18796000" y="185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139692</xdr:rowOff>
    </xdr:from>
    <xdr:ext cx="469744" cy="259045"/>
    <xdr:sp macro="" textlink="">
      <xdr:nvSpPr>
        <xdr:cNvPr id="710" name="【公民館】&#10;一人当たり面積該当値テキスト">
          <a:extLst>
            <a:ext uri="{FF2B5EF4-FFF2-40B4-BE49-F238E27FC236}">
              <a16:creationId xmlns:a16="http://schemas.microsoft.com/office/drawing/2014/main" id="{FE04CDD2-DB5F-4AAC-B712-895725A204DD}"/>
            </a:ext>
          </a:extLst>
        </xdr:cNvPr>
        <xdr:cNvSpPr txBox="1"/>
      </xdr:nvSpPr>
      <xdr:spPr>
        <a:xfrm>
          <a:off x="18884900" y="183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11988</xdr:rowOff>
    </xdr:from>
    <xdr:to>
      <xdr:col>112</xdr:col>
      <xdr:colOff>38100</xdr:colOff>
      <xdr:row>108</xdr:row>
      <xdr:rowOff>113588</xdr:rowOff>
    </xdr:to>
    <xdr:sp macro="" textlink="">
      <xdr:nvSpPr>
        <xdr:cNvPr id="711" name="楕円 710">
          <a:extLst>
            <a:ext uri="{FF2B5EF4-FFF2-40B4-BE49-F238E27FC236}">
              <a16:creationId xmlns:a16="http://schemas.microsoft.com/office/drawing/2014/main" id="{3659AE5A-8DB9-436B-9796-6B40516CCF4E}"/>
            </a:ext>
          </a:extLst>
        </xdr:cNvPr>
        <xdr:cNvSpPr/>
      </xdr:nvSpPr>
      <xdr:spPr>
        <a:xfrm>
          <a:off x="18100675" y="185285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59665</xdr:rowOff>
    </xdr:from>
    <xdr:to>
      <xdr:col>116</xdr:col>
      <xdr:colOff>63500</xdr:colOff>
      <xdr:row>108</xdr:row>
      <xdr:rowOff>62788</xdr:rowOff>
    </xdr:to>
    <xdr:cxnSp macro="">
      <xdr:nvCxnSpPr>
        <xdr:cNvPr id="712" name="直線コネクタ 711">
          <a:extLst>
            <a:ext uri="{FF2B5EF4-FFF2-40B4-BE49-F238E27FC236}">
              <a16:creationId xmlns:a16="http://schemas.microsoft.com/office/drawing/2014/main" id="{04349ACA-7DDC-4B8E-9FEC-4BD7C9FDB36C}"/>
            </a:ext>
          </a:extLst>
        </xdr:cNvPr>
        <xdr:cNvCxnSpPr/>
      </xdr:nvCxnSpPr>
      <xdr:spPr>
        <a:xfrm flipV="1">
          <a:off x="18132425" y="18576265"/>
          <a:ext cx="714375"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10540</xdr:rowOff>
    </xdr:from>
    <xdr:to>
      <xdr:col>107</xdr:col>
      <xdr:colOff>101600</xdr:colOff>
      <xdr:row>108</xdr:row>
      <xdr:rowOff>112140</xdr:rowOff>
    </xdr:to>
    <xdr:sp macro="" textlink="">
      <xdr:nvSpPr>
        <xdr:cNvPr id="713" name="楕円 712">
          <a:extLst>
            <a:ext uri="{FF2B5EF4-FFF2-40B4-BE49-F238E27FC236}">
              <a16:creationId xmlns:a16="http://schemas.microsoft.com/office/drawing/2014/main" id="{53E8254B-365D-4D7F-8269-8A6AECD77653}"/>
            </a:ext>
          </a:extLst>
        </xdr:cNvPr>
        <xdr:cNvSpPr/>
      </xdr:nvSpPr>
      <xdr:spPr>
        <a:xfrm>
          <a:off x="17325975" y="18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61340</xdr:rowOff>
    </xdr:from>
    <xdr:to>
      <xdr:col>111</xdr:col>
      <xdr:colOff>177800</xdr:colOff>
      <xdr:row>108</xdr:row>
      <xdr:rowOff>62788</xdr:rowOff>
    </xdr:to>
    <xdr:cxnSp macro="">
      <xdr:nvCxnSpPr>
        <xdr:cNvPr id="714" name="直線コネクタ 713">
          <a:extLst>
            <a:ext uri="{FF2B5EF4-FFF2-40B4-BE49-F238E27FC236}">
              <a16:creationId xmlns:a16="http://schemas.microsoft.com/office/drawing/2014/main" id="{07DA0A6C-DD95-4713-B4DD-9BE051ADC14E}"/>
            </a:ext>
          </a:extLst>
        </xdr:cNvPr>
        <xdr:cNvCxnSpPr/>
      </xdr:nvCxnSpPr>
      <xdr:spPr>
        <a:xfrm>
          <a:off x="17376775" y="18577940"/>
          <a:ext cx="75565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31572</xdr:rowOff>
    </xdr:from>
    <xdr:to>
      <xdr:col>102</xdr:col>
      <xdr:colOff>165100</xdr:colOff>
      <xdr:row>108</xdr:row>
      <xdr:rowOff>133172</xdr:rowOff>
    </xdr:to>
    <xdr:sp macro="" textlink="">
      <xdr:nvSpPr>
        <xdr:cNvPr id="715" name="楕円 714">
          <a:extLst>
            <a:ext uri="{FF2B5EF4-FFF2-40B4-BE49-F238E27FC236}">
              <a16:creationId xmlns:a16="http://schemas.microsoft.com/office/drawing/2014/main" id="{2AFDB809-4B75-4642-BA02-1E20D607558F}"/>
            </a:ext>
          </a:extLst>
        </xdr:cNvPr>
        <xdr:cNvSpPr/>
      </xdr:nvSpPr>
      <xdr:spPr>
        <a:xfrm>
          <a:off x="16579850" y="185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61340</xdr:rowOff>
    </xdr:from>
    <xdr:to>
      <xdr:col>107</xdr:col>
      <xdr:colOff>50800</xdr:colOff>
      <xdr:row>108</xdr:row>
      <xdr:rowOff>82372</xdr:rowOff>
    </xdr:to>
    <xdr:cxnSp macro="">
      <xdr:nvCxnSpPr>
        <xdr:cNvPr id="716" name="直線コネクタ 715">
          <a:extLst>
            <a:ext uri="{FF2B5EF4-FFF2-40B4-BE49-F238E27FC236}">
              <a16:creationId xmlns:a16="http://schemas.microsoft.com/office/drawing/2014/main" id="{7CD26400-FA44-42B2-80E3-1E1A439B34A5}"/>
            </a:ext>
          </a:extLst>
        </xdr:cNvPr>
        <xdr:cNvCxnSpPr/>
      </xdr:nvCxnSpPr>
      <xdr:spPr>
        <a:xfrm flipV="1">
          <a:off x="16630650" y="18577940"/>
          <a:ext cx="746125"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17" name="n_1aveValue【公民館】&#10;一人当たり面積">
          <a:extLst>
            <a:ext uri="{FF2B5EF4-FFF2-40B4-BE49-F238E27FC236}">
              <a16:creationId xmlns:a16="http://schemas.microsoft.com/office/drawing/2014/main" id="{2479F2FA-4AC2-4F0B-8A34-2A6553987C60}"/>
            </a:ext>
          </a:extLst>
        </xdr:cNvPr>
        <xdr:cNvSpPr txBox="1"/>
      </xdr:nvSpPr>
      <xdr:spPr>
        <a:xfrm>
          <a:off x="1793247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18" name="n_2aveValue【公民館】&#10;一人当たり面積">
          <a:extLst>
            <a:ext uri="{FF2B5EF4-FFF2-40B4-BE49-F238E27FC236}">
              <a16:creationId xmlns:a16="http://schemas.microsoft.com/office/drawing/2014/main" id="{1B550293-0780-46BB-9AB3-030E568F5440}"/>
            </a:ext>
          </a:extLst>
        </xdr:cNvPr>
        <xdr:cNvSpPr txBox="1"/>
      </xdr:nvSpPr>
      <xdr:spPr>
        <a:xfrm>
          <a:off x="1717047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19" name="n_3aveValue【公民館】&#10;一人当たり面積">
          <a:extLst>
            <a:ext uri="{FF2B5EF4-FFF2-40B4-BE49-F238E27FC236}">
              <a16:creationId xmlns:a16="http://schemas.microsoft.com/office/drawing/2014/main" id="{184F3393-BBA1-4D00-8A38-FE71EDD357AA}"/>
            </a:ext>
          </a:extLst>
        </xdr:cNvPr>
        <xdr:cNvSpPr txBox="1"/>
      </xdr:nvSpPr>
      <xdr:spPr>
        <a:xfrm>
          <a:off x="16424352"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20" name="n_4aveValue【公民館】&#10;一人当たり面積">
          <a:extLst>
            <a:ext uri="{FF2B5EF4-FFF2-40B4-BE49-F238E27FC236}">
              <a16:creationId xmlns:a16="http://schemas.microsoft.com/office/drawing/2014/main" id="{A784AF47-90DF-4F06-A14A-1584095162B3}"/>
            </a:ext>
          </a:extLst>
        </xdr:cNvPr>
        <xdr:cNvSpPr txBox="1"/>
      </xdr:nvSpPr>
      <xdr:spPr>
        <a:xfrm>
          <a:off x="156782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130115</xdr:rowOff>
    </xdr:from>
    <xdr:ext cx="469744" cy="259045"/>
    <xdr:sp macro="" textlink="">
      <xdr:nvSpPr>
        <xdr:cNvPr id="721" name="n_1mainValue【公民館】&#10;一人当たり面積">
          <a:extLst>
            <a:ext uri="{FF2B5EF4-FFF2-40B4-BE49-F238E27FC236}">
              <a16:creationId xmlns:a16="http://schemas.microsoft.com/office/drawing/2014/main" id="{CE5E8B99-0FAB-45C1-B2D9-3AF75FAD9AA5}"/>
            </a:ext>
          </a:extLst>
        </xdr:cNvPr>
        <xdr:cNvSpPr txBox="1"/>
      </xdr:nvSpPr>
      <xdr:spPr>
        <a:xfrm>
          <a:off x="17932477" y="1830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128667</xdr:rowOff>
    </xdr:from>
    <xdr:ext cx="469744" cy="259045"/>
    <xdr:sp macro="" textlink="">
      <xdr:nvSpPr>
        <xdr:cNvPr id="722" name="n_2mainValue【公民館】&#10;一人当たり面積">
          <a:extLst>
            <a:ext uri="{FF2B5EF4-FFF2-40B4-BE49-F238E27FC236}">
              <a16:creationId xmlns:a16="http://schemas.microsoft.com/office/drawing/2014/main" id="{93E27BE2-7D7B-43C3-AB36-A513A3D52692}"/>
            </a:ext>
          </a:extLst>
        </xdr:cNvPr>
        <xdr:cNvSpPr txBox="1"/>
      </xdr:nvSpPr>
      <xdr:spPr>
        <a:xfrm>
          <a:off x="17170477" y="183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149699</xdr:rowOff>
    </xdr:from>
    <xdr:ext cx="469744" cy="259045"/>
    <xdr:sp macro="" textlink="">
      <xdr:nvSpPr>
        <xdr:cNvPr id="723" name="n_3mainValue【公民館】&#10;一人当たり面積">
          <a:extLst>
            <a:ext uri="{FF2B5EF4-FFF2-40B4-BE49-F238E27FC236}">
              <a16:creationId xmlns:a16="http://schemas.microsoft.com/office/drawing/2014/main" id="{698E8173-4DCD-4195-8CBA-2C7A157D592C}"/>
            </a:ext>
          </a:extLst>
        </xdr:cNvPr>
        <xdr:cNvSpPr txBox="1"/>
      </xdr:nvSpPr>
      <xdr:spPr>
        <a:xfrm>
          <a:off x="16424352" y="183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688FF14D-9DAD-466D-B124-94953C8D974D}"/>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FDC5E520-BCBF-4DC4-93C9-8901429716E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A344891E-7D66-4845-AA1D-80F2B30E555B}"/>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平均を上回っている。これは、過去に建設された施設の老朽化が進んでいることが要因であり、今後は施設の建て替えや統合、廃止等も含めて計画的に維持管理を進めていく必要がある。</a:t>
          </a:r>
        </a:p>
        <a:p>
          <a:r>
            <a:rPr kumimoji="1" lang="ja-JP" altLang="en-US" sz="1300">
              <a:latin typeface="ＭＳ Ｐゴシック" panose="020B0600070205080204" pitchFamily="50" charset="-128"/>
              <a:ea typeface="ＭＳ Ｐゴシック" panose="020B0600070205080204" pitchFamily="50" charset="-128"/>
            </a:rPr>
            <a:t>　橋りょうについては、公共施設等総合管理計画に基づき長寿命化のための点検、改修等を進めている。特に有形固定資産減価償却率が高い公民館においては、築５０年以上経過しており検討委員会を組織し、改修等に向けて協議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5BC8A2-6FCA-4B03-B021-5E2646630E0D}"/>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6E8E5B-66FA-420E-8C34-56719A2495B3}"/>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2927B6-B2ED-42B1-9DB4-1FE3BC4DCE0B}"/>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46BE5B-B382-4B28-98C2-1525A24E6AFC}"/>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596CCC-B929-405F-8819-E6F131665F98}"/>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0ABEC8-8BFE-40F9-A0AE-B4810CB9E906}"/>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58CDF8-BA8B-466C-A809-9489F00D34D8}"/>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70527F-7A64-437E-AAB8-A5BDC08979D5}"/>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13AC80-B15B-4BFF-9103-845BDDB791FE}"/>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82B154-1D5F-48D1-92B7-16C978E90EBB}"/>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1,649
1,647
187.56
3,455,760
3,316,192
81,366
1,774,984
2,970,319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A5B26E-DF44-4BC0-9EA4-FE2FB506165F}"/>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E57895-3F35-424E-BCAD-D8F4635C251F}"/>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89E3E86-F41C-4084-9C04-441A7727C5FC}"/>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0F8B59-48D3-4430-8432-C8ED46CAD74D}"/>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FDF830-7582-4258-BB02-55B967EB53C5}"/>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ACC365-A3E9-427B-965F-DBF07864AF48}"/>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494C64-2D0F-4C98-AC54-E5ED9458F207}"/>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097EB8-A551-4E8A-A56A-8D22E86BB684}"/>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7E458D-C5BE-484C-AADE-248D29EF21D4}"/>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C8DBAC-65E8-4AF6-8410-19993D356EBB}"/>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10CE2B-3C11-4067-AB50-71F53263BA91}"/>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E76D99-00EB-452A-B5B3-1C2C419F87EC}"/>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545D50-38D1-42AE-B7C9-82EF26350F2F}"/>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7DAB8F-568A-4C4E-8EC1-96045CF78B1B}"/>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FA9489-6F83-4F81-AD1F-2D7508388FD9}"/>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7E38CD-8374-468A-AF17-E304BD76F78F}"/>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94CD8A-98B1-4510-953E-063C5D56D045}"/>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66FAAB-AFC3-4AD0-A086-493A3569CFB3}"/>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C7E439-F0E5-4D49-A393-35767E1A262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D95CF96-7A7F-4F14-9B96-8E640003D8A2}"/>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4AB698-376B-4426-991E-D2E67007F57C}"/>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F91FFA-15A0-4B76-9941-B121C5984FA7}"/>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D25715-2383-4EAF-867A-E91142E19BEB}"/>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F1A716-4AEA-4323-BAAC-D87D4DFC71A9}"/>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BC32D3-031E-4242-BF3A-190449291486}"/>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B20548-531E-4967-AC2C-D5DA88410CDE}"/>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1FFEAE-E19A-4085-81D5-38BBF8937049}"/>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B93B61-139D-4AA0-A07A-7312587BAB65}"/>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26F092-FB90-486C-A591-04EFB8BBF270}"/>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23A692B-5A72-477A-8B71-8519B3E1FBC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D29A648-B4D9-4717-9E19-E4519862FA77}"/>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74870E8-565E-4375-A366-19D3254FDB51}"/>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C0A3EA1-951F-4D8F-A14D-218B3F81C366}"/>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B922023-D18E-452E-9F17-A18A8F3D779B}"/>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D6A9B97-9CE1-47B3-AF71-12F5B382D15A}"/>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FFE50AE-EE2A-467C-8EB1-4806CEF8BB12}"/>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5B645AD-B4C7-4BA1-82DF-551E1DDAA5AA}"/>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ACD892D-9499-432A-B88D-CC09DABE1586}"/>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BE2A01D-1B54-4A3A-8131-1D997C8D1D0E}"/>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81812DF-E504-44AF-BC24-B8606F2C54F8}"/>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5E6AD8D-52BE-4607-8E97-BD96EA4E7366}"/>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8BC7EA1-678E-4640-BB1F-B011E4A22CE1}"/>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7FAA4B2-4AA8-43FF-9F4C-AA4A8BDAECEF}"/>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F46EF59-17A2-4D64-B970-4A34E006B67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0EA3CB5-2A73-4A46-9FD4-B433449F6602}"/>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38B64AB-3CED-469A-89A8-07C2B64F6A4F}"/>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FEAEF2D-C16F-4A5C-AC99-E6AA8C2F4C1B}"/>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B93F7F6-6F87-43A0-8261-C88A4F3F7A58}"/>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3B22E93-478A-4EC2-9096-320ADF811B5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5D76209-0CB1-4179-ABFA-460452B5075B}"/>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849B434-E4F0-4C1E-9485-454982B96E19}"/>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AB5E657-155C-4B14-9150-0EA4D28CE848}"/>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986ABA6-83A3-43DA-A98C-47DBF128A456}"/>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0181422-230C-4CCA-85EA-D538E6D2692B}"/>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AB46D4A-DF60-4A0C-9320-E80223B51759}"/>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4A328FB-E9FE-4BDA-8A7D-D2CED8E3347A}"/>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1EF4FDE-E976-498A-B048-96F6FF7FBDF7}"/>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12A3496-DB1C-4BC0-99C4-3AA6B469E782}"/>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3C556D8-B90C-4367-963D-7EB3EF80F097}"/>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A4CC372-990A-45CD-B056-52EE5E7A5119}"/>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CD19A8D-0C97-4E27-A4CA-A4F51AEAF832}"/>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7B20358-DF95-4CA4-BB11-56E220F67B99}"/>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18B68C1-8C32-4E31-965A-C86E4EE176FE}"/>
            </a:ext>
          </a:extLst>
        </xdr:cNvPr>
        <xdr:cNvCxnSpPr/>
      </xdr:nvCxnSpPr>
      <xdr:spPr>
        <a:xfrm flipV="1">
          <a:off x="39490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D67B1DF-F8FA-4E49-8911-461E02631899}"/>
            </a:ext>
          </a:extLst>
        </xdr:cNvPr>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A3CA7BA-C1EE-496D-B1B0-0FD49E6C3098}"/>
            </a:ext>
          </a:extLst>
        </xdr:cNvPr>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D75ED312-5AD2-47DE-9201-B3308A99D289}"/>
            </a:ext>
          </a:extLst>
        </xdr:cNvPr>
        <xdr:cNvSpPr txBox="1"/>
      </xdr:nvSpPr>
      <xdr:spPr>
        <a:xfrm>
          <a:off x="39878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658C0662-248A-49CF-85CB-C9099610E6F7}"/>
            </a:ext>
          </a:extLst>
        </xdr:cNvPr>
        <xdr:cNvCxnSpPr/>
      </xdr:nvCxnSpPr>
      <xdr:spPr>
        <a:xfrm>
          <a:off x="3889375" y="96452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ED9F3B9-766D-4E2E-80F0-EBD46E58DE98}"/>
            </a:ext>
          </a:extLst>
        </xdr:cNvPr>
        <xdr:cNvSpPr txBox="1"/>
      </xdr:nvSpPr>
      <xdr:spPr>
        <a:xfrm>
          <a:off x="39878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36CAEAD8-E817-49D2-99B0-F06F6D874752}"/>
            </a:ext>
          </a:extLst>
        </xdr:cNvPr>
        <xdr:cNvSpPr/>
      </xdr:nvSpPr>
      <xdr:spPr>
        <a:xfrm>
          <a:off x="38989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B22E8282-72DF-4191-A381-EA724D79D887}"/>
            </a:ext>
          </a:extLst>
        </xdr:cNvPr>
        <xdr:cNvSpPr/>
      </xdr:nvSpPr>
      <xdr:spPr>
        <a:xfrm>
          <a:off x="3203575" y="105513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4B084EC3-6667-4B31-A1D2-0EF1F8D1B100}"/>
            </a:ext>
          </a:extLst>
        </xdr:cNvPr>
        <xdr:cNvSpPr/>
      </xdr:nvSpPr>
      <xdr:spPr>
        <a:xfrm>
          <a:off x="2428875"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8A45CFA9-6239-44BE-955C-86E073416FE1}"/>
            </a:ext>
          </a:extLst>
        </xdr:cNvPr>
        <xdr:cNvSpPr/>
      </xdr:nvSpPr>
      <xdr:spPr>
        <a:xfrm>
          <a:off x="168275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F75F58DE-87E6-4E87-A244-7E5221C328D8}"/>
            </a:ext>
          </a:extLst>
        </xdr:cNvPr>
        <xdr:cNvSpPr/>
      </xdr:nvSpPr>
      <xdr:spPr>
        <a:xfrm>
          <a:off x="936625" y="10477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5F05A0D-8E33-4110-B804-70F9F850EFDC}"/>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C9CCC3E-BB15-40F1-80A2-8EDBA2DBF9A9}"/>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A147515-BBCC-452A-BFDA-BBD65B750CB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D7314BC-49C7-4052-8A29-1F83A773BF26}"/>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AA23070-4867-4DE8-B5BC-E5FD9F71640D}"/>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115751</xdr:rowOff>
    </xdr:from>
    <xdr:to>
      <xdr:col>24</xdr:col>
      <xdr:colOff>114300</xdr:colOff>
      <xdr:row>64</xdr:row>
      <xdr:rowOff>45901</xdr:rowOff>
    </xdr:to>
    <xdr:sp macro="" textlink="">
      <xdr:nvSpPr>
        <xdr:cNvPr id="90" name="楕円 89">
          <a:extLst>
            <a:ext uri="{FF2B5EF4-FFF2-40B4-BE49-F238E27FC236}">
              <a16:creationId xmlns:a16="http://schemas.microsoft.com/office/drawing/2014/main" id="{C0DBCFC6-231D-4CE3-A2E3-C47185BAA3EA}"/>
            </a:ext>
          </a:extLst>
        </xdr:cNvPr>
        <xdr:cNvSpPr/>
      </xdr:nvSpPr>
      <xdr:spPr>
        <a:xfrm>
          <a:off x="38989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94178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C20D729-FDAA-49C3-A5C1-A36C924C43C5}"/>
            </a:ext>
          </a:extLst>
        </xdr:cNvPr>
        <xdr:cNvSpPr txBox="1"/>
      </xdr:nvSpPr>
      <xdr:spPr>
        <a:xfrm>
          <a:off x="3987800"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81462</xdr:rowOff>
    </xdr:from>
    <xdr:to>
      <xdr:col>20</xdr:col>
      <xdr:colOff>38100</xdr:colOff>
      <xdr:row>64</xdr:row>
      <xdr:rowOff>11612</xdr:rowOff>
    </xdr:to>
    <xdr:sp macro="" textlink="">
      <xdr:nvSpPr>
        <xdr:cNvPr id="92" name="楕円 91">
          <a:extLst>
            <a:ext uri="{FF2B5EF4-FFF2-40B4-BE49-F238E27FC236}">
              <a16:creationId xmlns:a16="http://schemas.microsoft.com/office/drawing/2014/main" id="{76FD1BBD-E562-422E-AB71-7B513D1C3B5B}"/>
            </a:ext>
          </a:extLst>
        </xdr:cNvPr>
        <xdr:cNvSpPr/>
      </xdr:nvSpPr>
      <xdr:spPr>
        <a:xfrm>
          <a:off x="3203575" y="108828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132262</xdr:rowOff>
    </xdr:from>
    <xdr:to>
      <xdr:col>24</xdr:col>
      <xdr:colOff>63500</xdr:colOff>
      <xdr:row>63</xdr:row>
      <xdr:rowOff>166551</xdr:rowOff>
    </xdr:to>
    <xdr:cxnSp macro="">
      <xdr:nvCxnSpPr>
        <xdr:cNvPr id="93" name="直線コネクタ 92">
          <a:extLst>
            <a:ext uri="{FF2B5EF4-FFF2-40B4-BE49-F238E27FC236}">
              <a16:creationId xmlns:a16="http://schemas.microsoft.com/office/drawing/2014/main" id="{CEF17F19-6C01-4C20-A0FF-512951111813}"/>
            </a:ext>
          </a:extLst>
        </xdr:cNvPr>
        <xdr:cNvCxnSpPr/>
      </xdr:nvCxnSpPr>
      <xdr:spPr>
        <a:xfrm>
          <a:off x="3235325" y="10933612"/>
          <a:ext cx="714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76563</xdr:rowOff>
    </xdr:from>
    <xdr:to>
      <xdr:col>15</xdr:col>
      <xdr:colOff>101600</xdr:colOff>
      <xdr:row>64</xdr:row>
      <xdr:rowOff>6713</xdr:rowOff>
    </xdr:to>
    <xdr:sp macro="" textlink="">
      <xdr:nvSpPr>
        <xdr:cNvPr id="94" name="楕円 93">
          <a:extLst>
            <a:ext uri="{FF2B5EF4-FFF2-40B4-BE49-F238E27FC236}">
              <a16:creationId xmlns:a16="http://schemas.microsoft.com/office/drawing/2014/main" id="{0C26BABB-D055-437B-9C6D-F8BD0494066A}"/>
            </a:ext>
          </a:extLst>
        </xdr:cNvPr>
        <xdr:cNvSpPr/>
      </xdr:nvSpPr>
      <xdr:spPr>
        <a:xfrm>
          <a:off x="2428875"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127363</xdr:rowOff>
    </xdr:from>
    <xdr:to>
      <xdr:col>19</xdr:col>
      <xdr:colOff>177800</xdr:colOff>
      <xdr:row>63</xdr:row>
      <xdr:rowOff>132262</xdr:rowOff>
    </xdr:to>
    <xdr:cxnSp macro="">
      <xdr:nvCxnSpPr>
        <xdr:cNvPr id="95" name="直線コネクタ 94">
          <a:extLst>
            <a:ext uri="{FF2B5EF4-FFF2-40B4-BE49-F238E27FC236}">
              <a16:creationId xmlns:a16="http://schemas.microsoft.com/office/drawing/2014/main" id="{D87D0AF4-BF86-48D0-B0C8-E9E3B63F05D9}"/>
            </a:ext>
          </a:extLst>
        </xdr:cNvPr>
        <xdr:cNvCxnSpPr/>
      </xdr:nvCxnSpPr>
      <xdr:spPr>
        <a:xfrm>
          <a:off x="2479675" y="10928713"/>
          <a:ext cx="7556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125549</xdr:rowOff>
    </xdr:from>
    <xdr:to>
      <xdr:col>10</xdr:col>
      <xdr:colOff>165100</xdr:colOff>
      <xdr:row>63</xdr:row>
      <xdr:rowOff>55699</xdr:rowOff>
    </xdr:to>
    <xdr:sp macro="" textlink="">
      <xdr:nvSpPr>
        <xdr:cNvPr id="96" name="楕円 95">
          <a:extLst>
            <a:ext uri="{FF2B5EF4-FFF2-40B4-BE49-F238E27FC236}">
              <a16:creationId xmlns:a16="http://schemas.microsoft.com/office/drawing/2014/main" id="{CD4DC8C7-7068-45B3-B75E-7813ABFA0DE8}"/>
            </a:ext>
          </a:extLst>
        </xdr:cNvPr>
        <xdr:cNvSpPr/>
      </xdr:nvSpPr>
      <xdr:spPr>
        <a:xfrm>
          <a:off x="168275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4899</xdr:rowOff>
    </xdr:from>
    <xdr:to>
      <xdr:col>15</xdr:col>
      <xdr:colOff>50800</xdr:colOff>
      <xdr:row>63</xdr:row>
      <xdr:rowOff>127363</xdr:rowOff>
    </xdr:to>
    <xdr:cxnSp macro="">
      <xdr:nvCxnSpPr>
        <xdr:cNvPr id="97" name="直線コネクタ 96">
          <a:extLst>
            <a:ext uri="{FF2B5EF4-FFF2-40B4-BE49-F238E27FC236}">
              <a16:creationId xmlns:a16="http://schemas.microsoft.com/office/drawing/2014/main" id="{357BD4CB-3E8B-4803-8DA0-9A1E5B6D3994}"/>
            </a:ext>
          </a:extLst>
        </xdr:cNvPr>
        <xdr:cNvCxnSpPr/>
      </xdr:nvCxnSpPr>
      <xdr:spPr>
        <a:xfrm>
          <a:off x="1733550" y="10806249"/>
          <a:ext cx="746125"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DC63FE10-D979-4567-B54A-A50E41CA10AE}"/>
            </a:ext>
          </a:extLst>
        </xdr:cNvPr>
        <xdr:cNvSpPr txBox="1"/>
      </xdr:nvSpPr>
      <xdr:spPr>
        <a:xfrm>
          <a:off x="306769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1A4310F3-1A80-4B0A-A087-4EAF6B975C47}"/>
            </a:ext>
          </a:extLst>
        </xdr:cNvPr>
        <xdr:cNvSpPr txBox="1"/>
      </xdr:nvSpPr>
      <xdr:spPr>
        <a:xfrm>
          <a:off x="230569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A00194C4-7E55-4587-AED3-08BD70BB5B36}"/>
            </a:ext>
          </a:extLst>
        </xdr:cNvPr>
        <xdr:cNvSpPr txBox="1"/>
      </xdr:nvSpPr>
      <xdr:spPr>
        <a:xfrm>
          <a:off x="1559569"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95D7C400-4198-4DEB-B1E8-90B6C1674924}"/>
            </a:ext>
          </a:extLst>
        </xdr:cNvPr>
        <xdr:cNvSpPr txBox="1"/>
      </xdr:nvSpPr>
      <xdr:spPr>
        <a:xfrm>
          <a:off x="8134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2739</xdr:rowOff>
    </xdr:from>
    <xdr:ext cx="405111" cy="259045"/>
    <xdr:sp macro="" textlink="">
      <xdr:nvSpPr>
        <xdr:cNvPr id="102" name="n_1mainValue【体育館・プール】&#10;有形固定資産減価償却率">
          <a:extLst>
            <a:ext uri="{FF2B5EF4-FFF2-40B4-BE49-F238E27FC236}">
              <a16:creationId xmlns:a16="http://schemas.microsoft.com/office/drawing/2014/main" id="{87A51A88-38D4-44EB-96E3-25B95EAE4C2A}"/>
            </a:ext>
          </a:extLst>
        </xdr:cNvPr>
        <xdr:cNvSpPr txBox="1"/>
      </xdr:nvSpPr>
      <xdr:spPr>
        <a:xfrm>
          <a:off x="306769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169290</xdr:rowOff>
    </xdr:from>
    <xdr:ext cx="405111" cy="259045"/>
    <xdr:sp macro="" textlink="">
      <xdr:nvSpPr>
        <xdr:cNvPr id="103" name="n_2mainValue【体育館・プール】&#10;有形固定資産減価償却率">
          <a:extLst>
            <a:ext uri="{FF2B5EF4-FFF2-40B4-BE49-F238E27FC236}">
              <a16:creationId xmlns:a16="http://schemas.microsoft.com/office/drawing/2014/main" id="{E22A7A45-8456-40F7-86B7-7F7FC3016CD8}"/>
            </a:ext>
          </a:extLst>
        </xdr:cNvPr>
        <xdr:cNvSpPr txBox="1"/>
      </xdr:nvSpPr>
      <xdr:spPr>
        <a:xfrm>
          <a:off x="2305694" y="1097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46826</xdr:rowOff>
    </xdr:from>
    <xdr:ext cx="405111" cy="259045"/>
    <xdr:sp macro="" textlink="">
      <xdr:nvSpPr>
        <xdr:cNvPr id="104" name="n_3mainValue【体育館・プール】&#10;有形固定資産減価償却率">
          <a:extLst>
            <a:ext uri="{FF2B5EF4-FFF2-40B4-BE49-F238E27FC236}">
              <a16:creationId xmlns:a16="http://schemas.microsoft.com/office/drawing/2014/main" id="{CCA2BC4C-1846-41B7-8E93-CDE6B87CAB52}"/>
            </a:ext>
          </a:extLst>
        </xdr:cNvPr>
        <xdr:cNvSpPr txBox="1"/>
      </xdr:nvSpPr>
      <xdr:spPr>
        <a:xfrm>
          <a:off x="1559569"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C8F58CBD-383B-46F2-905B-0B51672E3F82}"/>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92FB4D9C-1E70-4A43-B104-DC8736CBB60E}"/>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FBFE5B8-25B5-46C8-BE2D-3A0D01874EB2}"/>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81328651-4619-4012-BD6E-DB0CE09A4376}"/>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E62BEF58-AFEA-4B89-AE3F-614709333FBE}"/>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D688B1E7-1B5B-4190-AE7A-4EF8ED17821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A0F1685B-9055-4192-B724-5880DBE5EBF9}"/>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42CED7DD-BCC3-49EC-9247-07D9EE31DFC1}"/>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4093C73C-C107-4C09-AAA9-943AA1FAF62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1C0D6FD6-3879-4923-81DE-BF593C82DE43}"/>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30BD491E-02D9-413C-A333-E20A7EB864E6}"/>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7009DDAA-DBFA-4891-BCA8-CF167ABF3925}"/>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BDC87E41-ED0F-4C85-BA59-4026017AA6A1}"/>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AA2F204F-6339-414D-9A35-9BEE373F66EB}"/>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C2F4F992-EACA-4495-9AFF-E7E4D56C23AD}"/>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07C92F2D-F5B5-48BE-9973-32FD74B96307}"/>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FA71D1C5-DFE4-4EED-B0F9-A2D4867198F4}"/>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1550E2FB-D4C3-499E-8F03-9D01BC31EB0E}"/>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1E993BC9-3236-4FBB-9AC7-FA5AF587B21F}"/>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2B90B8B5-677C-4CEF-B1BF-D2515579601E}"/>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909F7C05-2703-4819-A96B-E1332CDE33E3}"/>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09D8E8BE-126B-4C1E-AC2B-B66A53FBAB43}"/>
            </a:ext>
          </a:extLst>
        </xdr:cNvPr>
        <xdr:cNvSpPr txBox="1"/>
      </xdr:nvSpPr>
      <xdr:spPr>
        <a:xfrm>
          <a:off x="517735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ECB6864-AF55-4852-A629-F49886BD1F1D}"/>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70844A43-6942-485E-89CD-130B5EE2CF21}"/>
            </a:ext>
          </a:extLst>
        </xdr:cNvPr>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2DB786F8-7B73-40C5-9CA6-5C16AD5791F9}"/>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250A4950-F70F-4C31-BA3F-41076072D25F}"/>
            </a:ext>
          </a:extLst>
        </xdr:cNvPr>
        <xdr:cNvCxnSpPr/>
      </xdr:nvCxnSpPr>
      <xdr:spPr>
        <a:xfrm flipV="1">
          <a:off x="8905240"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B884FEA4-A092-4CB9-9020-D591EBF60635}"/>
            </a:ext>
          </a:extLst>
        </xdr:cNvPr>
        <xdr:cNvSpPr txBox="1"/>
      </xdr:nvSpPr>
      <xdr:spPr>
        <a:xfrm>
          <a:off x="8943975"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762DD698-1826-4D0F-89FA-23C64C2A3C98}"/>
            </a:ext>
          </a:extLst>
        </xdr:cNvPr>
        <xdr:cNvCxnSpPr/>
      </xdr:nvCxnSpPr>
      <xdr:spPr>
        <a:xfrm>
          <a:off x="8845550" y="110905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A5AA4BB7-57E0-41B0-A408-5EB774E08777}"/>
            </a:ext>
          </a:extLst>
        </xdr:cNvPr>
        <xdr:cNvSpPr txBox="1"/>
      </xdr:nvSpPr>
      <xdr:spPr>
        <a:xfrm>
          <a:off x="8943975"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E17013D6-43BE-4D98-A918-9CE32D6BFE14}"/>
            </a:ext>
          </a:extLst>
        </xdr:cNvPr>
        <xdr:cNvCxnSpPr/>
      </xdr:nvCxnSpPr>
      <xdr:spPr>
        <a:xfrm>
          <a:off x="8845550" y="9491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F9F8C1BA-7068-4B81-BF41-170FBA2FE38D}"/>
            </a:ext>
          </a:extLst>
        </xdr:cNvPr>
        <xdr:cNvSpPr txBox="1"/>
      </xdr:nvSpPr>
      <xdr:spPr>
        <a:xfrm>
          <a:off x="8943975"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495C1B9D-9D1D-4AC5-8560-98D8CABC053C}"/>
            </a:ext>
          </a:extLst>
        </xdr:cNvPr>
        <xdr:cNvSpPr/>
      </xdr:nvSpPr>
      <xdr:spPr>
        <a:xfrm>
          <a:off x="8883650" y="108859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A4AAB5EF-3F71-4DD3-A922-DF7FA5A94FF7}"/>
            </a:ext>
          </a:extLst>
        </xdr:cNvPr>
        <xdr:cNvSpPr/>
      </xdr:nvSpPr>
      <xdr:spPr>
        <a:xfrm>
          <a:off x="815975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9AF8F71F-0817-42C2-A7E2-9799F58F2093}"/>
            </a:ext>
          </a:extLst>
        </xdr:cNvPr>
        <xdr:cNvSpPr/>
      </xdr:nvSpPr>
      <xdr:spPr>
        <a:xfrm>
          <a:off x="7413625" y="108811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36560FFA-CFC9-4334-A3BB-4963AB179D9A}"/>
            </a:ext>
          </a:extLst>
        </xdr:cNvPr>
        <xdr:cNvSpPr/>
      </xdr:nvSpPr>
      <xdr:spPr>
        <a:xfrm>
          <a:off x="6638925"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16CD37B7-FDA1-432E-8DC6-DD9ECCB0A355}"/>
            </a:ext>
          </a:extLst>
        </xdr:cNvPr>
        <xdr:cNvSpPr/>
      </xdr:nvSpPr>
      <xdr:spPr>
        <a:xfrm>
          <a:off x="58928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14B5644-F9DA-4DA6-8AFB-72137049E3B9}"/>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7B60099-66AD-4ADC-8895-5BFF0B9135F3}"/>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F9040AD-C18D-434A-839A-B5BF29998A14}"/>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713169B-C01E-43A3-B928-ACFE5D7C6153}"/>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9EE02F4-6405-4533-A1F8-93EAE4110E03}"/>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13371</xdr:rowOff>
    </xdr:from>
    <xdr:to>
      <xdr:col>55</xdr:col>
      <xdr:colOff>50800</xdr:colOff>
      <xdr:row>63</xdr:row>
      <xdr:rowOff>114971</xdr:rowOff>
    </xdr:to>
    <xdr:sp macro="" textlink="">
      <xdr:nvSpPr>
        <xdr:cNvPr id="146" name="楕円 145">
          <a:extLst>
            <a:ext uri="{FF2B5EF4-FFF2-40B4-BE49-F238E27FC236}">
              <a16:creationId xmlns:a16="http://schemas.microsoft.com/office/drawing/2014/main" id="{C7CE8A5E-5C0A-460D-B33B-FE9FDA8DA0F6}"/>
            </a:ext>
          </a:extLst>
        </xdr:cNvPr>
        <xdr:cNvSpPr/>
      </xdr:nvSpPr>
      <xdr:spPr>
        <a:xfrm>
          <a:off x="8883650" y="108147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36248</xdr:rowOff>
    </xdr:from>
    <xdr:ext cx="469744" cy="259045"/>
    <xdr:sp macro="" textlink="">
      <xdr:nvSpPr>
        <xdr:cNvPr id="147" name="【体育館・プール】&#10;一人当たり面積該当値テキスト">
          <a:extLst>
            <a:ext uri="{FF2B5EF4-FFF2-40B4-BE49-F238E27FC236}">
              <a16:creationId xmlns:a16="http://schemas.microsoft.com/office/drawing/2014/main" id="{F42E2D3F-A92F-4440-A455-F903CBE49E67}"/>
            </a:ext>
          </a:extLst>
        </xdr:cNvPr>
        <xdr:cNvSpPr txBox="1"/>
      </xdr:nvSpPr>
      <xdr:spPr>
        <a:xfrm>
          <a:off x="8943975" y="106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21209</xdr:rowOff>
    </xdr:from>
    <xdr:to>
      <xdr:col>50</xdr:col>
      <xdr:colOff>165100</xdr:colOff>
      <xdr:row>63</xdr:row>
      <xdr:rowOff>122809</xdr:rowOff>
    </xdr:to>
    <xdr:sp macro="" textlink="">
      <xdr:nvSpPr>
        <xdr:cNvPr id="148" name="楕円 147">
          <a:extLst>
            <a:ext uri="{FF2B5EF4-FFF2-40B4-BE49-F238E27FC236}">
              <a16:creationId xmlns:a16="http://schemas.microsoft.com/office/drawing/2014/main" id="{20D83603-F4BA-4571-977F-12B90B24843D}"/>
            </a:ext>
          </a:extLst>
        </xdr:cNvPr>
        <xdr:cNvSpPr/>
      </xdr:nvSpPr>
      <xdr:spPr>
        <a:xfrm>
          <a:off x="8159750" y="10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64171</xdr:rowOff>
    </xdr:from>
    <xdr:to>
      <xdr:col>55</xdr:col>
      <xdr:colOff>0</xdr:colOff>
      <xdr:row>63</xdr:row>
      <xdr:rowOff>72009</xdr:rowOff>
    </xdr:to>
    <xdr:cxnSp macro="">
      <xdr:nvCxnSpPr>
        <xdr:cNvPr id="149" name="直線コネクタ 148">
          <a:extLst>
            <a:ext uri="{FF2B5EF4-FFF2-40B4-BE49-F238E27FC236}">
              <a16:creationId xmlns:a16="http://schemas.microsoft.com/office/drawing/2014/main" id="{90189BF7-4ED4-4174-9310-2FC662F1C285}"/>
            </a:ext>
          </a:extLst>
        </xdr:cNvPr>
        <xdr:cNvCxnSpPr/>
      </xdr:nvCxnSpPr>
      <xdr:spPr>
        <a:xfrm flipV="1">
          <a:off x="8210550" y="10865521"/>
          <a:ext cx="695325"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29047</xdr:rowOff>
    </xdr:from>
    <xdr:to>
      <xdr:col>46</xdr:col>
      <xdr:colOff>38100</xdr:colOff>
      <xdr:row>63</xdr:row>
      <xdr:rowOff>130647</xdr:rowOff>
    </xdr:to>
    <xdr:sp macro="" textlink="">
      <xdr:nvSpPr>
        <xdr:cNvPr id="150" name="楕円 149">
          <a:extLst>
            <a:ext uri="{FF2B5EF4-FFF2-40B4-BE49-F238E27FC236}">
              <a16:creationId xmlns:a16="http://schemas.microsoft.com/office/drawing/2014/main" id="{AB832732-4430-4C00-A37F-2EC9E3B3EA96}"/>
            </a:ext>
          </a:extLst>
        </xdr:cNvPr>
        <xdr:cNvSpPr/>
      </xdr:nvSpPr>
      <xdr:spPr>
        <a:xfrm>
          <a:off x="7413625" y="108303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72009</xdr:rowOff>
    </xdr:from>
    <xdr:to>
      <xdr:col>50</xdr:col>
      <xdr:colOff>114300</xdr:colOff>
      <xdr:row>63</xdr:row>
      <xdr:rowOff>79847</xdr:rowOff>
    </xdr:to>
    <xdr:cxnSp macro="">
      <xdr:nvCxnSpPr>
        <xdr:cNvPr id="151" name="直線コネクタ 150">
          <a:extLst>
            <a:ext uri="{FF2B5EF4-FFF2-40B4-BE49-F238E27FC236}">
              <a16:creationId xmlns:a16="http://schemas.microsoft.com/office/drawing/2014/main" id="{F01464FF-1433-4B70-9F79-9CB1EF28912C}"/>
            </a:ext>
          </a:extLst>
        </xdr:cNvPr>
        <xdr:cNvCxnSpPr/>
      </xdr:nvCxnSpPr>
      <xdr:spPr>
        <a:xfrm flipV="1">
          <a:off x="7445375" y="10873359"/>
          <a:ext cx="765175"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27904</xdr:rowOff>
    </xdr:from>
    <xdr:to>
      <xdr:col>41</xdr:col>
      <xdr:colOff>101600</xdr:colOff>
      <xdr:row>64</xdr:row>
      <xdr:rowOff>129504</xdr:rowOff>
    </xdr:to>
    <xdr:sp macro="" textlink="">
      <xdr:nvSpPr>
        <xdr:cNvPr id="152" name="楕円 151">
          <a:extLst>
            <a:ext uri="{FF2B5EF4-FFF2-40B4-BE49-F238E27FC236}">
              <a16:creationId xmlns:a16="http://schemas.microsoft.com/office/drawing/2014/main" id="{758B7A87-75EB-438F-BA04-2C7BDF0DFD00}"/>
            </a:ext>
          </a:extLst>
        </xdr:cNvPr>
        <xdr:cNvSpPr/>
      </xdr:nvSpPr>
      <xdr:spPr>
        <a:xfrm>
          <a:off x="6638925" y="110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79847</xdr:rowOff>
    </xdr:from>
    <xdr:to>
      <xdr:col>45</xdr:col>
      <xdr:colOff>177800</xdr:colOff>
      <xdr:row>64</xdr:row>
      <xdr:rowOff>78704</xdr:rowOff>
    </xdr:to>
    <xdr:cxnSp macro="">
      <xdr:nvCxnSpPr>
        <xdr:cNvPr id="153" name="直線コネクタ 152">
          <a:extLst>
            <a:ext uri="{FF2B5EF4-FFF2-40B4-BE49-F238E27FC236}">
              <a16:creationId xmlns:a16="http://schemas.microsoft.com/office/drawing/2014/main" id="{4F160DCE-1D62-4132-8F49-E0B2242ED568}"/>
            </a:ext>
          </a:extLst>
        </xdr:cNvPr>
        <xdr:cNvCxnSpPr/>
      </xdr:nvCxnSpPr>
      <xdr:spPr>
        <a:xfrm flipV="1">
          <a:off x="6689725" y="10881197"/>
          <a:ext cx="75565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3366E753-90E1-49CA-9D4E-BD0E8DC9D731}"/>
            </a:ext>
          </a:extLst>
        </xdr:cNvPr>
        <xdr:cNvSpPr txBox="1"/>
      </xdr:nvSpPr>
      <xdr:spPr>
        <a:xfrm>
          <a:off x="7991552"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3FF27326-2F45-4886-85FA-D7D101097C37}"/>
            </a:ext>
          </a:extLst>
        </xdr:cNvPr>
        <xdr:cNvSpPr txBox="1"/>
      </xdr:nvSpPr>
      <xdr:spPr>
        <a:xfrm>
          <a:off x="72581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a:extLst>
            <a:ext uri="{FF2B5EF4-FFF2-40B4-BE49-F238E27FC236}">
              <a16:creationId xmlns:a16="http://schemas.microsoft.com/office/drawing/2014/main" id="{20178373-3FEF-4F15-A82E-06D48FC9FDD7}"/>
            </a:ext>
          </a:extLst>
        </xdr:cNvPr>
        <xdr:cNvSpPr txBox="1"/>
      </xdr:nvSpPr>
      <xdr:spPr>
        <a:xfrm>
          <a:off x="6483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21B97696-40A4-46BB-A9EA-B8F9E9F682C1}"/>
            </a:ext>
          </a:extLst>
        </xdr:cNvPr>
        <xdr:cNvSpPr txBox="1"/>
      </xdr:nvSpPr>
      <xdr:spPr>
        <a:xfrm>
          <a:off x="5737302"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139336</xdr:rowOff>
    </xdr:from>
    <xdr:ext cx="469744" cy="259045"/>
    <xdr:sp macro="" textlink="">
      <xdr:nvSpPr>
        <xdr:cNvPr id="158" name="n_1mainValue【体育館・プール】&#10;一人当たり面積">
          <a:extLst>
            <a:ext uri="{FF2B5EF4-FFF2-40B4-BE49-F238E27FC236}">
              <a16:creationId xmlns:a16="http://schemas.microsoft.com/office/drawing/2014/main" id="{90B3CDB3-0E4B-458E-A4ED-4633F151BE50}"/>
            </a:ext>
          </a:extLst>
        </xdr:cNvPr>
        <xdr:cNvSpPr txBox="1"/>
      </xdr:nvSpPr>
      <xdr:spPr>
        <a:xfrm>
          <a:off x="7991552"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147174</xdr:rowOff>
    </xdr:from>
    <xdr:ext cx="469744" cy="259045"/>
    <xdr:sp macro="" textlink="">
      <xdr:nvSpPr>
        <xdr:cNvPr id="159" name="n_2mainValue【体育館・プール】&#10;一人当たり面積">
          <a:extLst>
            <a:ext uri="{FF2B5EF4-FFF2-40B4-BE49-F238E27FC236}">
              <a16:creationId xmlns:a16="http://schemas.microsoft.com/office/drawing/2014/main" id="{64AE2F73-05C7-46D3-B559-6BE4619CFFD2}"/>
            </a:ext>
          </a:extLst>
        </xdr:cNvPr>
        <xdr:cNvSpPr txBox="1"/>
      </xdr:nvSpPr>
      <xdr:spPr>
        <a:xfrm>
          <a:off x="7258127" y="1060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120631</xdr:rowOff>
    </xdr:from>
    <xdr:ext cx="469744" cy="259045"/>
    <xdr:sp macro="" textlink="">
      <xdr:nvSpPr>
        <xdr:cNvPr id="160" name="n_3mainValue【体育館・プール】&#10;一人当たり面積">
          <a:extLst>
            <a:ext uri="{FF2B5EF4-FFF2-40B4-BE49-F238E27FC236}">
              <a16:creationId xmlns:a16="http://schemas.microsoft.com/office/drawing/2014/main" id="{021B048D-4114-4275-9181-169956150CF0}"/>
            </a:ext>
          </a:extLst>
        </xdr:cNvPr>
        <xdr:cNvSpPr txBox="1"/>
      </xdr:nvSpPr>
      <xdr:spPr>
        <a:xfrm>
          <a:off x="6483427" y="110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8631B71F-8020-478B-A766-FFE186B2498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93FEA8F3-3351-4A2B-BD8F-363A33A6F6B2}"/>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4FF5C3A6-5DF0-40A7-BCDE-590AFAC96EA7}"/>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6FE05972-23B0-4D0E-A53D-61FFC9B63DC2}"/>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49A995E1-F7BE-41B2-B87B-39318B1CBB87}"/>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3AE5BDB8-A9ED-4F9A-B16A-54061346E6E3}"/>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8D8CBDB0-A57F-4F7C-ADE8-851754BECB8C}"/>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E4C5B248-EF81-41B6-A7B3-1F9B9B756DCF}"/>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E7111CDB-84D2-4F02-ACA9-61B1CA062F0C}"/>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3B71588F-AB65-488A-B4FA-3A573DB0596E}"/>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1C238575-E497-40A1-83C1-2183AB25C429}"/>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7525AD8F-0A12-4913-A05B-6F9CED81C05E}"/>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2EBDC994-66DE-4A4D-8F85-A6FD78451018}"/>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D09DA7BD-01B2-4279-BE1A-F105A33E2555}"/>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AFFFE7D6-DD81-4C50-A989-CBEE97F030F2}"/>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8FD2D25A-D838-49C9-BA2A-4EA929D20BD2}"/>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B6AD0980-4169-4DA5-A0D1-9902C6FA964C}"/>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8C00723-AED6-4906-8128-14530FFC908C}"/>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7740E523-EC78-4F45-9A74-1EC3782001B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F17B9399-D1AA-48E3-832C-5819132785A1}"/>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1DF37C06-DE1C-412A-8AAE-2A64D50F6618}"/>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7262CD3D-8963-46CF-8FDC-7240CA22896E}"/>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8CC837ED-A1AA-4809-A288-6C2F5F13DF3F}"/>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A1EE1B1-6C30-4291-A801-CD172B927F4F}"/>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C8DE37C5-6B6F-4CDC-8C33-6F97E88772AA}"/>
            </a:ext>
          </a:extLst>
        </xdr:cNvPr>
        <xdr:cNvCxnSpPr/>
      </xdr:nvCxnSpPr>
      <xdr:spPr>
        <a:xfrm flipV="1">
          <a:off x="39490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3355C84C-44A7-481D-995F-8CABA8E458DA}"/>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1B7D11CE-1C7F-44AC-A563-41194D692ADC}"/>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C3C631E3-FE98-476F-8C7E-08811834A109}"/>
            </a:ext>
          </a:extLst>
        </xdr:cNvPr>
        <xdr:cNvSpPr txBox="1"/>
      </xdr:nvSpPr>
      <xdr:spPr>
        <a:xfrm>
          <a:off x="39878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A52D85A3-C763-494E-9471-4A0071BE7BBB}"/>
            </a:ext>
          </a:extLst>
        </xdr:cNvPr>
        <xdr:cNvCxnSpPr/>
      </xdr:nvCxnSpPr>
      <xdr:spPr>
        <a:xfrm>
          <a:off x="3889375" y="13329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9458B24F-937B-4B30-A9F2-E09C95BC29E9}"/>
            </a:ext>
          </a:extLst>
        </xdr:cNvPr>
        <xdr:cNvSpPr txBox="1"/>
      </xdr:nvSpPr>
      <xdr:spPr>
        <a:xfrm>
          <a:off x="39878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9394674B-5493-499B-9129-E3C16C756B90}"/>
            </a:ext>
          </a:extLst>
        </xdr:cNvPr>
        <xdr:cNvSpPr/>
      </xdr:nvSpPr>
      <xdr:spPr>
        <a:xfrm>
          <a:off x="38989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7A250FCC-C33E-4E6D-80C8-CB2140F0AF0B}"/>
            </a:ext>
          </a:extLst>
        </xdr:cNvPr>
        <xdr:cNvSpPr/>
      </xdr:nvSpPr>
      <xdr:spPr>
        <a:xfrm>
          <a:off x="3203575" y="13848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51C88C29-BB3E-4D77-967A-A14CD94C24B4}"/>
            </a:ext>
          </a:extLst>
        </xdr:cNvPr>
        <xdr:cNvSpPr/>
      </xdr:nvSpPr>
      <xdr:spPr>
        <a:xfrm>
          <a:off x="2428875"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3408DB4A-2BD0-4100-AC63-B044924B2C3D}"/>
            </a:ext>
          </a:extLst>
        </xdr:cNvPr>
        <xdr:cNvSpPr/>
      </xdr:nvSpPr>
      <xdr:spPr>
        <a:xfrm>
          <a:off x="168275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B5C72032-F312-4726-8CD3-16D7FBF11A32}"/>
            </a:ext>
          </a:extLst>
        </xdr:cNvPr>
        <xdr:cNvSpPr/>
      </xdr:nvSpPr>
      <xdr:spPr>
        <a:xfrm>
          <a:off x="936625" y="137928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1267241-D690-4A25-B6E6-3A908EBAEB9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C325A801-EE1C-4826-AB46-0E5F239590D6}"/>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65C52D9A-467C-4735-BE1A-B1C56C8F2B17}"/>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0BA40FC-BE01-42DE-A1B4-344B7386EDD2}"/>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9FE3552-7301-4DF6-8082-D0208D9D988E}"/>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01" name="楕円 200">
          <a:extLst>
            <a:ext uri="{FF2B5EF4-FFF2-40B4-BE49-F238E27FC236}">
              <a16:creationId xmlns:a16="http://schemas.microsoft.com/office/drawing/2014/main" id="{F7B36CD4-C8DA-4E86-80BC-24B1FED3F459}"/>
            </a:ext>
          </a:extLst>
        </xdr:cNvPr>
        <xdr:cNvSpPr/>
      </xdr:nvSpPr>
      <xdr:spPr>
        <a:xfrm>
          <a:off x="38989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1080DAA9-2CD8-40D7-909D-602567975AEB}"/>
            </a:ext>
          </a:extLst>
        </xdr:cNvPr>
        <xdr:cNvSpPr txBox="1"/>
      </xdr:nvSpPr>
      <xdr:spPr>
        <a:xfrm>
          <a:off x="39878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03" name="楕円 202">
          <a:extLst>
            <a:ext uri="{FF2B5EF4-FFF2-40B4-BE49-F238E27FC236}">
              <a16:creationId xmlns:a16="http://schemas.microsoft.com/office/drawing/2014/main" id="{D21D31E1-28AD-4CE9-A27D-2AF4979AE835}"/>
            </a:ext>
          </a:extLst>
        </xdr:cNvPr>
        <xdr:cNvSpPr/>
      </xdr:nvSpPr>
      <xdr:spPr>
        <a:xfrm>
          <a:off x="3203575" y="140481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40005</xdr:rowOff>
    </xdr:from>
    <xdr:to>
      <xdr:col>24</xdr:col>
      <xdr:colOff>63500</xdr:colOff>
      <xdr:row>82</xdr:row>
      <xdr:rowOff>87630</xdr:rowOff>
    </xdr:to>
    <xdr:cxnSp macro="">
      <xdr:nvCxnSpPr>
        <xdr:cNvPr id="204" name="直線コネクタ 203">
          <a:extLst>
            <a:ext uri="{FF2B5EF4-FFF2-40B4-BE49-F238E27FC236}">
              <a16:creationId xmlns:a16="http://schemas.microsoft.com/office/drawing/2014/main" id="{AD22EAC1-3D81-4CFE-9171-24D993B47B77}"/>
            </a:ext>
          </a:extLst>
        </xdr:cNvPr>
        <xdr:cNvCxnSpPr/>
      </xdr:nvCxnSpPr>
      <xdr:spPr>
        <a:xfrm>
          <a:off x="3235325" y="14098905"/>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205" name="楕円 204">
          <a:extLst>
            <a:ext uri="{FF2B5EF4-FFF2-40B4-BE49-F238E27FC236}">
              <a16:creationId xmlns:a16="http://schemas.microsoft.com/office/drawing/2014/main" id="{D0DA00F4-B064-43BD-81E6-8CFB99A6EE31}"/>
            </a:ext>
          </a:extLst>
        </xdr:cNvPr>
        <xdr:cNvSpPr/>
      </xdr:nvSpPr>
      <xdr:spPr>
        <a:xfrm>
          <a:off x="2428875"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76200</xdr:rowOff>
    </xdr:to>
    <xdr:cxnSp macro="">
      <xdr:nvCxnSpPr>
        <xdr:cNvPr id="206" name="直線コネクタ 205">
          <a:extLst>
            <a:ext uri="{FF2B5EF4-FFF2-40B4-BE49-F238E27FC236}">
              <a16:creationId xmlns:a16="http://schemas.microsoft.com/office/drawing/2014/main" id="{15984483-EF10-4032-8090-381BD1BE7F97}"/>
            </a:ext>
          </a:extLst>
        </xdr:cNvPr>
        <xdr:cNvCxnSpPr/>
      </xdr:nvCxnSpPr>
      <xdr:spPr>
        <a:xfrm flipV="1">
          <a:off x="2479675" y="1409890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07" name="楕円 206">
          <a:extLst>
            <a:ext uri="{FF2B5EF4-FFF2-40B4-BE49-F238E27FC236}">
              <a16:creationId xmlns:a16="http://schemas.microsoft.com/office/drawing/2014/main" id="{83C191DB-9B3E-4C75-A1AA-A244E4A06D2E}"/>
            </a:ext>
          </a:extLst>
        </xdr:cNvPr>
        <xdr:cNvSpPr/>
      </xdr:nvSpPr>
      <xdr:spPr>
        <a:xfrm>
          <a:off x="168275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152400</xdr:rowOff>
    </xdr:to>
    <xdr:cxnSp macro="">
      <xdr:nvCxnSpPr>
        <xdr:cNvPr id="208" name="直線コネクタ 207">
          <a:extLst>
            <a:ext uri="{FF2B5EF4-FFF2-40B4-BE49-F238E27FC236}">
              <a16:creationId xmlns:a16="http://schemas.microsoft.com/office/drawing/2014/main" id="{33BEACFA-55A7-4FF6-8A16-ACA2424A79DA}"/>
            </a:ext>
          </a:extLst>
        </xdr:cNvPr>
        <xdr:cNvCxnSpPr/>
      </xdr:nvCxnSpPr>
      <xdr:spPr>
        <a:xfrm flipV="1">
          <a:off x="1733550" y="14135100"/>
          <a:ext cx="7461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80527501-EAA5-4D32-93C1-F3F2AC6D8266}"/>
            </a:ext>
          </a:extLst>
        </xdr:cNvPr>
        <xdr:cNvSpPr txBox="1"/>
      </xdr:nvSpPr>
      <xdr:spPr>
        <a:xfrm>
          <a:off x="306769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A54F2306-7D71-4681-B132-31B116EE22DB}"/>
            </a:ext>
          </a:extLst>
        </xdr:cNvPr>
        <xdr:cNvSpPr txBox="1"/>
      </xdr:nvSpPr>
      <xdr:spPr>
        <a:xfrm>
          <a:off x="230569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A54FB33D-F0DB-45E6-A6AF-175154422983}"/>
            </a:ext>
          </a:extLst>
        </xdr:cNvPr>
        <xdr:cNvSpPr txBox="1"/>
      </xdr:nvSpPr>
      <xdr:spPr>
        <a:xfrm>
          <a:off x="1559569"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2" name="n_4aveValue【福祉施設】&#10;有形固定資産減価償却率">
          <a:extLst>
            <a:ext uri="{FF2B5EF4-FFF2-40B4-BE49-F238E27FC236}">
              <a16:creationId xmlns:a16="http://schemas.microsoft.com/office/drawing/2014/main" id="{5A2F36BD-A5FE-45B7-A739-3B020F27FBF1}"/>
            </a:ext>
          </a:extLst>
        </xdr:cNvPr>
        <xdr:cNvSpPr txBox="1"/>
      </xdr:nvSpPr>
      <xdr:spPr>
        <a:xfrm>
          <a:off x="8134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81932</xdr:rowOff>
    </xdr:from>
    <xdr:ext cx="405111" cy="259045"/>
    <xdr:sp macro="" textlink="">
      <xdr:nvSpPr>
        <xdr:cNvPr id="213" name="n_1mainValue【福祉施設】&#10;有形固定資産減価償却率">
          <a:extLst>
            <a:ext uri="{FF2B5EF4-FFF2-40B4-BE49-F238E27FC236}">
              <a16:creationId xmlns:a16="http://schemas.microsoft.com/office/drawing/2014/main" id="{FA2966D5-478C-4600-AE0C-0D9D520FC07A}"/>
            </a:ext>
          </a:extLst>
        </xdr:cNvPr>
        <xdr:cNvSpPr txBox="1"/>
      </xdr:nvSpPr>
      <xdr:spPr>
        <a:xfrm>
          <a:off x="306769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214" name="n_2mainValue【福祉施設】&#10;有形固定資産減価償却率">
          <a:extLst>
            <a:ext uri="{FF2B5EF4-FFF2-40B4-BE49-F238E27FC236}">
              <a16:creationId xmlns:a16="http://schemas.microsoft.com/office/drawing/2014/main" id="{9C852483-1AC7-457C-B4D4-026A0AFCEEB2}"/>
            </a:ext>
          </a:extLst>
        </xdr:cNvPr>
        <xdr:cNvSpPr txBox="1"/>
      </xdr:nvSpPr>
      <xdr:spPr>
        <a:xfrm>
          <a:off x="230569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15" name="n_3mainValue【福祉施設】&#10;有形固定資産減価償却率">
          <a:extLst>
            <a:ext uri="{FF2B5EF4-FFF2-40B4-BE49-F238E27FC236}">
              <a16:creationId xmlns:a16="http://schemas.microsoft.com/office/drawing/2014/main" id="{F43464AC-098D-4B6A-883E-757AF9FBCF74}"/>
            </a:ext>
          </a:extLst>
        </xdr:cNvPr>
        <xdr:cNvSpPr txBox="1"/>
      </xdr:nvSpPr>
      <xdr:spPr>
        <a:xfrm>
          <a:off x="1559569"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B8654E48-1DFE-4D69-91B1-E2B0E9690B4D}"/>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DEF5C26-A085-4A39-B871-0991FAB56DE5}"/>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A4127248-ACA6-46E0-8A3B-CDFCAB718F14}"/>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2EB045B0-DAD9-40DC-AAF8-A25BE97DD89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21630C66-90B7-45CE-98F6-9739F38CF0EF}"/>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E20EEF47-12FF-4DD1-945D-7A0015642C29}"/>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B993053B-4766-41A1-A8FF-8F40867340E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9D88E7C8-087B-4521-880E-113FC1CC89D3}"/>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8E8E2930-283A-485E-990D-25F1E31CC2FC}"/>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57792468-738F-47D6-8FB1-FF960A6AFFBA}"/>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6598BD29-24D7-4ADB-A027-2A095FBF0F74}"/>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B9CD3E3A-4E29-41D6-B6C0-BB773DEBC4A7}"/>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CC2EA82D-5459-471D-AD2B-45B9FE659906}"/>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A0FCD89B-39C9-4078-A835-79FACC2E29F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C5A3D983-799B-4F76-918C-9210061F4BA5}"/>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4EACFE1A-B102-4409-9B22-CF048B978F52}"/>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AEBD45C8-9B10-43DC-B1CA-C45F8612A64F}"/>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8166795A-F580-48D2-8B3A-9B0CB1033BAC}"/>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FB7F2E21-9271-4643-9831-E6C5320502B3}"/>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9733EAE9-BC1F-421E-A4E8-3081AB1A2C79}"/>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F79009F6-6DFA-4C16-9CF5-FE2D0FE4DAF9}"/>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179E1418-E88F-4944-A23F-3F51BC46C1D4}"/>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4C626955-B060-4DCF-BB67-B493CD42EFF3}"/>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D4C80731-8A5F-41B5-97E8-AD56CA721677}"/>
            </a:ext>
          </a:extLst>
        </xdr:cNvPr>
        <xdr:cNvCxnSpPr/>
      </xdr:nvCxnSpPr>
      <xdr:spPr>
        <a:xfrm flipV="1">
          <a:off x="8905240"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56BAC359-D144-4A5C-8FE2-458C966FF8AE}"/>
            </a:ext>
          </a:extLst>
        </xdr:cNvPr>
        <xdr:cNvSpPr txBox="1"/>
      </xdr:nvSpPr>
      <xdr:spPr>
        <a:xfrm>
          <a:off x="8943975"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88B38931-3FE2-4B53-91A6-FBA3CE83BB23}"/>
            </a:ext>
          </a:extLst>
        </xdr:cNvPr>
        <xdr:cNvCxnSpPr/>
      </xdr:nvCxnSpPr>
      <xdr:spPr>
        <a:xfrm>
          <a:off x="8845550" y="148479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D6534672-E6E7-45F9-9558-A4510C368DA7}"/>
            </a:ext>
          </a:extLst>
        </xdr:cNvPr>
        <xdr:cNvSpPr txBox="1"/>
      </xdr:nvSpPr>
      <xdr:spPr>
        <a:xfrm>
          <a:off x="8943975"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6A5B0FFC-A497-4413-9EB0-453D80980B6C}"/>
            </a:ext>
          </a:extLst>
        </xdr:cNvPr>
        <xdr:cNvCxnSpPr/>
      </xdr:nvCxnSpPr>
      <xdr:spPr>
        <a:xfrm>
          <a:off x="8845550" y="133346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44" name="【福祉施設】&#10;一人当たり面積平均値テキスト">
          <a:extLst>
            <a:ext uri="{FF2B5EF4-FFF2-40B4-BE49-F238E27FC236}">
              <a16:creationId xmlns:a16="http://schemas.microsoft.com/office/drawing/2014/main" id="{9D3C326F-ABCE-4681-A69A-FC73016A8E57}"/>
            </a:ext>
          </a:extLst>
        </xdr:cNvPr>
        <xdr:cNvSpPr txBox="1"/>
      </xdr:nvSpPr>
      <xdr:spPr>
        <a:xfrm>
          <a:off x="8943975"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7C391103-5060-4D48-A4F6-BFAE373E8604}"/>
            </a:ext>
          </a:extLst>
        </xdr:cNvPr>
        <xdr:cNvSpPr/>
      </xdr:nvSpPr>
      <xdr:spPr>
        <a:xfrm>
          <a:off x="8883650" y="144755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E3120BD9-E869-4BF4-830C-FAC98674FDDF}"/>
            </a:ext>
          </a:extLst>
        </xdr:cNvPr>
        <xdr:cNvSpPr/>
      </xdr:nvSpPr>
      <xdr:spPr>
        <a:xfrm>
          <a:off x="815975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424CA6B6-AC73-4B32-B47C-774BC5FF0006}"/>
            </a:ext>
          </a:extLst>
        </xdr:cNvPr>
        <xdr:cNvSpPr/>
      </xdr:nvSpPr>
      <xdr:spPr>
        <a:xfrm>
          <a:off x="7413625" y="14471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00BB502A-F310-4FBB-8DF8-9943E042E533}"/>
            </a:ext>
          </a:extLst>
        </xdr:cNvPr>
        <xdr:cNvSpPr/>
      </xdr:nvSpPr>
      <xdr:spPr>
        <a:xfrm>
          <a:off x="6638925"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9" name="フローチャート: 判断 248">
          <a:extLst>
            <a:ext uri="{FF2B5EF4-FFF2-40B4-BE49-F238E27FC236}">
              <a16:creationId xmlns:a16="http://schemas.microsoft.com/office/drawing/2014/main" id="{84C6B50D-5D62-45D3-8D63-A4EF525B9168}"/>
            </a:ext>
          </a:extLst>
        </xdr:cNvPr>
        <xdr:cNvSpPr/>
      </xdr:nvSpPr>
      <xdr:spPr>
        <a:xfrm>
          <a:off x="58928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A860C76F-3773-4358-A9CA-214DB3EF8E5A}"/>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BB244B63-12DF-48E9-900F-5EA918D4CCBE}"/>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A5D7415-E13C-49EB-B9C5-8E19A86DA425}"/>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BC81C91-B34A-48EE-A0F1-62FC426DDAD5}"/>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CC30B65-2EBB-4C91-B89E-F427713C4B38}"/>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117221</xdr:rowOff>
    </xdr:from>
    <xdr:to>
      <xdr:col>55</xdr:col>
      <xdr:colOff>50800</xdr:colOff>
      <xdr:row>83</xdr:row>
      <xdr:rowOff>47371</xdr:rowOff>
    </xdr:to>
    <xdr:sp macro="" textlink="">
      <xdr:nvSpPr>
        <xdr:cNvPr id="255" name="楕円 254">
          <a:extLst>
            <a:ext uri="{FF2B5EF4-FFF2-40B4-BE49-F238E27FC236}">
              <a16:creationId xmlns:a16="http://schemas.microsoft.com/office/drawing/2014/main" id="{12D9DCF9-F5AB-4A51-9B07-6CCE2AD70F00}"/>
            </a:ext>
          </a:extLst>
        </xdr:cNvPr>
        <xdr:cNvSpPr/>
      </xdr:nvSpPr>
      <xdr:spPr>
        <a:xfrm>
          <a:off x="8883650" y="141761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140098</xdr:rowOff>
    </xdr:from>
    <xdr:ext cx="469744" cy="259045"/>
    <xdr:sp macro="" textlink="">
      <xdr:nvSpPr>
        <xdr:cNvPr id="256" name="【福祉施設】&#10;一人当たり面積該当値テキスト">
          <a:extLst>
            <a:ext uri="{FF2B5EF4-FFF2-40B4-BE49-F238E27FC236}">
              <a16:creationId xmlns:a16="http://schemas.microsoft.com/office/drawing/2014/main" id="{9E877679-8132-41FA-8FCE-F3F6A8269A5C}"/>
            </a:ext>
          </a:extLst>
        </xdr:cNvPr>
        <xdr:cNvSpPr txBox="1"/>
      </xdr:nvSpPr>
      <xdr:spPr>
        <a:xfrm>
          <a:off x="8943975" y="140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257" name="楕円 256">
          <a:extLst>
            <a:ext uri="{FF2B5EF4-FFF2-40B4-BE49-F238E27FC236}">
              <a16:creationId xmlns:a16="http://schemas.microsoft.com/office/drawing/2014/main" id="{091B3D11-94A9-4BD6-A6D9-CEE27E56211D}"/>
            </a:ext>
          </a:extLst>
        </xdr:cNvPr>
        <xdr:cNvSpPr/>
      </xdr:nvSpPr>
      <xdr:spPr>
        <a:xfrm>
          <a:off x="815975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168021</xdr:rowOff>
    </xdr:from>
    <xdr:to>
      <xdr:col>55</xdr:col>
      <xdr:colOff>0</xdr:colOff>
      <xdr:row>83</xdr:row>
      <xdr:rowOff>17526</xdr:rowOff>
    </xdr:to>
    <xdr:cxnSp macro="">
      <xdr:nvCxnSpPr>
        <xdr:cNvPr id="258" name="直線コネクタ 257">
          <a:extLst>
            <a:ext uri="{FF2B5EF4-FFF2-40B4-BE49-F238E27FC236}">
              <a16:creationId xmlns:a16="http://schemas.microsoft.com/office/drawing/2014/main" id="{797B8CEA-B40C-43BF-ABA6-F5D6E0594FA1}"/>
            </a:ext>
          </a:extLst>
        </xdr:cNvPr>
        <xdr:cNvCxnSpPr/>
      </xdr:nvCxnSpPr>
      <xdr:spPr>
        <a:xfrm flipV="1">
          <a:off x="8210550" y="14226921"/>
          <a:ext cx="6953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159131</xdr:rowOff>
    </xdr:from>
    <xdr:to>
      <xdr:col>46</xdr:col>
      <xdr:colOff>38100</xdr:colOff>
      <xdr:row>83</xdr:row>
      <xdr:rowOff>89281</xdr:rowOff>
    </xdr:to>
    <xdr:sp macro="" textlink="">
      <xdr:nvSpPr>
        <xdr:cNvPr id="259" name="楕円 258">
          <a:extLst>
            <a:ext uri="{FF2B5EF4-FFF2-40B4-BE49-F238E27FC236}">
              <a16:creationId xmlns:a16="http://schemas.microsoft.com/office/drawing/2014/main" id="{E3622630-25BA-4B7F-853F-63EC8E94D9B6}"/>
            </a:ext>
          </a:extLst>
        </xdr:cNvPr>
        <xdr:cNvSpPr/>
      </xdr:nvSpPr>
      <xdr:spPr>
        <a:xfrm>
          <a:off x="7413625" y="142180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17526</xdr:rowOff>
    </xdr:from>
    <xdr:to>
      <xdr:col>50</xdr:col>
      <xdr:colOff>114300</xdr:colOff>
      <xdr:row>83</xdr:row>
      <xdr:rowOff>38481</xdr:rowOff>
    </xdr:to>
    <xdr:cxnSp macro="">
      <xdr:nvCxnSpPr>
        <xdr:cNvPr id="260" name="直線コネクタ 259">
          <a:extLst>
            <a:ext uri="{FF2B5EF4-FFF2-40B4-BE49-F238E27FC236}">
              <a16:creationId xmlns:a16="http://schemas.microsoft.com/office/drawing/2014/main" id="{53593AFF-F468-4081-A035-03E58344F61D}"/>
            </a:ext>
          </a:extLst>
        </xdr:cNvPr>
        <xdr:cNvCxnSpPr/>
      </xdr:nvCxnSpPr>
      <xdr:spPr>
        <a:xfrm flipV="1">
          <a:off x="7445375" y="14247876"/>
          <a:ext cx="7651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34925</xdr:rowOff>
    </xdr:from>
    <xdr:to>
      <xdr:col>41</xdr:col>
      <xdr:colOff>101600</xdr:colOff>
      <xdr:row>85</xdr:row>
      <xdr:rowOff>136525</xdr:rowOff>
    </xdr:to>
    <xdr:sp macro="" textlink="">
      <xdr:nvSpPr>
        <xdr:cNvPr id="261" name="楕円 260">
          <a:extLst>
            <a:ext uri="{FF2B5EF4-FFF2-40B4-BE49-F238E27FC236}">
              <a16:creationId xmlns:a16="http://schemas.microsoft.com/office/drawing/2014/main" id="{BEEA5E66-18A1-40AB-AA6A-4D0912D77CA8}"/>
            </a:ext>
          </a:extLst>
        </xdr:cNvPr>
        <xdr:cNvSpPr/>
      </xdr:nvSpPr>
      <xdr:spPr>
        <a:xfrm>
          <a:off x="6638925"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38481</xdr:rowOff>
    </xdr:from>
    <xdr:to>
      <xdr:col>45</xdr:col>
      <xdr:colOff>177800</xdr:colOff>
      <xdr:row>85</xdr:row>
      <xdr:rowOff>85725</xdr:rowOff>
    </xdr:to>
    <xdr:cxnSp macro="">
      <xdr:nvCxnSpPr>
        <xdr:cNvPr id="262" name="直線コネクタ 261">
          <a:extLst>
            <a:ext uri="{FF2B5EF4-FFF2-40B4-BE49-F238E27FC236}">
              <a16:creationId xmlns:a16="http://schemas.microsoft.com/office/drawing/2014/main" id="{A1977C61-EB6C-4B03-99E9-D34791152576}"/>
            </a:ext>
          </a:extLst>
        </xdr:cNvPr>
        <xdr:cNvCxnSpPr/>
      </xdr:nvCxnSpPr>
      <xdr:spPr>
        <a:xfrm flipV="1">
          <a:off x="6689725" y="14268831"/>
          <a:ext cx="755650" cy="3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63" name="n_1aveValue【福祉施設】&#10;一人当たり面積">
          <a:extLst>
            <a:ext uri="{FF2B5EF4-FFF2-40B4-BE49-F238E27FC236}">
              <a16:creationId xmlns:a16="http://schemas.microsoft.com/office/drawing/2014/main" id="{9C5F64EB-7DCC-4D78-A039-3C3470AE96B8}"/>
            </a:ext>
          </a:extLst>
        </xdr:cNvPr>
        <xdr:cNvSpPr txBox="1"/>
      </xdr:nvSpPr>
      <xdr:spPr>
        <a:xfrm>
          <a:off x="7991552"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64" name="n_2aveValue【福祉施設】&#10;一人当たり面積">
          <a:extLst>
            <a:ext uri="{FF2B5EF4-FFF2-40B4-BE49-F238E27FC236}">
              <a16:creationId xmlns:a16="http://schemas.microsoft.com/office/drawing/2014/main" id="{5C5C814D-E0F5-460D-AD6B-C9A000836946}"/>
            </a:ext>
          </a:extLst>
        </xdr:cNvPr>
        <xdr:cNvSpPr txBox="1"/>
      </xdr:nvSpPr>
      <xdr:spPr>
        <a:xfrm>
          <a:off x="72581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5" name="n_3aveValue【福祉施設】&#10;一人当たり面積">
          <a:extLst>
            <a:ext uri="{FF2B5EF4-FFF2-40B4-BE49-F238E27FC236}">
              <a16:creationId xmlns:a16="http://schemas.microsoft.com/office/drawing/2014/main" id="{BE90E10F-351C-4B2E-BD41-58CB53917A6A}"/>
            </a:ext>
          </a:extLst>
        </xdr:cNvPr>
        <xdr:cNvSpPr txBox="1"/>
      </xdr:nvSpPr>
      <xdr:spPr>
        <a:xfrm>
          <a:off x="6483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66" name="n_4aveValue【福祉施設】&#10;一人当たり面積">
          <a:extLst>
            <a:ext uri="{FF2B5EF4-FFF2-40B4-BE49-F238E27FC236}">
              <a16:creationId xmlns:a16="http://schemas.microsoft.com/office/drawing/2014/main" id="{94637809-9B39-455E-B05D-631F2D961405}"/>
            </a:ext>
          </a:extLst>
        </xdr:cNvPr>
        <xdr:cNvSpPr txBox="1"/>
      </xdr:nvSpPr>
      <xdr:spPr>
        <a:xfrm>
          <a:off x="5737302"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84853</xdr:rowOff>
    </xdr:from>
    <xdr:ext cx="469744" cy="259045"/>
    <xdr:sp macro="" textlink="">
      <xdr:nvSpPr>
        <xdr:cNvPr id="267" name="n_1mainValue【福祉施設】&#10;一人当たり面積">
          <a:extLst>
            <a:ext uri="{FF2B5EF4-FFF2-40B4-BE49-F238E27FC236}">
              <a16:creationId xmlns:a16="http://schemas.microsoft.com/office/drawing/2014/main" id="{C8EE9975-65B8-4703-B7B8-5FA90AF393A6}"/>
            </a:ext>
          </a:extLst>
        </xdr:cNvPr>
        <xdr:cNvSpPr txBox="1"/>
      </xdr:nvSpPr>
      <xdr:spPr>
        <a:xfrm>
          <a:off x="7991552"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105808</xdr:rowOff>
    </xdr:from>
    <xdr:ext cx="469744" cy="259045"/>
    <xdr:sp macro="" textlink="">
      <xdr:nvSpPr>
        <xdr:cNvPr id="268" name="n_2mainValue【福祉施設】&#10;一人当たり面積">
          <a:extLst>
            <a:ext uri="{FF2B5EF4-FFF2-40B4-BE49-F238E27FC236}">
              <a16:creationId xmlns:a16="http://schemas.microsoft.com/office/drawing/2014/main" id="{4E0A84C1-3969-4A2B-9748-AACD58F5540B}"/>
            </a:ext>
          </a:extLst>
        </xdr:cNvPr>
        <xdr:cNvSpPr txBox="1"/>
      </xdr:nvSpPr>
      <xdr:spPr>
        <a:xfrm>
          <a:off x="7258127" y="1399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127652</xdr:rowOff>
    </xdr:from>
    <xdr:ext cx="469744" cy="259045"/>
    <xdr:sp macro="" textlink="">
      <xdr:nvSpPr>
        <xdr:cNvPr id="269" name="n_3mainValue【福祉施設】&#10;一人当たり面積">
          <a:extLst>
            <a:ext uri="{FF2B5EF4-FFF2-40B4-BE49-F238E27FC236}">
              <a16:creationId xmlns:a16="http://schemas.microsoft.com/office/drawing/2014/main" id="{56A2D6A4-0E75-4DCD-81D7-D1F4C96D7984}"/>
            </a:ext>
          </a:extLst>
        </xdr:cNvPr>
        <xdr:cNvSpPr txBox="1"/>
      </xdr:nvSpPr>
      <xdr:spPr>
        <a:xfrm>
          <a:off x="6483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4231C2A5-485F-4569-91B3-BA4C8EDADBEB}"/>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63907EB4-9068-49C6-A6BE-E131241BFE14}"/>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57BFA2C4-1983-46C4-A69D-51B700A694A4}"/>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CC420D11-BEC2-4D68-AEC2-F4A4061BF015}"/>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A1AD1046-BD8D-4A8E-AB11-75C6C4D4EB46}"/>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23564EA6-A9FB-475D-907A-D67FF1C82029}"/>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EE8F72F7-8033-43C7-A376-A020CAB271AD}"/>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45BCE6-5BD1-4749-9CA9-31B796AFE051}"/>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FD83022F-38BD-480B-8909-17BCE458B6DD}"/>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84C7702B-1C10-42D4-958D-25DFC331D18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1E69599E-62FD-4416-83DB-D1C0E4B8FB4B}"/>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02D5C6E4-6445-44C1-8192-21D9A1B1E73E}"/>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556584DE-A92D-4EA8-A1CF-A0FBD860534C}"/>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59E5305D-9721-4EB6-97A6-91AE5C68C7C5}"/>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5724EB3A-BDD0-4ED7-BD45-E61A34F7506C}"/>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C2CC97E4-38BF-402D-BA7D-DFC1D62D1FD9}"/>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E010EEBD-6F4C-45EE-B71E-EE5339F531FC}"/>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97CCDA85-EC16-43AF-8277-18C3408FDDE5}"/>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985844B4-CCEB-4A17-89C1-3527E8467FF9}"/>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CECBEA28-9502-441C-A8F5-E650DC5DEAD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61458FB4-C4E1-4B27-9708-B2FEBFF22F63}"/>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6876274D-173A-46C1-96B8-DF2AC765A6C7}"/>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DBD13F5E-163F-47CA-A1A2-9575020E0641}"/>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BE193C3C-F583-4F55-BF4D-7F7DCBDDDEC9}"/>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80C97024-2DFA-41FC-84BA-144AAB0EB407}"/>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1C4E91E4-3E1F-45D7-8D44-1C602AE05DD9}"/>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0E1AF075-02F4-47A4-885C-BC41AFB94BA3}"/>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CF24FB3D-D3D7-4073-8C1E-229DDDFCAA5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0A6AFA40-E108-4EA8-9A24-A471054A0DB4}"/>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76BDB9EF-6843-4E17-8455-CB00D78E6811}"/>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D6C583F3-42AA-4CDA-9BE5-984A3C475043}"/>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A886689B-48D0-432A-9B6D-7474282E5443}"/>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DFCBAC0C-4DAF-4581-B0DB-B4DD458D6DD4}"/>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A74A4FC8-32F3-4A46-AF01-660924CE4A46}"/>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59BFFB28-601D-40D6-8EC5-47A24AB4CDC9}"/>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224D0270-3B86-4531-B3DC-1D3BEBD62BFA}"/>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C7979F20-E6BE-465C-8D9A-08EC40971A32}"/>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57358111-AE24-4274-9D96-6D91FB4CEA7B}"/>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7B78EC5E-9227-4FE8-8ADD-0FE5702F1EE6}"/>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3D9AE262-3ADB-457F-B479-7B375561A718}"/>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541C4561-DB76-438A-9C24-7EB71BE980EC}"/>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8BD62F73-0707-46D9-A38E-99E0D8AE99AA}"/>
            </a:ext>
          </a:extLst>
        </xdr:cNvPr>
        <xdr:cNvCxnSpPr/>
      </xdr:nvCxnSpPr>
      <xdr:spPr>
        <a:xfrm flipV="1">
          <a:off x="13889989"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BE4B927F-0B59-4F4B-9184-0CB07A5AFF5F}"/>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1D49DC5B-D558-4C54-B4F2-47C3E95E1CF8}"/>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9ABCFEA9-F8DA-487A-8F9B-7926BABE36D2}"/>
            </a:ext>
          </a:extLst>
        </xdr:cNvPr>
        <xdr:cNvSpPr txBox="1"/>
      </xdr:nvSpPr>
      <xdr:spPr>
        <a:xfrm>
          <a:off x="13928725"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5" name="直線コネクタ 314">
          <a:extLst>
            <a:ext uri="{FF2B5EF4-FFF2-40B4-BE49-F238E27FC236}">
              <a16:creationId xmlns:a16="http://schemas.microsoft.com/office/drawing/2014/main" id="{D381CF4F-5F79-40F9-A4C1-DCC5732DFC1E}"/>
            </a:ext>
          </a:extLst>
        </xdr:cNvPr>
        <xdr:cNvCxnSpPr/>
      </xdr:nvCxnSpPr>
      <xdr:spPr>
        <a:xfrm>
          <a:off x="13801725" y="56915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6431774F-9968-4ADE-AD3E-AD93602A3796}"/>
            </a:ext>
          </a:extLst>
        </xdr:cNvPr>
        <xdr:cNvSpPr txBox="1"/>
      </xdr:nvSpPr>
      <xdr:spPr>
        <a:xfrm>
          <a:off x="13928725"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7" name="フローチャート: 判断 316">
          <a:extLst>
            <a:ext uri="{FF2B5EF4-FFF2-40B4-BE49-F238E27FC236}">
              <a16:creationId xmlns:a16="http://schemas.microsoft.com/office/drawing/2014/main" id="{8A516B84-89DB-4D49-B23D-A3717528EF8B}"/>
            </a:ext>
          </a:extLst>
        </xdr:cNvPr>
        <xdr:cNvSpPr/>
      </xdr:nvSpPr>
      <xdr:spPr>
        <a:xfrm>
          <a:off x="13839825" y="65453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8" name="フローチャート: 判断 317">
          <a:extLst>
            <a:ext uri="{FF2B5EF4-FFF2-40B4-BE49-F238E27FC236}">
              <a16:creationId xmlns:a16="http://schemas.microsoft.com/office/drawing/2014/main" id="{578DD867-70DA-434A-AAC5-5925B0CE7265}"/>
            </a:ext>
          </a:extLst>
        </xdr:cNvPr>
        <xdr:cNvSpPr/>
      </xdr:nvSpPr>
      <xdr:spPr>
        <a:xfrm>
          <a:off x="1311592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9" name="フローチャート: 判断 318">
          <a:extLst>
            <a:ext uri="{FF2B5EF4-FFF2-40B4-BE49-F238E27FC236}">
              <a16:creationId xmlns:a16="http://schemas.microsoft.com/office/drawing/2014/main" id="{AC68D15E-6E38-4F74-8510-1B047DB8DE41}"/>
            </a:ext>
          </a:extLst>
        </xdr:cNvPr>
        <xdr:cNvSpPr/>
      </xdr:nvSpPr>
      <xdr:spPr>
        <a:xfrm>
          <a:off x="123698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0" name="フローチャート: 判断 319">
          <a:extLst>
            <a:ext uri="{FF2B5EF4-FFF2-40B4-BE49-F238E27FC236}">
              <a16:creationId xmlns:a16="http://schemas.microsoft.com/office/drawing/2014/main" id="{C1355804-D32E-438A-980D-8AB7F60C77B7}"/>
            </a:ext>
          </a:extLst>
        </xdr:cNvPr>
        <xdr:cNvSpPr/>
      </xdr:nvSpPr>
      <xdr:spPr>
        <a:xfrm>
          <a:off x="11623675" y="65600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1" name="フローチャート: 判断 320">
          <a:extLst>
            <a:ext uri="{FF2B5EF4-FFF2-40B4-BE49-F238E27FC236}">
              <a16:creationId xmlns:a16="http://schemas.microsoft.com/office/drawing/2014/main" id="{31925F10-ABCB-4488-A590-41C2BCD1CA00}"/>
            </a:ext>
          </a:extLst>
        </xdr:cNvPr>
        <xdr:cNvSpPr/>
      </xdr:nvSpPr>
      <xdr:spPr>
        <a:xfrm>
          <a:off x="10848975"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B82E5816-651C-4F86-B18D-4D272BDA155E}"/>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F64B1B4E-4F83-4C06-BC3D-7ADC360E5A57}"/>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3C315B5F-2C96-4CCA-92E3-4871ADD67226}"/>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A1E37D62-3841-4AE0-A3C2-B4AB2082BFE3}"/>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F1B0F330-1BDF-49F1-BE77-474F0517B695}"/>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27" name="楕円 326">
          <a:extLst>
            <a:ext uri="{FF2B5EF4-FFF2-40B4-BE49-F238E27FC236}">
              <a16:creationId xmlns:a16="http://schemas.microsoft.com/office/drawing/2014/main" id="{32AE5561-8DBC-41D0-9271-7C31A720330D}"/>
            </a:ext>
          </a:extLst>
        </xdr:cNvPr>
        <xdr:cNvSpPr/>
      </xdr:nvSpPr>
      <xdr:spPr>
        <a:xfrm>
          <a:off x="13839825" y="7242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28" name="【一般廃棄物処理施設】&#10;有形固定資産減価償却率該当値テキスト">
          <a:extLst>
            <a:ext uri="{FF2B5EF4-FFF2-40B4-BE49-F238E27FC236}">
              <a16:creationId xmlns:a16="http://schemas.microsoft.com/office/drawing/2014/main" id="{FB25F7CD-8CB0-42C7-B161-650E1C66ED03}"/>
            </a:ext>
          </a:extLst>
        </xdr:cNvPr>
        <xdr:cNvSpPr txBox="1"/>
      </xdr:nvSpPr>
      <xdr:spPr>
        <a:xfrm>
          <a:off x="13928725"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329" name="楕円 328">
          <a:extLst>
            <a:ext uri="{FF2B5EF4-FFF2-40B4-BE49-F238E27FC236}">
              <a16:creationId xmlns:a16="http://schemas.microsoft.com/office/drawing/2014/main" id="{7517D1C2-67FF-4531-9301-835DBC9DBEAE}"/>
            </a:ext>
          </a:extLst>
        </xdr:cNvPr>
        <xdr:cNvSpPr/>
      </xdr:nvSpPr>
      <xdr:spPr>
        <a:xfrm>
          <a:off x="13115925"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330" name="直線コネクタ 329">
          <a:extLst>
            <a:ext uri="{FF2B5EF4-FFF2-40B4-BE49-F238E27FC236}">
              <a16:creationId xmlns:a16="http://schemas.microsoft.com/office/drawing/2014/main" id="{2A5C8841-282D-46DF-BF04-37F64F29513B}"/>
            </a:ext>
          </a:extLst>
        </xdr:cNvPr>
        <xdr:cNvCxnSpPr/>
      </xdr:nvCxnSpPr>
      <xdr:spPr>
        <a:xfrm>
          <a:off x="13166725" y="729342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331" name="楕円 330">
          <a:extLst>
            <a:ext uri="{FF2B5EF4-FFF2-40B4-BE49-F238E27FC236}">
              <a16:creationId xmlns:a16="http://schemas.microsoft.com/office/drawing/2014/main" id="{A40C5117-DC1D-4E44-A825-079DE0DD7F6B}"/>
            </a:ext>
          </a:extLst>
        </xdr:cNvPr>
        <xdr:cNvSpPr/>
      </xdr:nvSpPr>
      <xdr:spPr>
        <a:xfrm>
          <a:off x="123698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332" name="直線コネクタ 331">
          <a:extLst>
            <a:ext uri="{FF2B5EF4-FFF2-40B4-BE49-F238E27FC236}">
              <a16:creationId xmlns:a16="http://schemas.microsoft.com/office/drawing/2014/main" id="{2886BE95-1C49-4CE8-9850-EBA36CF4B6D3}"/>
            </a:ext>
          </a:extLst>
        </xdr:cNvPr>
        <xdr:cNvCxnSpPr/>
      </xdr:nvCxnSpPr>
      <xdr:spPr>
        <a:xfrm>
          <a:off x="12420600" y="729342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333" name="楕円 332">
          <a:extLst>
            <a:ext uri="{FF2B5EF4-FFF2-40B4-BE49-F238E27FC236}">
              <a16:creationId xmlns:a16="http://schemas.microsoft.com/office/drawing/2014/main" id="{CA1E3C4A-B158-47D5-90B9-1F6AB341ADA2}"/>
            </a:ext>
          </a:extLst>
        </xdr:cNvPr>
        <xdr:cNvSpPr/>
      </xdr:nvSpPr>
      <xdr:spPr>
        <a:xfrm>
          <a:off x="11623675" y="6708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42</xdr:row>
      <xdr:rowOff>92528</xdr:rowOff>
    </xdr:to>
    <xdr:cxnSp macro="">
      <xdr:nvCxnSpPr>
        <xdr:cNvPr id="334" name="直線コネクタ 333">
          <a:extLst>
            <a:ext uri="{FF2B5EF4-FFF2-40B4-BE49-F238E27FC236}">
              <a16:creationId xmlns:a16="http://schemas.microsoft.com/office/drawing/2014/main" id="{91263293-7766-470F-9885-5E2FAC849C4B}"/>
            </a:ext>
          </a:extLst>
        </xdr:cNvPr>
        <xdr:cNvCxnSpPr/>
      </xdr:nvCxnSpPr>
      <xdr:spPr>
        <a:xfrm>
          <a:off x="11655425" y="6759484"/>
          <a:ext cx="765175" cy="5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67405F9D-2DFF-4599-9815-080F307F6121}"/>
            </a:ext>
          </a:extLst>
        </xdr:cNvPr>
        <xdr:cNvSpPr txBox="1"/>
      </xdr:nvSpPr>
      <xdr:spPr>
        <a:xfrm>
          <a:off x="12980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36" name="n_2aveValue【一般廃棄物処理施設】&#10;有形固定資産減価償却率">
          <a:extLst>
            <a:ext uri="{FF2B5EF4-FFF2-40B4-BE49-F238E27FC236}">
              <a16:creationId xmlns:a16="http://schemas.microsoft.com/office/drawing/2014/main" id="{E4EA45C3-DC73-40E9-9899-061519E03EB3}"/>
            </a:ext>
          </a:extLst>
        </xdr:cNvPr>
        <xdr:cNvSpPr txBox="1"/>
      </xdr:nvSpPr>
      <xdr:spPr>
        <a:xfrm>
          <a:off x="12246619"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37" name="n_3aveValue【一般廃棄物処理施設】&#10;有形固定資産減価償却率">
          <a:extLst>
            <a:ext uri="{FF2B5EF4-FFF2-40B4-BE49-F238E27FC236}">
              <a16:creationId xmlns:a16="http://schemas.microsoft.com/office/drawing/2014/main" id="{C27EB525-895D-477C-8EAB-DF10C0DEEE3D}"/>
            </a:ext>
          </a:extLst>
        </xdr:cNvPr>
        <xdr:cNvSpPr txBox="1"/>
      </xdr:nvSpPr>
      <xdr:spPr>
        <a:xfrm>
          <a:off x="1150049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38" name="n_4aveValue【一般廃棄物処理施設】&#10;有形固定資産減価償却率">
          <a:extLst>
            <a:ext uri="{FF2B5EF4-FFF2-40B4-BE49-F238E27FC236}">
              <a16:creationId xmlns:a16="http://schemas.microsoft.com/office/drawing/2014/main" id="{F5DA3010-9722-406F-B4A2-8244A599F4EF}"/>
            </a:ext>
          </a:extLst>
        </xdr:cNvPr>
        <xdr:cNvSpPr txBox="1"/>
      </xdr:nvSpPr>
      <xdr:spPr>
        <a:xfrm>
          <a:off x="1072579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339" name="n_1mainValue【一般廃棄物処理施設】&#10;有形固定資産減価償却率">
          <a:extLst>
            <a:ext uri="{FF2B5EF4-FFF2-40B4-BE49-F238E27FC236}">
              <a16:creationId xmlns:a16="http://schemas.microsoft.com/office/drawing/2014/main" id="{4A4D60EA-9B98-4F05-A5D3-F2CC95E8D01B}"/>
            </a:ext>
          </a:extLst>
        </xdr:cNvPr>
        <xdr:cNvSpPr txBox="1"/>
      </xdr:nvSpPr>
      <xdr:spPr>
        <a:xfrm>
          <a:off x="12957252"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340" name="n_2mainValue【一般廃棄物処理施設】&#10;有形固定資産減価償却率">
          <a:extLst>
            <a:ext uri="{FF2B5EF4-FFF2-40B4-BE49-F238E27FC236}">
              <a16:creationId xmlns:a16="http://schemas.microsoft.com/office/drawing/2014/main" id="{1A1A3EBF-50CE-4D99-8FCD-F546AC0DBDDA}"/>
            </a:ext>
          </a:extLst>
        </xdr:cNvPr>
        <xdr:cNvSpPr txBox="1"/>
      </xdr:nvSpPr>
      <xdr:spPr>
        <a:xfrm>
          <a:off x="12214302"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341" name="n_3mainValue【一般廃棄物処理施設】&#10;有形固定資産減価償却率">
          <a:extLst>
            <a:ext uri="{FF2B5EF4-FFF2-40B4-BE49-F238E27FC236}">
              <a16:creationId xmlns:a16="http://schemas.microsoft.com/office/drawing/2014/main" id="{4295AF4F-F48B-413D-9646-1FB87C705BE9}"/>
            </a:ext>
          </a:extLst>
        </xdr:cNvPr>
        <xdr:cNvSpPr txBox="1"/>
      </xdr:nvSpPr>
      <xdr:spPr>
        <a:xfrm>
          <a:off x="1150049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294485ED-3EB0-49F5-BF1F-309700D98782}"/>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D4D08A9B-5507-4191-BD0A-95440808B0F8}"/>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11720849-7EF1-4F8C-981A-5B389EC1268D}"/>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3F7A5D8C-EBFB-4671-BCC8-DF41F6785C85}"/>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EC48DD82-AC75-4F5A-A426-7C41F7ABEC37}"/>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678CDD6F-7F3F-49CB-8CFF-A7D0078A57FF}"/>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A6D43236-418D-433A-9353-9E51E8001BA6}"/>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CA05C5D6-F173-4982-A63F-8D5C68C5FE48}"/>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D5F5DCD4-62F2-4BB2-9FAD-E18BE40B3D55}"/>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C8BF4314-4CED-4826-B135-3606E5FDB68B}"/>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id="{8965C7E1-21CA-41B8-84ED-6D0DD6D7380D}"/>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a:extLst>
            <a:ext uri="{FF2B5EF4-FFF2-40B4-BE49-F238E27FC236}">
              <a16:creationId xmlns:a16="http://schemas.microsoft.com/office/drawing/2014/main" id="{9141DB9D-F156-4BC8-909A-A77BC7EEC709}"/>
            </a:ext>
          </a:extLst>
        </xdr:cNvPr>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id="{41FB7A1F-CE8F-415B-BEDE-2E919354A00C}"/>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a:extLst>
            <a:ext uri="{FF2B5EF4-FFF2-40B4-BE49-F238E27FC236}">
              <a16:creationId xmlns:a16="http://schemas.microsoft.com/office/drawing/2014/main" id="{0E01E297-24B4-400A-A9A8-5AF7729C160F}"/>
            </a:ext>
          </a:extLst>
        </xdr:cNvPr>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id="{77314526-769B-4868-AB34-6E9CB96E69B6}"/>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a:extLst>
            <a:ext uri="{FF2B5EF4-FFF2-40B4-BE49-F238E27FC236}">
              <a16:creationId xmlns:a16="http://schemas.microsoft.com/office/drawing/2014/main" id="{0F41A1D8-B87F-4AD2-8A20-6A5D0DF4EF70}"/>
            </a:ext>
          </a:extLst>
        </xdr:cNvPr>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id="{2079B3EF-6A1F-4402-AFC8-A3D735BE5FD5}"/>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a:extLst>
            <a:ext uri="{FF2B5EF4-FFF2-40B4-BE49-F238E27FC236}">
              <a16:creationId xmlns:a16="http://schemas.microsoft.com/office/drawing/2014/main" id="{E863E1ED-E8C6-4A32-B6A9-EE3598DB9F8A}"/>
            </a:ext>
          </a:extLst>
        </xdr:cNvPr>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id="{3CC06260-4396-4A7C-890D-773FE8986F7F}"/>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a:extLst>
            <a:ext uri="{FF2B5EF4-FFF2-40B4-BE49-F238E27FC236}">
              <a16:creationId xmlns:a16="http://schemas.microsoft.com/office/drawing/2014/main" id="{1008DC33-0C7C-468A-8921-3E9F63E3362A}"/>
            </a:ext>
          </a:extLst>
        </xdr:cNvPr>
        <xdr:cNvSpPr txBox="1"/>
      </xdr:nvSpPr>
      <xdr:spPr>
        <a:xfrm>
          <a:off x="149735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id="{E4173653-1D9E-4421-B147-46490481BA33}"/>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a:extLst>
            <a:ext uri="{FF2B5EF4-FFF2-40B4-BE49-F238E27FC236}">
              <a16:creationId xmlns:a16="http://schemas.microsoft.com/office/drawing/2014/main" id="{3C5D77E3-4421-4591-A0F9-6BA3667AAD29}"/>
            </a:ext>
          </a:extLst>
        </xdr:cNvPr>
        <xdr:cNvSpPr txBox="1"/>
      </xdr:nvSpPr>
      <xdr:spPr>
        <a:xfrm>
          <a:off x="149735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F47FF555-7319-4E2E-87ED-1221C114702F}"/>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a:extLst>
            <a:ext uri="{FF2B5EF4-FFF2-40B4-BE49-F238E27FC236}">
              <a16:creationId xmlns:a16="http://schemas.microsoft.com/office/drawing/2014/main" id="{B0097898-3EC2-4A67-B8C8-E7A9B4E3AA24}"/>
            </a:ext>
          </a:extLst>
        </xdr:cNvPr>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2EC18848-17E7-4A89-A182-15C7F651FBC9}"/>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7" name="直線コネクタ 366">
          <a:extLst>
            <a:ext uri="{FF2B5EF4-FFF2-40B4-BE49-F238E27FC236}">
              <a16:creationId xmlns:a16="http://schemas.microsoft.com/office/drawing/2014/main" id="{21285F88-B3BE-42A9-BC50-3AEA2ECD852B}"/>
            </a:ext>
          </a:extLst>
        </xdr:cNvPr>
        <xdr:cNvCxnSpPr/>
      </xdr:nvCxnSpPr>
      <xdr:spPr>
        <a:xfrm flipV="1">
          <a:off x="188461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8" name="【一般廃棄物処理施設】&#10;一人当たり有形固定資産（償却資産）額最小値テキスト">
          <a:extLst>
            <a:ext uri="{FF2B5EF4-FFF2-40B4-BE49-F238E27FC236}">
              <a16:creationId xmlns:a16="http://schemas.microsoft.com/office/drawing/2014/main" id="{9C97EE86-6F87-48FE-8A7A-8AF0A6621948}"/>
            </a:ext>
          </a:extLst>
        </xdr:cNvPr>
        <xdr:cNvSpPr txBox="1"/>
      </xdr:nvSpPr>
      <xdr:spPr>
        <a:xfrm>
          <a:off x="188849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9" name="直線コネクタ 368">
          <a:extLst>
            <a:ext uri="{FF2B5EF4-FFF2-40B4-BE49-F238E27FC236}">
              <a16:creationId xmlns:a16="http://schemas.microsoft.com/office/drawing/2014/main" id="{F35DCD62-2FB0-4F2B-B131-9CE5FBA69E08}"/>
            </a:ext>
          </a:extLst>
        </xdr:cNvPr>
        <xdr:cNvCxnSpPr/>
      </xdr:nvCxnSpPr>
      <xdr:spPr>
        <a:xfrm>
          <a:off x="18786475" y="72933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0" name="【一般廃棄物処理施設】&#10;一人当たり有形固定資産（償却資産）額最大値テキスト">
          <a:extLst>
            <a:ext uri="{FF2B5EF4-FFF2-40B4-BE49-F238E27FC236}">
              <a16:creationId xmlns:a16="http://schemas.microsoft.com/office/drawing/2014/main" id="{43A3DFB7-A409-4C6C-B1EF-EF5CA69F585D}"/>
            </a:ext>
          </a:extLst>
        </xdr:cNvPr>
        <xdr:cNvSpPr txBox="1"/>
      </xdr:nvSpPr>
      <xdr:spPr>
        <a:xfrm>
          <a:off x="188849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1" name="直線コネクタ 370">
          <a:extLst>
            <a:ext uri="{FF2B5EF4-FFF2-40B4-BE49-F238E27FC236}">
              <a16:creationId xmlns:a16="http://schemas.microsoft.com/office/drawing/2014/main" id="{6766C134-DFDE-42C7-84EC-1BC48B5AD505}"/>
            </a:ext>
          </a:extLst>
        </xdr:cNvPr>
        <xdr:cNvCxnSpPr/>
      </xdr:nvCxnSpPr>
      <xdr:spPr>
        <a:xfrm>
          <a:off x="18786475" y="58318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0A4D0CC0-8341-4077-B63F-B35061F191B0}"/>
            </a:ext>
          </a:extLst>
        </xdr:cNvPr>
        <xdr:cNvSpPr txBox="1"/>
      </xdr:nvSpPr>
      <xdr:spPr>
        <a:xfrm>
          <a:off x="188849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3" name="フローチャート: 判断 372">
          <a:extLst>
            <a:ext uri="{FF2B5EF4-FFF2-40B4-BE49-F238E27FC236}">
              <a16:creationId xmlns:a16="http://schemas.microsoft.com/office/drawing/2014/main" id="{8F72BDE8-F2AE-4603-930D-C884E864D278}"/>
            </a:ext>
          </a:extLst>
        </xdr:cNvPr>
        <xdr:cNvSpPr/>
      </xdr:nvSpPr>
      <xdr:spPr>
        <a:xfrm>
          <a:off x="187960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74" name="フローチャート: 判断 373">
          <a:extLst>
            <a:ext uri="{FF2B5EF4-FFF2-40B4-BE49-F238E27FC236}">
              <a16:creationId xmlns:a16="http://schemas.microsoft.com/office/drawing/2014/main" id="{88887C4F-58D6-447E-A4B2-B4B464C8B4C3}"/>
            </a:ext>
          </a:extLst>
        </xdr:cNvPr>
        <xdr:cNvSpPr/>
      </xdr:nvSpPr>
      <xdr:spPr>
        <a:xfrm>
          <a:off x="18100675" y="70787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75" name="フローチャート: 判断 374">
          <a:extLst>
            <a:ext uri="{FF2B5EF4-FFF2-40B4-BE49-F238E27FC236}">
              <a16:creationId xmlns:a16="http://schemas.microsoft.com/office/drawing/2014/main" id="{A05C6B93-44C7-4486-8364-485398B5026E}"/>
            </a:ext>
          </a:extLst>
        </xdr:cNvPr>
        <xdr:cNvSpPr/>
      </xdr:nvSpPr>
      <xdr:spPr>
        <a:xfrm>
          <a:off x="17325975"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6" name="フローチャート: 判断 375">
          <a:extLst>
            <a:ext uri="{FF2B5EF4-FFF2-40B4-BE49-F238E27FC236}">
              <a16:creationId xmlns:a16="http://schemas.microsoft.com/office/drawing/2014/main" id="{FAE5C1AA-BAA8-4B7B-B1BC-BF1EABC7E16D}"/>
            </a:ext>
          </a:extLst>
        </xdr:cNvPr>
        <xdr:cNvSpPr/>
      </xdr:nvSpPr>
      <xdr:spPr>
        <a:xfrm>
          <a:off x="1657985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77" name="フローチャート: 判断 376">
          <a:extLst>
            <a:ext uri="{FF2B5EF4-FFF2-40B4-BE49-F238E27FC236}">
              <a16:creationId xmlns:a16="http://schemas.microsoft.com/office/drawing/2014/main" id="{DD3996F9-6F7E-4F23-BDFD-68DE706E5CA6}"/>
            </a:ext>
          </a:extLst>
        </xdr:cNvPr>
        <xdr:cNvSpPr/>
      </xdr:nvSpPr>
      <xdr:spPr>
        <a:xfrm>
          <a:off x="15833725" y="70469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685DBD82-225E-4288-A559-5C786D0502D4}"/>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F877D63D-4408-4DAF-BF4B-28D3136CFA1D}"/>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47A89C0-0261-4C6B-9AB7-75A2DAC10F6A}"/>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8EC3700D-414B-4BFE-9D6D-805A97195752}"/>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B105564-7C3A-46B3-A804-AE880203067A}"/>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37303</xdr:rowOff>
    </xdr:from>
    <xdr:to>
      <xdr:col>116</xdr:col>
      <xdr:colOff>114300</xdr:colOff>
      <xdr:row>42</xdr:row>
      <xdr:rowOff>138903</xdr:rowOff>
    </xdr:to>
    <xdr:sp macro="" textlink="">
      <xdr:nvSpPr>
        <xdr:cNvPr id="383" name="楕円 382">
          <a:extLst>
            <a:ext uri="{FF2B5EF4-FFF2-40B4-BE49-F238E27FC236}">
              <a16:creationId xmlns:a16="http://schemas.microsoft.com/office/drawing/2014/main" id="{E933B305-58AB-4BDE-95BA-33397C8C0ECA}"/>
            </a:ext>
          </a:extLst>
        </xdr:cNvPr>
        <xdr:cNvSpPr/>
      </xdr:nvSpPr>
      <xdr:spPr>
        <a:xfrm>
          <a:off x="18796000" y="72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123680</xdr:rowOff>
    </xdr:from>
    <xdr:ext cx="469744" cy="259045"/>
    <xdr:sp macro="" textlink="">
      <xdr:nvSpPr>
        <xdr:cNvPr id="384" name="【一般廃棄物処理施設】&#10;一人当たり有形固定資産（償却資産）額該当値テキスト">
          <a:extLst>
            <a:ext uri="{FF2B5EF4-FFF2-40B4-BE49-F238E27FC236}">
              <a16:creationId xmlns:a16="http://schemas.microsoft.com/office/drawing/2014/main" id="{B6C518E2-FA47-41B8-B4E4-B48C4143BBC1}"/>
            </a:ext>
          </a:extLst>
        </xdr:cNvPr>
        <xdr:cNvSpPr txBox="1"/>
      </xdr:nvSpPr>
      <xdr:spPr>
        <a:xfrm>
          <a:off x="18884900" y="71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37451</xdr:rowOff>
    </xdr:from>
    <xdr:to>
      <xdr:col>112</xdr:col>
      <xdr:colOff>38100</xdr:colOff>
      <xdr:row>42</xdr:row>
      <xdr:rowOff>139051</xdr:rowOff>
    </xdr:to>
    <xdr:sp macro="" textlink="">
      <xdr:nvSpPr>
        <xdr:cNvPr id="385" name="楕円 384">
          <a:extLst>
            <a:ext uri="{FF2B5EF4-FFF2-40B4-BE49-F238E27FC236}">
              <a16:creationId xmlns:a16="http://schemas.microsoft.com/office/drawing/2014/main" id="{4ABC7350-BA70-4B0A-8292-9A89AA6444E1}"/>
            </a:ext>
          </a:extLst>
        </xdr:cNvPr>
        <xdr:cNvSpPr/>
      </xdr:nvSpPr>
      <xdr:spPr>
        <a:xfrm>
          <a:off x="18100675" y="72383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88103</xdr:rowOff>
    </xdr:from>
    <xdr:to>
      <xdr:col>116</xdr:col>
      <xdr:colOff>63500</xdr:colOff>
      <xdr:row>42</xdr:row>
      <xdr:rowOff>88251</xdr:rowOff>
    </xdr:to>
    <xdr:cxnSp macro="">
      <xdr:nvCxnSpPr>
        <xdr:cNvPr id="386" name="直線コネクタ 385">
          <a:extLst>
            <a:ext uri="{FF2B5EF4-FFF2-40B4-BE49-F238E27FC236}">
              <a16:creationId xmlns:a16="http://schemas.microsoft.com/office/drawing/2014/main" id="{BC4BE341-E237-413C-84F4-9CE1CC7C01E1}"/>
            </a:ext>
          </a:extLst>
        </xdr:cNvPr>
        <xdr:cNvCxnSpPr/>
      </xdr:nvCxnSpPr>
      <xdr:spPr>
        <a:xfrm flipV="1">
          <a:off x="18132425" y="7289003"/>
          <a:ext cx="714375"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37596</xdr:rowOff>
    </xdr:from>
    <xdr:to>
      <xdr:col>107</xdr:col>
      <xdr:colOff>101600</xdr:colOff>
      <xdr:row>42</xdr:row>
      <xdr:rowOff>139196</xdr:rowOff>
    </xdr:to>
    <xdr:sp macro="" textlink="">
      <xdr:nvSpPr>
        <xdr:cNvPr id="387" name="楕円 386">
          <a:extLst>
            <a:ext uri="{FF2B5EF4-FFF2-40B4-BE49-F238E27FC236}">
              <a16:creationId xmlns:a16="http://schemas.microsoft.com/office/drawing/2014/main" id="{52139C4A-FABD-47BB-9C84-C87FE46060CA}"/>
            </a:ext>
          </a:extLst>
        </xdr:cNvPr>
        <xdr:cNvSpPr/>
      </xdr:nvSpPr>
      <xdr:spPr>
        <a:xfrm>
          <a:off x="17325975" y="72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88251</xdr:rowOff>
    </xdr:from>
    <xdr:to>
      <xdr:col>111</xdr:col>
      <xdr:colOff>177800</xdr:colOff>
      <xdr:row>42</xdr:row>
      <xdr:rowOff>88396</xdr:rowOff>
    </xdr:to>
    <xdr:cxnSp macro="">
      <xdr:nvCxnSpPr>
        <xdr:cNvPr id="388" name="直線コネクタ 387">
          <a:extLst>
            <a:ext uri="{FF2B5EF4-FFF2-40B4-BE49-F238E27FC236}">
              <a16:creationId xmlns:a16="http://schemas.microsoft.com/office/drawing/2014/main" id="{03F8A44D-34EE-437F-B832-281E4A58D6C8}"/>
            </a:ext>
          </a:extLst>
        </xdr:cNvPr>
        <xdr:cNvCxnSpPr/>
      </xdr:nvCxnSpPr>
      <xdr:spPr>
        <a:xfrm flipV="1">
          <a:off x="17376775" y="7289151"/>
          <a:ext cx="75565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139037</xdr:rowOff>
    </xdr:from>
    <xdr:to>
      <xdr:col>102</xdr:col>
      <xdr:colOff>165100</xdr:colOff>
      <xdr:row>41</xdr:row>
      <xdr:rowOff>69187</xdr:rowOff>
    </xdr:to>
    <xdr:sp macro="" textlink="">
      <xdr:nvSpPr>
        <xdr:cNvPr id="389" name="楕円 388">
          <a:extLst>
            <a:ext uri="{FF2B5EF4-FFF2-40B4-BE49-F238E27FC236}">
              <a16:creationId xmlns:a16="http://schemas.microsoft.com/office/drawing/2014/main" id="{7768D3CF-1189-4210-8270-D78B357145D6}"/>
            </a:ext>
          </a:extLst>
        </xdr:cNvPr>
        <xdr:cNvSpPr/>
      </xdr:nvSpPr>
      <xdr:spPr>
        <a:xfrm>
          <a:off x="16579850" y="69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18387</xdr:rowOff>
    </xdr:from>
    <xdr:to>
      <xdr:col>107</xdr:col>
      <xdr:colOff>50800</xdr:colOff>
      <xdr:row>42</xdr:row>
      <xdr:rowOff>88396</xdr:rowOff>
    </xdr:to>
    <xdr:cxnSp macro="">
      <xdr:nvCxnSpPr>
        <xdr:cNvPr id="390" name="直線コネクタ 389">
          <a:extLst>
            <a:ext uri="{FF2B5EF4-FFF2-40B4-BE49-F238E27FC236}">
              <a16:creationId xmlns:a16="http://schemas.microsoft.com/office/drawing/2014/main" id="{3B993A57-F729-4EB9-9F58-8EF14EFDA234}"/>
            </a:ext>
          </a:extLst>
        </xdr:cNvPr>
        <xdr:cNvCxnSpPr/>
      </xdr:nvCxnSpPr>
      <xdr:spPr>
        <a:xfrm>
          <a:off x="16630650" y="7047837"/>
          <a:ext cx="746125" cy="2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6A26BD4F-EF2F-492A-B487-431C530A263E}"/>
            </a:ext>
          </a:extLst>
        </xdr:cNvPr>
        <xdr:cNvSpPr txBox="1"/>
      </xdr:nvSpPr>
      <xdr:spPr>
        <a:xfrm>
          <a:off x="1786784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B212702B-F7B5-480C-AA79-4BDF3FB2E453}"/>
            </a:ext>
          </a:extLst>
        </xdr:cNvPr>
        <xdr:cNvSpPr txBox="1"/>
      </xdr:nvSpPr>
      <xdr:spPr>
        <a:xfrm>
          <a:off x="17134420"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7567ADCC-2F8C-449F-801B-3871B1C9F615}"/>
            </a:ext>
          </a:extLst>
        </xdr:cNvPr>
        <xdr:cNvSpPr txBox="1"/>
      </xdr:nvSpPr>
      <xdr:spPr>
        <a:xfrm>
          <a:off x="16359720"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F663BFA5-3D02-4351-A0E1-334E66049E59}"/>
            </a:ext>
          </a:extLst>
        </xdr:cNvPr>
        <xdr:cNvSpPr txBox="1"/>
      </xdr:nvSpPr>
      <xdr:spPr>
        <a:xfrm>
          <a:off x="156135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130178</xdr:rowOff>
    </xdr:from>
    <xdr:ext cx="469744" cy="259045"/>
    <xdr:sp macro="" textlink="">
      <xdr:nvSpPr>
        <xdr:cNvPr id="395" name="n_1mainValue【一般廃棄物処理施設】&#10;一人当たり有形固定資産（償却資産）額">
          <a:extLst>
            <a:ext uri="{FF2B5EF4-FFF2-40B4-BE49-F238E27FC236}">
              <a16:creationId xmlns:a16="http://schemas.microsoft.com/office/drawing/2014/main" id="{C5E0EF24-86A6-4F2C-B9FC-BD6042CE8981}"/>
            </a:ext>
          </a:extLst>
        </xdr:cNvPr>
        <xdr:cNvSpPr txBox="1"/>
      </xdr:nvSpPr>
      <xdr:spPr>
        <a:xfrm>
          <a:off x="17932478" y="73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130323</xdr:rowOff>
    </xdr:from>
    <xdr:ext cx="469744" cy="259045"/>
    <xdr:sp macro="" textlink="">
      <xdr:nvSpPr>
        <xdr:cNvPr id="396" name="n_2mainValue【一般廃棄物処理施設】&#10;一人当たり有形固定資産（償却資産）額">
          <a:extLst>
            <a:ext uri="{FF2B5EF4-FFF2-40B4-BE49-F238E27FC236}">
              <a16:creationId xmlns:a16="http://schemas.microsoft.com/office/drawing/2014/main" id="{27C56CB8-E3BF-475B-81ED-AB06D93FBC67}"/>
            </a:ext>
          </a:extLst>
        </xdr:cNvPr>
        <xdr:cNvSpPr txBox="1"/>
      </xdr:nvSpPr>
      <xdr:spPr>
        <a:xfrm>
          <a:off x="17170478" y="73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85714</xdr:rowOff>
    </xdr:from>
    <xdr:ext cx="599010" cy="259045"/>
    <xdr:sp macro="" textlink="">
      <xdr:nvSpPr>
        <xdr:cNvPr id="397" name="n_3mainValue【一般廃棄物処理施設】&#10;一人当たり有形固定資産（償却資産）額">
          <a:extLst>
            <a:ext uri="{FF2B5EF4-FFF2-40B4-BE49-F238E27FC236}">
              <a16:creationId xmlns:a16="http://schemas.microsoft.com/office/drawing/2014/main" id="{DAB33CE2-893D-4AFF-84C6-410060B5CB6B}"/>
            </a:ext>
          </a:extLst>
        </xdr:cNvPr>
        <xdr:cNvSpPr txBox="1"/>
      </xdr:nvSpPr>
      <xdr:spPr>
        <a:xfrm>
          <a:off x="16359720" y="67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E365F274-50A9-44BE-A75B-1C9EB5AB18B1}"/>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7EFDBBC6-4D2F-419F-9DC2-5F18D41B2365}"/>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9CC3FF4C-4D91-43F2-99ED-E4CF28666307}"/>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C4295A08-9256-4508-BD3F-BB6EAEE4901A}"/>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627E72F4-FBC8-41EC-BD3B-586EA3578B9E}"/>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AC77D701-64B1-4B9B-AF20-BA6C3FE658C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AA558871-577C-41B2-8C8A-B2C998773443}"/>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8CAAAB1F-4D61-4A3C-8623-DEB8E1D813FD}"/>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08173736-B354-4690-A633-3160E4260E28}"/>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A43365E2-9DE9-458A-A5E3-130EFF9B5DF2}"/>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a:extLst>
            <a:ext uri="{FF2B5EF4-FFF2-40B4-BE49-F238E27FC236}">
              <a16:creationId xmlns:a16="http://schemas.microsoft.com/office/drawing/2014/main" id="{23B93646-71CC-460D-9E51-388D90D804AF}"/>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a:extLst>
            <a:ext uri="{FF2B5EF4-FFF2-40B4-BE49-F238E27FC236}">
              <a16:creationId xmlns:a16="http://schemas.microsoft.com/office/drawing/2014/main" id="{E9C912CD-01F3-4746-A70B-8D8D6556F13F}"/>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0" name="テキスト ボックス 409">
          <a:extLst>
            <a:ext uri="{FF2B5EF4-FFF2-40B4-BE49-F238E27FC236}">
              <a16:creationId xmlns:a16="http://schemas.microsoft.com/office/drawing/2014/main" id="{B708BD6D-0637-4990-97E2-19FE385C8353}"/>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a:extLst>
            <a:ext uri="{FF2B5EF4-FFF2-40B4-BE49-F238E27FC236}">
              <a16:creationId xmlns:a16="http://schemas.microsoft.com/office/drawing/2014/main" id="{4F52F44A-2628-4976-9355-66FCA3A34273}"/>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a:extLst>
            <a:ext uri="{FF2B5EF4-FFF2-40B4-BE49-F238E27FC236}">
              <a16:creationId xmlns:a16="http://schemas.microsoft.com/office/drawing/2014/main" id="{F8D2ECF5-733F-4C33-9CA2-18F1364CE127}"/>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a:extLst>
            <a:ext uri="{FF2B5EF4-FFF2-40B4-BE49-F238E27FC236}">
              <a16:creationId xmlns:a16="http://schemas.microsoft.com/office/drawing/2014/main" id="{B58125B4-59E2-4694-9000-F5835654E8D9}"/>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a:extLst>
            <a:ext uri="{FF2B5EF4-FFF2-40B4-BE49-F238E27FC236}">
              <a16:creationId xmlns:a16="http://schemas.microsoft.com/office/drawing/2014/main" id="{E141F460-6008-48E3-B4E5-BB13B86858E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a:extLst>
            <a:ext uri="{FF2B5EF4-FFF2-40B4-BE49-F238E27FC236}">
              <a16:creationId xmlns:a16="http://schemas.microsoft.com/office/drawing/2014/main" id="{66AFDD98-E919-4BAB-8991-AD817859FDF5}"/>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a:extLst>
            <a:ext uri="{FF2B5EF4-FFF2-40B4-BE49-F238E27FC236}">
              <a16:creationId xmlns:a16="http://schemas.microsoft.com/office/drawing/2014/main" id="{FF8DC045-3CF9-427A-B725-6CAC4B21D7F1}"/>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a:extLst>
            <a:ext uri="{FF2B5EF4-FFF2-40B4-BE49-F238E27FC236}">
              <a16:creationId xmlns:a16="http://schemas.microsoft.com/office/drawing/2014/main" id="{D2089A50-751F-4A5C-B045-B71E8FFC05D7}"/>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a:extLst>
            <a:ext uri="{FF2B5EF4-FFF2-40B4-BE49-F238E27FC236}">
              <a16:creationId xmlns:a16="http://schemas.microsoft.com/office/drawing/2014/main" id="{35D2CC2F-C1C9-48FE-B03A-AF7DC6023A55}"/>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a:extLst>
            <a:ext uri="{FF2B5EF4-FFF2-40B4-BE49-F238E27FC236}">
              <a16:creationId xmlns:a16="http://schemas.microsoft.com/office/drawing/2014/main" id="{12BD2703-E129-444A-952D-DBF85A97A1C8}"/>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0" name="テキスト ボックス 419">
          <a:extLst>
            <a:ext uri="{FF2B5EF4-FFF2-40B4-BE49-F238E27FC236}">
              <a16:creationId xmlns:a16="http://schemas.microsoft.com/office/drawing/2014/main" id="{941E6A96-ADA0-4AC6-B846-898F41E2A474}"/>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21C994B9-93DD-4516-AD3A-8BC9DE66EDC6}"/>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7A3A87DA-DB94-41DB-AD92-C66D7205B176}"/>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3" name="直線コネクタ 422">
          <a:extLst>
            <a:ext uri="{FF2B5EF4-FFF2-40B4-BE49-F238E27FC236}">
              <a16:creationId xmlns:a16="http://schemas.microsoft.com/office/drawing/2014/main" id="{A9F4AA6D-587F-415A-A155-0A53AA6282EA}"/>
            </a:ext>
          </a:extLst>
        </xdr:cNvPr>
        <xdr:cNvCxnSpPr/>
      </xdr:nvCxnSpPr>
      <xdr:spPr>
        <a:xfrm flipV="1">
          <a:off x="13889989"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24" name="【保健センター・保健所】&#10;有形固定資産減価償却率最小値テキスト">
          <a:extLst>
            <a:ext uri="{FF2B5EF4-FFF2-40B4-BE49-F238E27FC236}">
              <a16:creationId xmlns:a16="http://schemas.microsoft.com/office/drawing/2014/main" id="{B3A84277-6394-48DD-9D7A-82CDB0834EC2}"/>
            </a:ext>
          </a:extLst>
        </xdr:cNvPr>
        <xdr:cNvSpPr txBox="1"/>
      </xdr:nvSpPr>
      <xdr:spPr>
        <a:xfrm>
          <a:off x="13928725"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25" name="直線コネクタ 424">
          <a:extLst>
            <a:ext uri="{FF2B5EF4-FFF2-40B4-BE49-F238E27FC236}">
              <a16:creationId xmlns:a16="http://schemas.microsoft.com/office/drawing/2014/main" id="{7FE5F762-308D-4507-BDF5-4AC26F51659C}"/>
            </a:ext>
          </a:extLst>
        </xdr:cNvPr>
        <xdr:cNvCxnSpPr/>
      </xdr:nvCxnSpPr>
      <xdr:spPr>
        <a:xfrm>
          <a:off x="13801725" y="11013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26" name="【保健センター・保健所】&#10;有形固定資産減価償却率最大値テキスト">
          <a:extLst>
            <a:ext uri="{FF2B5EF4-FFF2-40B4-BE49-F238E27FC236}">
              <a16:creationId xmlns:a16="http://schemas.microsoft.com/office/drawing/2014/main" id="{040003EC-4740-4374-A462-A80C66832A9C}"/>
            </a:ext>
          </a:extLst>
        </xdr:cNvPr>
        <xdr:cNvSpPr txBox="1"/>
      </xdr:nvSpPr>
      <xdr:spPr>
        <a:xfrm>
          <a:off x="13928725"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7" name="直線コネクタ 426">
          <a:extLst>
            <a:ext uri="{FF2B5EF4-FFF2-40B4-BE49-F238E27FC236}">
              <a16:creationId xmlns:a16="http://schemas.microsoft.com/office/drawing/2014/main" id="{4250CAFD-6815-488D-B93C-E43E6BB9567D}"/>
            </a:ext>
          </a:extLst>
        </xdr:cNvPr>
        <xdr:cNvCxnSpPr/>
      </xdr:nvCxnSpPr>
      <xdr:spPr>
        <a:xfrm>
          <a:off x="13801725" y="9535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95893DA0-23D8-4DBE-923E-9AEE27FE0731}"/>
            </a:ext>
          </a:extLst>
        </xdr:cNvPr>
        <xdr:cNvSpPr txBox="1"/>
      </xdr:nvSpPr>
      <xdr:spPr>
        <a:xfrm>
          <a:off x="13928725"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29" name="フローチャート: 判断 428">
          <a:extLst>
            <a:ext uri="{FF2B5EF4-FFF2-40B4-BE49-F238E27FC236}">
              <a16:creationId xmlns:a16="http://schemas.microsoft.com/office/drawing/2014/main" id="{8D4835DB-4600-443B-BB96-643DF6DB44C6}"/>
            </a:ext>
          </a:extLst>
        </xdr:cNvPr>
        <xdr:cNvSpPr/>
      </xdr:nvSpPr>
      <xdr:spPr>
        <a:xfrm>
          <a:off x="13839825" y="102508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30" name="フローチャート: 判断 429">
          <a:extLst>
            <a:ext uri="{FF2B5EF4-FFF2-40B4-BE49-F238E27FC236}">
              <a16:creationId xmlns:a16="http://schemas.microsoft.com/office/drawing/2014/main" id="{77360197-E10A-4A6F-9389-85DA523D000E}"/>
            </a:ext>
          </a:extLst>
        </xdr:cNvPr>
        <xdr:cNvSpPr/>
      </xdr:nvSpPr>
      <xdr:spPr>
        <a:xfrm>
          <a:off x="13115925"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1" name="フローチャート: 判断 430">
          <a:extLst>
            <a:ext uri="{FF2B5EF4-FFF2-40B4-BE49-F238E27FC236}">
              <a16:creationId xmlns:a16="http://schemas.microsoft.com/office/drawing/2014/main" id="{3FEA2CC8-436F-499A-8C1F-AC1D25B90EEC}"/>
            </a:ext>
          </a:extLst>
        </xdr:cNvPr>
        <xdr:cNvSpPr/>
      </xdr:nvSpPr>
      <xdr:spPr>
        <a:xfrm>
          <a:off x="123698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2" name="フローチャート: 判断 431">
          <a:extLst>
            <a:ext uri="{FF2B5EF4-FFF2-40B4-BE49-F238E27FC236}">
              <a16:creationId xmlns:a16="http://schemas.microsoft.com/office/drawing/2014/main" id="{EE136968-411E-4C88-B6D7-DAE1C136B615}"/>
            </a:ext>
          </a:extLst>
        </xdr:cNvPr>
        <xdr:cNvSpPr/>
      </xdr:nvSpPr>
      <xdr:spPr>
        <a:xfrm>
          <a:off x="11623675" y="101708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3" name="フローチャート: 判断 432">
          <a:extLst>
            <a:ext uri="{FF2B5EF4-FFF2-40B4-BE49-F238E27FC236}">
              <a16:creationId xmlns:a16="http://schemas.microsoft.com/office/drawing/2014/main" id="{4392EFC7-02AE-4405-9BFB-60F07E3A4018}"/>
            </a:ext>
          </a:extLst>
        </xdr:cNvPr>
        <xdr:cNvSpPr/>
      </xdr:nvSpPr>
      <xdr:spPr>
        <a:xfrm>
          <a:off x="10848975"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E9930487-7B2B-419D-8F14-641975236248}"/>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B18EEA0-4BC2-407F-ADFB-80AD08637E49}"/>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BE582EA8-1C22-4A10-89B9-EA0111FC561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3C860493-D477-4387-98D5-4E3033F62647}"/>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77AAE807-F6AB-4718-A21C-79A6DF4BC80B}"/>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64</xdr:row>
      <xdr:rowOff>79828</xdr:rowOff>
    </xdr:from>
    <xdr:to>
      <xdr:col>72</xdr:col>
      <xdr:colOff>38100</xdr:colOff>
      <xdr:row>65</xdr:row>
      <xdr:rowOff>9978</xdr:rowOff>
    </xdr:to>
    <xdr:sp macro="" textlink="">
      <xdr:nvSpPr>
        <xdr:cNvPr id="439" name="楕円 438">
          <a:extLst>
            <a:ext uri="{FF2B5EF4-FFF2-40B4-BE49-F238E27FC236}">
              <a16:creationId xmlns:a16="http://schemas.microsoft.com/office/drawing/2014/main" id="{477B6626-063B-4A00-B0C6-1056888ABD37}"/>
            </a:ext>
          </a:extLst>
        </xdr:cNvPr>
        <xdr:cNvSpPr/>
      </xdr:nvSpPr>
      <xdr:spPr>
        <a:xfrm>
          <a:off x="11623675" y="11052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67327</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9D4FC82A-3204-4359-A707-C1F2F9A6F334}"/>
            </a:ext>
          </a:extLst>
        </xdr:cNvPr>
        <xdr:cNvSpPr txBox="1"/>
      </xdr:nvSpPr>
      <xdr:spPr>
        <a:xfrm>
          <a:off x="12980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4D5B1D26-5951-44F5-80CE-699696A6D493}"/>
            </a:ext>
          </a:extLst>
        </xdr:cNvPr>
        <xdr:cNvSpPr txBox="1"/>
      </xdr:nvSpPr>
      <xdr:spPr>
        <a:xfrm>
          <a:off x="12246619"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1DC2C6A3-8733-4D9C-971C-8C336872D7D5}"/>
            </a:ext>
          </a:extLst>
        </xdr:cNvPr>
        <xdr:cNvSpPr txBox="1"/>
      </xdr:nvSpPr>
      <xdr:spPr>
        <a:xfrm>
          <a:off x="1150049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E0A4603D-68A0-47A7-8213-7632EC5C444F}"/>
            </a:ext>
          </a:extLst>
        </xdr:cNvPr>
        <xdr:cNvSpPr txBox="1"/>
      </xdr:nvSpPr>
      <xdr:spPr>
        <a:xfrm>
          <a:off x="107257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444" name="n_3mainValue【保健センター・保健所】&#10;有形固定資産減価償却率">
          <a:extLst>
            <a:ext uri="{FF2B5EF4-FFF2-40B4-BE49-F238E27FC236}">
              <a16:creationId xmlns:a16="http://schemas.microsoft.com/office/drawing/2014/main" id="{CB494163-A0B6-47E1-A3BA-B898370550C6}"/>
            </a:ext>
          </a:extLst>
        </xdr:cNvPr>
        <xdr:cNvSpPr txBox="1"/>
      </xdr:nvSpPr>
      <xdr:spPr>
        <a:xfrm>
          <a:off x="1146817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8B6905E4-1586-470D-B014-E8E5EED7EB3F}"/>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446EA838-AC7D-40BB-907C-5091AA79EEC4}"/>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BF610A45-D216-420D-953B-9740D9CA96AF}"/>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92EDF661-D621-432C-9CDC-3FC165F9EFBA}"/>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8C869680-EACC-487F-80DE-4A8BA71DF891}"/>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49903231-259E-4DC3-A0C6-D0B035ED66BB}"/>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EDA84B28-1E4A-46E1-AFEC-FF41C78C3EB2}"/>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9E03DD64-5E03-459C-836E-EF0064706DFD}"/>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F9D5096E-90F5-4835-B6BA-5680EBC87E1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FD9EC917-1955-404F-92E5-9C4D29B33012}"/>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a:extLst>
            <a:ext uri="{FF2B5EF4-FFF2-40B4-BE49-F238E27FC236}">
              <a16:creationId xmlns:a16="http://schemas.microsoft.com/office/drawing/2014/main" id="{7F9E82E1-8BEC-4237-AA7A-A1A68A23E66C}"/>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a:extLst>
            <a:ext uri="{FF2B5EF4-FFF2-40B4-BE49-F238E27FC236}">
              <a16:creationId xmlns:a16="http://schemas.microsoft.com/office/drawing/2014/main" id="{EF741884-DD20-495F-9A70-4E65DC3BA28B}"/>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a:extLst>
            <a:ext uri="{FF2B5EF4-FFF2-40B4-BE49-F238E27FC236}">
              <a16:creationId xmlns:a16="http://schemas.microsoft.com/office/drawing/2014/main" id="{BAA6FA9D-5148-43A9-8DBB-FAFF159BC1C4}"/>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a:extLst>
            <a:ext uri="{FF2B5EF4-FFF2-40B4-BE49-F238E27FC236}">
              <a16:creationId xmlns:a16="http://schemas.microsoft.com/office/drawing/2014/main" id="{781C0120-5623-4C63-922D-1898E2670B87}"/>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a:extLst>
            <a:ext uri="{FF2B5EF4-FFF2-40B4-BE49-F238E27FC236}">
              <a16:creationId xmlns:a16="http://schemas.microsoft.com/office/drawing/2014/main" id="{85736395-84B2-4214-93A2-A924AE11680C}"/>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a:extLst>
            <a:ext uri="{FF2B5EF4-FFF2-40B4-BE49-F238E27FC236}">
              <a16:creationId xmlns:a16="http://schemas.microsoft.com/office/drawing/2014/main" id="{BEE9C652-1DEE-4E13-8213-B6D693182788}"/>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a:extLst>
            <a:ext uri="{FF2B5EF4-FFF2-40B4-BE49-F238E27FC236}">
              <a16:creationId xmlns:a16="http://schemas.microsoft.com/office/drawing/2014/main" id="{8CB427DD-73D5-4F2F-A772-E919DE20BE9A}"/>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a:extLst>
            <a:ext uri="{FF2B5EF4-FFF2-40B4-BE49-F238E27FC236}">
              <a16:creationId xmlns:a16="http://schemas.microsoft.com/office/drawing/2014/main" id="{CEC50180-A750-4318-9C09-71636D2F3E12}"/>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a:extLst>
            <a:ext uri="{FF2B5EF4-FFF2-40B4-BE49-F238E27FC236}">
              <a16:creationId xmlns:a16="http://schemas.microsoft.com/office/drawing/2014/main" id="{6C9DD9CF-0DBB-46D4-B15D-CBF9C4BD299D}"/>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a:extLst>
            <a:ext uri="{FF2B5EF4-FFF2-40B4-BE49-F238E27FC236}">
              <a16:creationId xmlns:a16="http://schemas.microsoft.com/office/drawing/2014/main" id="{47E8BC1A-7D68-4AD1-8C7D-832BE5A9E6CF}"/>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ADDDFDFB-20F6-4991-B1E2-8C194C271341}"/>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AE976032-3AAB-4AB9-8F07-B3FE395C2112}"/>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a:extLst>
            <a:ext uri="{FF2B5EF4-FFF2-40B4-BE49-F238E27FC236}">
              <a16:creationId xmlns:a16="http://schemas.microsoft.com/office/drawing/2014/main" id="{FC117F54-6854-452F-9D73-1BAC63E61622}"/>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68" name="直線コネクタ 467">
          <a:extLst>
            <a:ext uri="{FF2B5EF4-FFF2-40B4-BE49-F238E27FC236}">
              <a16:creationId xmlns:a16="http://schemas.microsoft.com/office/drawing/2014/main" id="{2D7E3CCC-8E5C-4F81-A86B-5301B5643F61}"/>
            </a:ext>
          </a:extLst>
        </xdr:cNvPr>
        <xdr:cNvCxnSpPr/>
      </xdr:nvCxnSpPr>
      <xdr:spPr>
        <a:xfrm flipV="1">
          <a:off x="188461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9" name="【保健センター・保健所】&#10;一人当たり面積最小値テキスト">
          <a:extLst>
            <a:ext uri="{FF2B5EF4-FFF2-40B4-BE49-F238E27FC236}">
              <a16:creationId xmlns:a16="http://schemas.microsoft.com/office/drawing/2014/main" id="{B33A13C8-9D4F-4992-B76D-91D476298519}"/>
            </a:ext>
          </a:extLst>
        </xdr:cNvPr>
        <xdr:cNvSpPr txBox="1"/>
      </xdr:nvSpPr>
      <xdr:spPr>
        <a:xfrm>
          <a:off x="188849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0" name="直線コネクタ 469">
          <a:extLst>
            <a:ext uri="{FF2B5EF4-FFF2-40B4-BE49-F238E27FC236}">
              <a16:creationId xmlns:a16="http://schemas.microsoft.com/office/drawing/2014/main" id="{6DEEDFFD-27F6-481D-A6FB-DAF431F6E3DB}"/>
            </a:ext>
          </a:extLst>
        </xdr:cNvPr>
        <xdr:cNvCxnSpPr/>
      </xdr:nvCxnSpPr>
      <xdr:spPr>
        <a:xfrm>
          <a:off x="18786475" y="110360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71" name="【保健センター・保健所】&#10;一人当たり面積最大値テキスト">
          <a:extLst>
            <a:ext uri="{FF2B5EF4-FFF2-40B4-BE49-F238E27FC236}">
              <a16:creationId xmlns:a16="http://schemas.microsoft.com/office/drawing/2014/main" id="{940E68DF-C99B-4C14-9775-B6327E34F9CF}"/>
            </a:ext>
          </a:extLst>
        </xdr:cNvPr>
        <xdr:cNvSpPr txBox="1"/>
      </xdr:nvSpPr>
      <xdr:spPr>
        <a:xfrm>
          <a:off x="188849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72" name="直線コネクタ 471">
          <a:extLst>
            <a:ext uri="{FF2B5EF4-FFF2-40B4-BE49-F238E27FC236}">
              <a16:creationId xmlns:a16="http://schemas.microsoft.com/office/drawing/2014/main" id="{2B20A0A1-2995-4C82-A7F8-F5415354A210}"/>
            </a:ext>
          </a:extLst>
        </xdr:cNvPr>
        <xdr:cNvCxnSpPr/>
      </xdr:nvCxnSpPr>
      <xdr:spPr>
        <a:xfrm>
          <a:off x="18786475" y="95341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73" name="【保健センター・保健所】&#10;一人当たり面積平均値テキスト">
          <a:extLst>
            <a:ext uri="{FF2B5EF4-FFF2-40B4-BE49-F238E27FC236}">
              <a16:creationId xmlns:a16="http://schemas.microsoft.com/office/drawing/2014/main" id="{78A3D6C5-E764-441A-ABCE-A78DB5216FE6}"/>
            </a:ext>
          </a:extLst>
        </xdr:cNvPr>
        <xdr:cNvSpPr txBox="1"/>
      </xdr:nvSpPr>
      <xdr:spPr>
        <a:xfrm>
          <a:off x="188849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74" name="フローチャート: 判断 473">
          <a:extLst>
            <a:ext uri="{FF2B5EF4-FFF2-40B4-BE49-F238E27FC236}">
              <a16:creationId xmlns:a16="http://schemas.microsoft.com/office/drawing/2014/main" id="{F109ABD4-3949-49F3-B9E9-84B4F6BDF9A6}"/>
            </a:ext>
          </a:extLst>
        </xdr:cNvPr>
        <xdr:cNvSpPr/>
      </xdr:nvSpPr>
      <xdr:spPr>
        <a:xfrm>
          <a:off x="187960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75" name="フローチャート: 判断 474">
          <a:extLst>
            <a:ext uri="{FF2B5EF4-FFF2-40B4-BE49-F238E27FC236}">
              <a16:creationId xmlns:a16="http://schemas.microsoft.com/office/drawing/2014/main" id="{289CBDD1-D590-4784-90AD-9CCFFE482B69}"/>
            </a:ext>
          </a:extLst>
        </xdr:cNvPr>
        <xdr:cNvSpPr/>
      </xdr:nvSpPr>
      <xdr:spPr>
        <a:xfrm>
          <a:off x="18100675" y="106789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76" name="フローチャート: 判断 475">
          <a:extLst>
            <a:ext uri="{FF2B5EF4-FFF2-40B4-BE49-F238E27FC236}">
              <a16:creationId xmlns:a16="http://schemas.microsoft.com/office/drawing/2014/main" id="{71B4F5B0-B4E7-467D-91D1-E3C812F255A8}"/>
            </a:ext>
          </a:extLst>
        </xdr:cNvPr>
        <xdr:cNvSpPr/>
      </xdr:nvSpPr>
      <xdr:spPr>
        <a:xfrm>
          <a:off x="17325975"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77" name="フローチャート: 判断 476">
          <a:extLst>
            <a:ext uri="{FF2B5EF4-FFF2-40B4-BE49-F238E27FC236}">
              <a16:creationId xmlns:a16="http://schemas.microsoft.com/office/drawing/2014/main" id="{2F325D21-76B4-47B8-97AA-4BFD76F9F4D2}"/>
            </a:ext>
          </a:extLst>
        </xdr:cNvPr>
        <xdr:cNvSpPr/>
      </xdr:nvSpPr>
      <xdr:spPr>
        <a:xfrm>
          <a:off x="1657985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78" name="フローチャート: 判断 477">
          <a:extLst>
            <a:ext uri="{FF2B5EF4-FFF2-40B4-BE49-F238E27FC236}">
              <a16:creationId xmlns:a16="http://schemas.microsoft.com/office/drawing/2014/main" id="{B107AF1D-4BB4-4553-ADF6-F32CDA19335F}"/>
            </a:ext>
          </a:extLst>
        </xdr:cNvPr>
        <xdr:cNvSpPr/>
      </xdr:nvSpPr>
      <xdr:spPr>
        <a:xfrm>
          <a:off x="15833725" y="10711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4B306AE4-03C5-49E2-835E-BCE5BE49D1CF}"/>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748AC075-1075-4C4C-9D83-41A2FA35795E}"/>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48D476BB-3F4A-45C3-8243-2242D8A19BEC}"/>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2ECA8D39-F06D-4DE8-AFDA-2769277801F9}"/>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CE605B13-8E8C-4A5D-86E8-5EBA1CFB16C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87122</xdr:rowOff>
    </xdr:from>
    <xdr:to>
      <xdr:col>102</xdr:col>
      <xdr:colOff>165100</xdr:colOff>
      <xdr:row>64</xdr:row>
      <xdr:rowOff>17272</xdr:rowOff>
    </xdr:to>
    <xdr:sp macro="" textlink="">
      <xdr:nvSpPr>
        <xdr:cNvPr id="484" name="楕円 483">
          <a:extLst>
            <a:ext uri="{FF2B5EF4-FFF2-40B4-BE49-F238E27FC236}">
              <a16:creationId xmlns:a16="http://schemas.microsoft.com/office/drawing/2014/main" id="{93C32F3D-2428-4432-AF53-151AFF8AC2CB}"/>
            </a:ext>
          </a:extLst>
        </xdr:cNvPr>
        <xdr:cNvSpPr/>
      </xdr:nvSpPr>
      <xdr:spPr>
        <a:xfrm>
          <a:off x="16579850" y="10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167149</xdr:rowOff>
    </xdr:from>
    <xdr:ext cx="469744" cy="259045"/>
    <xdr:sp macro="" textlink="">
      <xdr:nvSpPr>
        <xdr:cNvPr id="485" name="n_1aveValue【保健センター・保健所】&#10;一人当たり面積">
          <a:extLst>
            <a:ext uri="{FF2B5EF4-FFF2-40B4-BE49-F238E27FC236}">
              <a16:creationId xmlns:a16="http://schemas.microsoft.com/office/drawing/2014/main" id="{703B3A3C-47D2-420E-BF1D-5F0884B3749D}"/>
            </a:ext>
          </a:extLst>
        </xdr:cNvPr>
        <xdr:cNvSpPr txBox="1"/>
      </xdr:nvSpPr>
      <xdr:spPr>
        <a:xfrm>
          <a:off x="1793247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86" name="n_2aveValue【保健センター・保健所】&#10;一人当たり面積">
          <a:extLst>
            <a:ext uri="{FF2B5EF4-FFF2-40B4-BE49-F238E27FC236}">
              <a16:creationId xmlns:a16="http://schemas.microsoft.com/office/drawing/2014/main" id="{ACA95870-4A2B-4F73-BCAB-D5758585A9CF}"/>
            </a:ext>
          </a:extLst>
        </xdr:cNvPr>
        <xdr:cNvSpPr txBox="1"/>
      </xdr:nvSpPr>
      <xdr:spPr>
        <a:xfrm>
          <a:off x="1717047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87" name="n_3aveValue【保健センター・保健所】&#10;一人当たり面積">
          <a:extLst>
            <a:ext uri="{FF2B5EF4-FFF2-40B4-BE49-F238E27FC236}">
              <a16:creationId xmlns:a16="http://schemas.microsoft.com/office/drawing/2014/main" id="{EBF137E3-5342-4E37-8542-ADD881F1C23D}"/>
            </a:ext>
          </a:extLst>
        </xdr:cNvPr>
        <xdr:cNvSpPr txBox="1"/>
      </xdr:nvSpPr>
      <xdr:spPr>
        <a:xfrm>
          <a:off x="16424352"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88" name="n_4aveValue【保健センター・保健所】&#10;一人当たり面積">
          <a:extLst>
            <a:ext uri="{FF2B5EF4-FFF2-40B4-BE49-F238E27FC236}">
              <a16:creationId xmlns:a16="http://schemas.microsoft.com/office/drawing/2014/main" id="{11771E54-69E0-4382-AFD0-B942790DDB80}"/>
            </a:ext>
          </a:extLst>
        </xdr:cNvPr>
        <xdr:cNvSpPr txBox="1"/>
      </xdr:nvSpPr>
      <xdr:spPr>
        <a:xfrm>
          <a:off x="156782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8399</xdr:rowOff>
    </xdr:from>
    <xdr:ext cx="469744" cy="259045"/>
    <xdr:sp macro="" textlink="">
      <xdr:nvSpPr>
        <xdr:cNvPr id="489" name="n_3mainValue【保健センター・保健所】&#10;一人当たり面積">
          <a:extLst>
            <a:ext uri="{FF2B5EF4-FFF2-40B4-BE49-F238E27FC236}">
              <a16:creationId xmlns:a16="http://schemas.microsoft.com/office/drawing/2014/main" id="{1268004C-3F98-46DD-BAA7-9D8D6549C3C7}"/>
            </a:ext>
          </a:extLst>
        </xdr:cNvPr>
        <xdr:cNvSpPr txBox="1"/>
      </xdr:nvSpPr>
      <xdr:spPr>
        <a:xfrm>
          <a:off x="16424352"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id="{8B796702-3FF0-441B-AD12-3BDE45E19D43}"/>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id="{8B11E425-6492-4DDA-846F-06C872220FE8}"/>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id="{AC1EC1D4-5947-441C-BF51-6456C8DBB317}"/>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id="{551CAE3F-ED41-4320-B2C4-20365AED033C}"/>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id="{3E4E3492-A6FC-4647-9E10-5690B83C6ED4}"/>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id="{A83C4D80-E1B3-43EA-8FC0-FCF8C639F367}"/>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id="{871DF4BA-064E-4640-B1A0-28755F81A15B}"/>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id="{2EE64F87-E380-4601-A5A5-2C6BB22C9CBB}"/>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a:extLst>
            <a:ext uri="{FF2B5EF4-FFF2-40B4-BE49-F238E27FC236}">
              <a16:creationId xmlns:a16="http://schemas.microsoft.com/office/drawing/2014/main" id="{B875589F-2D07-4104-B764-F22A627F1008}"/>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a:extLst>
            <a:ext uri="{FF2B5EF4-FFF2-40B4-BE49-F238E27FC236}">
              <a16:creationId xmlns:a16="http://schemas.microsoft.com/office/drawing/2014/main" id="{B38EC325-9C12-4A5E-B0E8-E771F316410D}"/>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0" name="テキスト ボックス 499">
          <a:extLst>
            <a:ext uri="{FF2B5EF4-FFF2-40B4-BE49-F238E27FC236}">
              <a16:creationId xmlns:a16="http://schemas.microsoft.com/office/drawing/2014/main" id="{3B3B5130-78F4-48F2-9437-69C148B928CF}"/>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1" name="直線コネクタ 500">
          <a:extLst>
            <a:ext uri="{FF2B5EF4-FFF2-40B4-BE49-F238E27FC236}">
              <a16:creationId xmlns:a16="http://schemas.microsoft.com/office/drawing/2014/main" id="{2664006D-A1D6-4AF3-BA3E-819B04E0166E}"/>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2" name="テキスト ボックス 501">
          <a:extLst>
            <a:ext uri="{FF2B5EF4-FFF2-40B4-BE49-F238E27FC236}">
              <a16:creationId xmlns:a16="http://schemas.microsoft.com/office/drawing/2014/main" id="{0F6899C6-F223-4EB3-9C4B-BF2F1154E21E}"/>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3" name="直線コネクタ 502">
          <a:extLst>
            <a:ext uri="{FF2B5EF4-FFF2-40B4-BE49-F238E27FC236}">
              <a16:creationId xmlns:a16="http://schemas.microsoft.com/office/drawing/2014/main" id="{2CE0AD11-E97E-4FA2-8E6B-7F48DF1826AC}"/>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4" name="テキスト ボックス 503">
          <a:extLst>
            <a:ext uri="{FF2B5EF4-FFF2-40B4-BE49-F238E27FC236}">
              <a16:creationId xmlns:a16="http://schemas.microsoft.com/office/drawing/2014/main" id="{994BACAD-5DD5-4628-90EE-9FC842C0272D}"/>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5" name="直線コネクタ 504">
          <a:extLst>
            <a:ext uri="{FF2B5EF4-FFF2-40B4-BE49-F238E27FC236}">
              <a16:creationId xmlns:a16="http://schemas.microsoft.com/office/drawing/2014/main" id="{369CFF5D-2A5C-437C-92F8-9823AEC9DA79}"/>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6" name="テキスト ボックス 505">
          <a:extLst>
            <a:ext uri="{FF2B5EF4-FFF2-40B4-BE49-F238E27FC236}">
              <a16:creationId xmlns:a16="http://schemas.microsoft.com/office/drawing/2014/main" id="{1397ACFD-0379-45BB-842B-FF07F066EDCD}"/>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7" name="直線コネクタ 506">
          <a:extLst>
            <a:ext uri="{FF2B5EF4-FFF2-40B4-BE49-F238E27FC236}">
              <a16:creationId xmlns:a16="http://schemas.microsoft.com/office/drawing/2014/main" id="{8D4EC4A1-E5BA-4A28-928C-EFF14C6421C9}"/>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8" name="テキスト ボックス 507">
          <a:extLst>
            <a:ext uri="{FF2B5EF4-FFF2-40B4-BE49-F238E27FC236}">
              <a16:creationId xmlns:a16="http://schemas.microsoft.com/office/drawing/2014/main" id="{FBE8B49A-B6D8-45E8-B706-F5F85078D0D1}"/>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9" name="直線コネクタ 508">
          <a:extLst>
            <a:ext uri="{FF2B5EF4-FFF2-40B4-BE49-F238E27FC236}">
              <a16:creationId xmlns:a16="http://schemas.microsoft.com/office/drawing/2014/main" id="{9EAE6E0B-2D45-4BC0-BB2D-C54AE2C1E0F2}"/>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0" name="テキスト ボックス 509">
          <a:extLst>
            <a:ext uri="{FF2B5EF4-FFF2-40B4-BE49-F238E27FC236}">
              <a16:creationId xmlns:a16="http://schemas.microsoft.com/office/drawing/2014/main" id="{9952048F-2449-4B49-BF32-96E91C0B8DDE}"/>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1" name="直線コネクタ 510">
          <a:extLst>
            <a:ext uri="{FF2B5EF4-FFF2-40B4-BE49-F238E27FC236}">
              <a16:creationId xmlns:a16="http://schemas.microsoft.com/office/drawing/2014/main" id="{F66478BB-A5D7-40FD-98E2-2AF14F638CBD}"/>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2" name="テキスト ボックス 511">
          <a:extLst>
            <a:ext uri="{FF2B5EF4-FFF2-40B4-BE49-F238E27FC236}">
              <a16:creationId xmlns:a16="http://schemas.microsoft.com/office/drawing/2014/main" id="{97662CEC-A242-4694-AFF0-A21E45A0F803}"/>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a:extLst>
            <a:ext uri="{FF2B5EF4-FFF2-40B4-BE49-F238E27FC236}">
              <a16:creationId xmlns:a16="http://schemas.microsoft.com/office/drawing/2014/main" id="{9763162A-061D-48F5-9BD8-86DF2F8F5C83}"/>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a:extLst>
            <a:ext uri="{FF2B5EF4-FFF2-40B4-BE49-F238E27FC236}">
              <a16:creationId xmlns:a16="http://schemas.microsoft.com/office/drawing/2014/main" id="{438D34C0-BDE0-48A5-AB94-1043D93F15D4}"/>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15" name="直線コネクタ 514">
          <a:extLst>
            <a:ext uri="{FF2B5EF4-FFF2-40B4-BE49-F238E27FC236}">
              <a16:creationId xmlns:a16="http://schemas.microsoft.com/office/drawing/2014/main" id="{6A4A62FB-1AA8-4030-9E2E-768C36C154B6}"/>
            </a:ext>
          </a:extLst>
        </xdr:cNvPr>
        <xdr:cNvCxnSpPr/>
      </xdr:nvCxnSpPr>
      <xdr:spPr>
        <a:xfrm flipV="1">
          <a:off x="13889989"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6" name="【消防施設】&#10;有形固定資産減価償却率最小値テキスト">
          <a:extLst>
            <a:ext uri="{FF2B5EF4-FFF2-40B4-BE49-F238E27FC236}">
              <a16:creationId xmlns:a16="http://schemas.microsoft.com/office/drawing/2014/main" id="{53E3D683-AE53-4AD3-B559-0FE48BA4D32A}"/>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7" name="直線コネクタ 516">
          <a:extLst>
            <a:ext uri="{FF2B5EF4-FFF2-40B4-BE49-F238E27FC236}">
              <a16:creationId xmlns:a16="http://schemas.microsoft.com/office/drawing/2014/main" id="{CDA30BED-A56B-4733-B9C2-14282F4C59D4}"/>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18" name="【消防施設】&#10;有形固定資産減価償却率最大値テキスト">
          <a:extLst>
            <a:ext uri="{FF2B5EF4-FFF2-40B4-BE49-F238E27FC236}">
              <a16:creationId xmlns:a16="http://schemas.microsoft.com/office/drawing/2014/main" id="{892B564A-73A8-4A3B-B285-FCF2A0C52F07}"/>
            </a:ext>
          </a:extLst>
        </xdr:cNvPr>
        <xdr:cNvSpPr txBox="1"/>
      </xdr:nvSpPr>
      <xdr:spPr>
        <a:xfrm>
          <a:off x="13928725"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9" name="直線コネクタ 518">
          <a:extLst>
            <a:ext uri="{FF2B5EF4-FFF2-40B4-BE49-F238E27FC236}">
              <a16:creationId xmlns:a16="http://schemas.microsoft.com/office/drawing/2014/main" id="{F61AAFE8-AF7F-44E9-A9CE-2D7C74D137CF}"/>
            </a:ext>
          </a:extLst>
        </xdr:cNvPr>
        <xdr:cNvCxnSpPr/>
      </xdr:nvCxnSpPr>
      <xdr:spPr>
        <a:xfrm>
          <a:off x="1380172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20" name="【消防施設】&#10;有形固定資産減価償却率平均値テキスト">
          <a:extLst>
            <a:ext uri="{FF2B5EF4-FFF2-40B4-BE49-F238E27FC236}">
              <a16:creationId xmlns:a16="http://schemas.microsoft.com/office/drawing/2014/main" id="{8654B212-951B-4DA9-8288-BF121F9527BF}"/>
            </a:ext>
          </a:extLst>
        </xdr:cNvPr>
        <xdr:cNvSpPr txBox="1"/>
      </xdr:nvSpPr>
      <xdr:spPr>
        <a:xfrm>
          <a:off x="13928725"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21" name="フローチャート: 判断 520">
          <a:extLst>
            <a:ext uri="{FF2B5EF4-FFF2-40B4-BE49-F238E27FC236}">
              <a16:creationId xmlns:a16="http://schemas.microsoft.com/office/drawing/2014/main" id="{485DE870-A35B-4773-98FD-6652A4576B53}"/>
            </a:ext>
          </a:extLst>
        </xdr:cNvPr>
        <xdr:cNvSpPr/>
      </xdr:nvSpPr>
      <xdr:spPr>
        <a:xfrm>
          <a:off x="13839825" y="142650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22" name="フローチャート: 判断 521">
          <a:extLst>
            <a:ext uri="{FF2B5EF4-FFF2-40B4-BE49-F238E27FC236}">
              <a16:creationId xmlns:a16="http://schemas.microsoft.com/office/drawing/2014/main" id="{24D0104A-0E5A-4EAB-A7BC-A2778AC355DB}"/>
            </a:ext>
          </a:extLst>
        </xdr:cNvPr>
        <xdr:cNvSpPr/>
      </xdr:nvSpPr>
      <xdr:spPr>
        <a:xfrm>
          <a:off x="13115925"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23" name="フローチャート: 判断 522">
          <a:extLst>
            <a:ext uri="{FF2B5EF4-FFF2-40B4-BE49-F238E27FC236}">
              <a16:creationId xmlns:a16="http://schemas.microsoft.com/office/drawing/2014/main" id="{5DA2EAF9-9308-401D-A216-50B81A065091}"/>
            </a:ext>
          </a:extLst>
        </xdr:cNvPr>
        <xdr:cNvSpPr/>
      </xdr:nvSpPr>
      <xdr:spPr>
        <a:xfrm>
          <a:off x="123698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24" name="フローチャート: 判断 523">
          <a:extLst>
            <a:ext uri="{FF2B5EF4-FFF2-40B4-BE49-F238E27FC236}">
              <a16:creationId xmlns:a16="http://schemas.microsoft.com/office/drawing/2014/main" id="{E41D46AC-D804-43EE-BE79-1C854B122FA0}"/>
            </a:ext>
          </a:extLst>
        </xdr:cNvPr>
        <xdr:cNvSpPr/>
      </xdr:nvSpPr>
      <xdr:spPr>
        <a:xfrm>
          <a:off x="11623675" y="142225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25" name="フローチャート: 判断 524">
          <a:extLst>
            <a:ext uri="{FF2B5EF4-FFF2-40B4-BE49-F238E27FC236}">
              <a16:creationId xmlns:a16="http://schemas.microsoft.com/office/drawing/2014/main" id="{EDC2B372-4879-4BE9-8148-6E6E80B224BE}"/>
            </a:ext>
          </a:extLst>
        </xdr:cNvPr>
        <xdr:cNvSpPr/>
      </xdr:nvSpPr>
      <xdr:spPr>
        <a:xfrm>
          <a:off x="10848975"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9253F7F2-CF29-46ED-9F76-3A0DD13FA2D3}"/>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9648AD06-ACCB-43DB-BC64-59D17E7A00C8}"/>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2DBD6F3E-C37C-4127-8FB1-3E35AE391E43}"/>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78816DA5-A22D-45E4-A975-5C65616365EC}"/>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418FC812-2B3C-4CC7-A2BD-3D83798B11FA}"/>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531" name="楕円 530">
          <a:extLst>
            <a:ext uri="{FF2B5EF4-FFF2-40B4-BE49-F238E27FC236}">
              <a16:creationId xmlns:a16="http://schemas.microsoft.com/office/drawing/2014/main" id="{6D28F9C3-1A5B-4E4E-901F-D5FF75E14889}"/>
            </a:ext>
          </a:extLst>
        </xdr:cNvPr>
        <xdr:cNvSpPr/>
      </xdr:nvSpPr>
      <xdr:spPr>
        <a:xfrm>
          <a:off x="13839825" y="1374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532" name="【消防施設】&#10;有形固定資産減価償却率該当値テキスト">
          <a:extLst>
            <a:ext uri="{FF2B5EF4-FFF2-40B4-BE49-F238E27FC236}">
              <a16:creationId xmlns:a16="http://schemas.microsoft.com/office/drawing/2014/main" id="{099ADAFC-1B01-42B9-B226-BB8FE8498F70}"/>
            </a:ext>
          </a:extLst>
        </xdr:cNvPr>
        <xdr:cNvSpPr txBox="1"/>
      </xdr:nvSpPr>
      <xdr:spPr>
        <a:xfrm>
          <a:off x="13928725"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533" name="楕円 532">
          <a:extLst>
            <a:ext uri="{FF2B5EF4-FFF2-40B4-BE49-F238E27FC236}">
              <a16:creationId xmlns:a16="http://schemas.microsoft.com/office/drawing/2014/main" id="{3EFDD79C-D681-4010-9621-EC3F1DAB7657}"/>
            </a:ext>
          </a:extLst>
        </xdr:cNvPr>
        <xdr:cNvSpPr/>
      </xdr:nvSpPr>
      <xdr:spPr>
        <a:xfrm>
          <a:off x="13115925"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83820</xdr:rowOff>
    </xdr:to>
    <xdr:cxnSp macro="">
      <xdr:nvCxnSpPr>
        <xdr:cNvPr id="534" name="直線コネクタ 533">
          <a:extLst>
            <a:ext uri="{FF2B5EF4-FFF2-40B4-BE49-F238E27FC236}">
              <a16:creationId xmlns:a16="http://schemas.microsoft.com/office/drawing/2014/main" id="{07BFDF49-323F-4508-9BF3-575883504206}"/>
            </a:ext>
          </a:extLst>
        </xdr:cNvPr>
        <xdr:cNvCxnSpPr/>
      </xdr:nvCxnSpPr>
      <xdr:spPr>
        <a:xfrm>
          <a:off x="13166725" y="13752468"/>
          <a:ext cx="7239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111398</xdr:rowOff>
    </xdr:from>
    <xdr:to>
      <xdr:col>76</xdr:col>
      <xdr:colOff>165100</xdr:colOff>
      <xdr:row>80</xdr:row>
      <xdr:rowOff>41548</xdr:rowOff>
    </xdr:to>
    <xdr:sp macro="" textlink="">
      <xdr:nvSpPr>
        <xdr:cNvPr id="535" name="楕円 534">
          <a:extLst>
            <a:ext uri="{FF2B5EF4-FFF2-40B4-BE49-F238E27FC236}">
              <a16:creationId xmlns:a16="http://schemas.microsoft.com/office/drawing/2014/main" id="{C63C52B9-9A77-496F-AF67-23B1AD900AE2}"/>
            </a:ext>
          </a:extLst>
        </xdr:cNvPr>
        <xdr:cNvSpPr/>
      </xdr:nvSpPr>
      <xdr:spPr>
        <a:xfrm>
          <a:off x="123698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36468</xdr:rowOff>
    </xdr:to>
    <xdr:cxnSp macro="">
      <xdr:nvCxnSpPr>
        <xdr:cNvPr id="536" name="直線コネクタ 535">
          <a:extLst>
            <a:ext uri="{FF2B5EF4-FFF2-40B4-BE49-F238E27FC236}">
              <a16:creationId xmlns:a16="http://schemas.microsoft.com/office/drawing/2014/main" id="{68B7726E-4AC5-4B5A-A9DA-41387863C1DD}"/>
            </a:ext>
          </a:extLst>
        </xdr:cNvPr>
        <xdr:cNvCxnSpPr/>
      </xdr:nvCxnSpPr>
      <xdr:spPr>
        <a:xfrm>
          <a:off x="12420600" y="13706748"/>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65677</xdr:rowOff>
    </xdr:from>
    <xdr:to>
      <xdr:col>72</xdr:col>
      <xdr:colOff>38100</xdr:colOff>
      <xdr:row>79</xdr:row>
      <xdr:rowOff>167277</xdr:rowOff>
    </xdr:to>
    <xdr:sp macro="" textlink="">
      <xdr:nvSpPr>
        <xdr:cNvPr id="537" name="楕円 536">
          <a:extLst>
            <a:ext uri="{FF2B5EF4-FFF2-40B4-BE49-F238E27FC236}">
              <a16:creationId xmlns:a16="http://schemas.microsoft.com/office/drawing/2014/main" id="{D76D2482-813F-43EF-AA9A-31073DB9DD18}"/>
            </a:ext>
          </a:extLst>
        </xdr:cNvPr>
        <xdr:cNvSpPr/>
      </xdr:nvSpPr>
      <xdr:spPr>
        <a:xfrm>
          <a:off x="11623675" y="136102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116477</xdr:rowOff>
    </xdr:from>
    <xdr:to>
      <xdr:col>76</xdr:col>
      <xdr:colOff>114300</xdr:colOff>
      <xdr:row>79</xdr:row>
      <xdr:rowOff>162198</xdr:rowOff>
    </xdr:to>
    <xdr:cxnSp macro="">
      <xdr:nvCxnSpPr>
        <xdr:cNvPr id="538" name="直線コネクタ 537">
          <a:extLst>
            <a:ext uri="{FF2B5EF4-FFF2-40B4-BE49-F238E27FC236}">
              <a16:creationId xmlns:a16="http://schemas.microsoft.com/office/drawing/2014/main" id="{26524EB8-508E-47CA-8C23-0D44C101A761}"/>
            </a:ext>
          </a:extLst>
        </xdr:cNvPr>
        <xdr:cNvCxnSpPr/>
      </xdr:nvCxnSpPr>
      <xdr:spPr>
        <a:xfrm>
          <a:off x="11655425" y="13661027"/>
          <a:ext cx="76517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39" name="n_1aveValue【消防施設】&#10;有形固定資産減価償却率">
          <a:extLst>
            <a:ext uri="{FF2B5EF4-FFF2-40B4-BE49-F238E27FC236}">
              <a16:creationId xmlns:a16="http://schemas.microsoft.com/office/drawing/2014/main" id="{60DACEBC-F34A-46AA-88E9-891F262A3C40}"/>
            </a:ext>
          </a:extLst>
        </xdr:cNvPr>
        <xdr:cNvSpPr txBox="1"/>
      </xdr:nvSpPr>
      <xdr:spPr>
        <a:xfrm>
          <a:off x="12980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40" name="n_2aveValue【消防施設】&#10;有形固定資産減価償却率">
          <a:extLst>
            <a:ext uri="{FF2B5EF4-FFF2-40B4-BE49-F238E27FC236}">
              <a16:creationId xmlns:a16="http://schemas.microsoft.com/office/drawing/2014/main" id="{D90CCAE8-46DB-44DF-9EEA-9F9456ED0F59}"/>
            </a:ext>
          </a:extLst>
        </xdr:cNvPr>
        <xdr:cNvSpPr txBox="1"/>
      </xdr:nvSpPr>
      <xdr:spPr>
        <a:xfrm>
          <a:off x="12246619"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41" name="n_3aveValue【消防施設】&#10;有形固定資産減価償却率">
          <a:extLst>
            <a:ext uri="{FF2B5EF4-FFF2-40B4-BE49-F238E27FC236}">
              <a16:creationId xmlns:a16="http://schemas.microsoft.com/office/drawing/2014/main" id="{A2120C26-D5B0-4990-BA6D-A75FC12ADB4D}"/>
            </a:ext>
          </a:extLst>
        </xdr:cNvPr>
        <xdr:cNvSpPr txBox="1"/>
      </xdr:nvSpPr>
      <xdr:spPr>
        <a:xfrm>
          <a:off x="1150049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42" name="n_4aveValue【消防施設】&#10;有形固定資産減価償却率">
          <a:extLst>
            <a:ext uri="{FF2B5EF4-FFF2-40B4-BE49-F238E27FC236}">
              <a16:creationId xmlns:a16="http://schemas.microsoft.com/office/drawing/2014/main" id="{06D9CB2C-C7E1-4773-9D77-944B5E9600DD}"/>
            </a:ext>
          </a:extLst>
        </xdr:cNvPr>
        <xdr:cNvSpPr txBox="1"/>
      </xdr:nvSpPr>
      <xdr:spPr>
        <a:xfrm>
          <a:off x="1072579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103795</xdr:rowOff>
    </xdr:from>
    <xdr:ext cx="405111" cy="259045"/>
    <xdr:sp macro="" textlink="">
      <xdr:nvSpPr>
        <xdr:cNvPr id="543" name="n_1mainValue【消防施設】&#10;有形固定資産減価償却率">
          <a:extLst>
            <a:ext uri="{FF2B5EF4-FFF2-40B4-BE49-F238E27FC236}">
              <a16:creationId xmlns:a16="http://schemas.microsoft.com/office/drawing/2014/main" id="{AF627914-C4ED-4901-9507-1A96CA1CE9F8}"/>
            </a:ext>
          </a:extLst>
        </xdr:cNvPr>
        <xdr:cNvSpPr txBox="1"/>
      </xdr:nvSpPr>
      <xdr:spPr>
        <a:xfrm>
          <a:off x="12980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58075</xdr:rowOff>
    </xdr:from>
    <xdr:ext cx="405111" cy="259045"/>
    <xdr:sp macro="" textlink="">
      <xdr:nvSpPr>
        <xdr:cNvPr id="544" name="n_2mainValue【消防施設】&#10;有形固定資産減価償却率">
          <a:extLst>
            <a:ext uri="{FF2B5EF4-FFF2-40B4-BE49-F238E27FC236}">
              <a16:creationId xmlns:a16="http://schemas.microsoft.com/office/drawing/2014/main" id="{B77E76F9-0D5E-4BF5-BC2A-E106429EB494}"/>
            </a:ext>
          </a:extLst>
        </xdr:cNvPr>
        <xdr:cNvSpPr txBox="1"/>
      </xdr:nvSpPr>
      <xdr:spPr>
        <a:xfrm>
          <a:off x="12246619"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12354</xdr:rowOff>
    </xdr:from>
    <xdr:ext cx="405111" cy="259045"/>
    <xdr:sp macro="" textlink="">
      <xdr:nvSpPr>
        <xdr:cNvPr id="545" name="n_3mainValue【消防施設】&#10;有形固定資産減価償却率">
          <a:extLst>
            <a:ext uri="{FF2B5EF4-FFF2-40B4-BE49-F238E27FC236}">
              <a16:creationId xmlns:a16="http://schemas.microsoft.com/office/drawing/2014/main" id="{D15A9823-0D11-43AA-8A00-E517CFD852A1}"/>
            </a:ext>
          </a:extLst>
        </xdr:cNvPr>
        <xdr:cNvSpPr txBox="1"/>
      </xdr:nvSpPr>
      <xdr:spPr>
        <a:xfrm>
          <a:off x="1150049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a:extLst>
            <a:ext uri="{FF2B5EF4-FFF2-40B4-BE49-F238E27FC236}">
              <a16:creationId xmlns:a16="http://schemas.microsoft.com/office/drawing/2014/main" id="{9E4E6262-8149-4401-9B3A-192210593219}"/>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a:extLst>
            <a:ext uri="{FF2B5EF4-FFF2-40B4-BE49-F238E27FC236}">
              <a16:creationId xmlns:a16="http://schemas.microsoft.com/office/drawing/2014/main" id="{D00A5934-ECEA-4609-8518-FCE805306185}"/>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a:extLst>
            <a:ext uri="{FF2B5EF4-FFF2-40B4-BE49-F238E27FC236}">
              <a16:creationId xmlns:a16="http://schemas.microsoft.com/office/drawing/2014/main" id="{A290F59D-BFD5-4913-BD45-3CAD00DF6D0B}"/>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a:extLst>
            <a:ext uri="{FF2B5EF4-FFF2-40B4-BE49-F238E27FC236}">
              <a16:creationId xmlns:a16="http://schemas.microsoft.com/office/drawing/2014/main" id="{A8F3532A-6FA4-401E-8E3B-77C60B6E90D8}"/>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a:extLst>
            <a:ext uri="{FF2B5EF4-FFF2-40B4-BE49-F238E27FC236}">
              <a16:creationId xmlns:a16="http://schemas.microsoft.com/office/drawing/2014/main" id="{54DCDA14-8FB9-4C54-802B-25DC227C2EA2}"/>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a:extLst>
            <a:ext uri="{FF2B5EF4-FFF2-40B4-BE49-F238E27FC236}">
              <a16:creationId xmlns:a16="http://schemas.microsoft.com/office/drawing/2014/main" id="{C3B73842-5EAB-4115-A4E4-373E69C8002A}"/>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a:extLst>
            <a:ext uri="{FF2B5EF4-FFF2-40B4-BE49-F238E27FC236}">
              <a16:creationId xmlns:a16="http://schemas.microsoft.com/office/drawing/2014/main" id="{3B184D28-6553-4F55-9741-E78B8DB33D93}"/>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a:extLst>
            <a:ext uri="{FF2B5EF4-FFF2-40B4-BE49-F238E27FC236}">
              <a16:creationId xmlns:a16="http://schemas.microsoft.com/office/drawing/2014/main" id="{CFA26D6E-41E4-4BA7-BD99-07C2F8C19D11}"/>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a:extLst>
            <a:ext uri="{FF2B5EF4-FFF2-40B4-BE49-F238E27FC236}">
              <a16:creationId xmlns:a16="http://schemas.microsoft.com/office/drawing/2014/main" id="{8E156B17-DA8D-46E6-BC46-3BE466206009}"/>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a:extLst>
            <a:ext uri="{FF2B5EF4-FFF2-40B4-BE49-F238E27FC236}">
              <a16:creationId xmlns:a16="http://schemas.microsoft.com/office/drawing/2014/main" id="{A7E31FBA-709F-41DC-858A-0ED3E2C687EC}"/>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6" name="直線コネクタ 555">
          <a:extLst>
            <a:ext uri="{FF2B5EF4-FFF2-40B4-BE49-F238E27FC236}">
              <a16:creationId xmlns:a16="http://schemas.microsoft.com/office/drawing/2014/main" id="{E1ACACFA-8F15-4C45-A276-6D194DC6F101}"/>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7" name="テキスト ボックス 556">
          <a:extLst>
            <a:ext uri="{FF2B5EF4-FFF2-40B4-BE49-F238E27FC236}">
              <a16:creationId xmlns:a16="http://schemas.microsoft.com/office/drawing/2014/main" id="{A37F6CBE-CAF4-49CF-BE31-F6D7C4E2864D}"/>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8" name="直線コネクタ 557">
          <a:extLst>
            <a:ext uri="{FF2B5EF4-FFF2-40B4-BE49-F238E27FC236}">
              <a16:creationId xmlns:a16="http://schemas.microsoft.com/office/drawing/2014/main" id="{91308BE4-BDC2-4788-A8A0-95816893ECE4}"/>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9" name="テキスト ボックス 558">
          <a:extLst>
            <a:ext uri="{FF2B5EF4-FFF2-40B4-BE49-F238E27FC236}">
              <a16:creationId xmlns:a16="http://schemas.microsoft.com/office/drawing/2014/main" id="{AF5227AE-53ED-45EC-A6A5-5189449C1025}"/>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0" name="直線コネクタ 559">
          <a:extLst>
            <a:ext uri="{FF2B5EF4-FFF2-40B4-BE49-F238E27FC236}">
              <a16:creationId xmlns:a16="http://schemas.microsoft.com/office/drawing/2014/main" id="{BF0B2343-B0D6-4A33-8752-5BA06952F77B}"/>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1" name="テキスト ボックス 560">
          <a:extLst>
            <a:ext uri="{FF2B5EF4-FFF2-40B4-BE49-F238E27FC236}">
              <a16:creationId xmlns:a16="http://schemas.microsoft.com/office/drawing/2014/main" id="{3D42087B-5501-41A3-A04E-4057ADA4880E}"/>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2" name="直線コネクタ 561">
          <a:extLst>
            <a:ext uri="{FF2B5EF4-FFF2-40B4-BE49-F238E27FC236}">
              <a16:creationId xmlns:a16="http://schemas.microsoft.com/office/drawing/2014/main" id="{879C038D-F3A4-4EC7-AE1D-02BCF78905D8}"/>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3" name="テキスト ボックス 562">
          <a:extLst>
            <a:ext uri="{FF2B5EF4-FFF2-40B4-BE49-F238E27FC236}">
              <a16:creationId xmlns:a16="http://schemas.microsoft.com/office/drawing/2014/main" id="{8B597741-311A-4076-AB64-8F294871A202}"/>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4" name="直線コネクタ 563">
          <a:extLst>
            <a:ext uri="{FF2B5EF4-FFF2-40B4-BE49-F238E27FC236}">
              <a16:creationId xmlns:a16="http://schemas.microsoft.com/office/drawing/2014/main" id="{84299053-70BD-4918-9C1A-8315A1470612}"/>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F1F1910B-8D6C-4F88-AFF1-C4AC0AE51522}"/>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a:extLst>
            <a:ext uri="{FF2B5EF4-FFF2-40B4-BE49-F238E27FC236}">
              <a16:creationId xmlns:a16="http://schemas.microsoft.com/office/drawing/2014/main" id="{FA6C1C37-E007-4B99-8391-42348D656D6E}"/>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B823DDB3-12A5-4330-B692-6134999CE8EA}"/>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a:extLst>
            <a:ext uri="{FF2B5EF4-FFF2-40B4-BE49-F238E27FC236}">
              <a16:creationId xmlns:a16="http://schemas.microsoft.com/office/drawing/2014/main" id="{61836416-DE48-487C-87CF-816140E36BE8}"/>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69" name="直線コネクタ 568">
          <a:extLst>
            <a:ext uri="{FF2B5EF4-FFF2-40B4-BE49-F238E27FC236}">
              <a16:creationId xmlns:a16="http://schemas.microsoft.com/office/drawing/2014/main" id="{902703F1-BC3B-4EBB-AE7B-6414125E4EA4}"/>
            </a:ext>
          </a:extLst>
        </xdr:cNvPr>
        <xdr:cNvCxnSpPr/>
      </xdr:nvCxnSpPr>
      <xdr:spPr>
        <a:xfrm flipV="1">
          <a:off x="188461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70" name="【消防施設】&#10;一人当たり面積最小値テキスト">
          <a:extLst>
            <a:ext uri="{FF2B5EF4-FFF2-40B4-BE49-F238E27FC236}">
              <a16:creationId xmlns:a16="http://schemas.microsoft.com/office/drawing/2014/main" id="{8B06B459-96D8-41E7-BE57-130CA03ABB9B}"/>
            </a:ext>
          </a:extLst>
        </xdr:cNvPr>
        <xdr:cNvSpPr txBox="1"/>
      </xdr:nvSpPr>
      <xdr:spPr>
        <a:xfrm>
          <a:off x="188849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71" name="直線コネクタ 570">
          <a:extLst>
            <a:ext uri="{FF2B5EF4-FFF2-40B4-BE49-F238E27FC236}">
              <a16:creationId xmlns:a16="http://schemas.microsoft.com/office/drawing/2014/main" id="{4AADD6A2-5663-4A6F-B0EE-71070F4F5636}"/>
            </a:ext>
          </a:extLst>
        </xdr:cNvPr>
        <xdr:cNvCxnSpPr/>
      </xdr:nvCxnSpPr>
      <xdr:spPr>
        <a:xfrm>
          <a:off x="18786475" y="14854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72" name="【消防施設】&#10;一人当たり面積最大値テキスト">
          <a:extLst>
            <a:ext uri="{FF2B5EF4-FFF2-40B4-BE49-F238E27FC236}">
              <a16:creationId xmlns:a16="http://schemas.microsoft.com/office/drawing/2014/main" id="{7CBE836C-FB15-48AD-9A41-78FD31969268}"/>
            </a:ext>
          </a:extLst>
        </xdr:cNvPr>
        <xdr:cNvSpPr txBox="1"/>
      </xdr:nvSpPr>
      <xdr:spPr>
        <a:xfrm>
          <a:off x="188849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73" name="直線コネクタ 572">
          <a:extLst>
            <a:ext uri="{FF2B5EF4-FFF2-40B4-BE49-F238E27FC236}">
              <a16:creationId xmlns:a16="http://schemas.microsoft.com/office/drawing/2014/main" id="{9FC39CFB-FE78-48E5-9D63-242C3FBF31FB}"/>
            </a:ext>
          </a:extLst>
        </xdr:cNvPr>
        <xdr:cNvCxnSpPr/>
      </xdr:nvCxnSpPr>
      <xdr:spPr>
        <a:xfrm>
          <a:off x="18786475" y="135475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74" name="【消防施設】&#10;一人当たり面積平均値テキスト">
          <a:extLst>
            <a:ext uri="{FF2B5EF4-FFF2-40B4-BE49-F238E27FC236}">
              <a16:creationId xmlns:a16="http://schemas.microsoft.com/office/drawing/2014/main" id="{BDDFED66-5030-45A2-A99B-ED3B2B298050}"/>
            </a:ext>
          </a:extLst>
        </xdr:cNvPr>
        <xdr:cNvSpPr txBox="1"/>
      </xdr:nvSpPr>
      <xdr:spPr>
        <a:xfrm>
          <a:off x="188849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75" name="フローチャート: 判断 574">
          <a:extLst>
            <a:ext uri="{FF2B5EF4-FFF2-40B4-BE49-F238E27FC236}">
              <a16:creationId xmlns:a16="http://schemas.microsoft.com/office/drawing/2014/main" id="{A27856D9-B4D3-496C-BA0A-732D743CA7AD}"/>
            </a:ext>
          </a:extLst>
        </xdr:cNvPr>
        <xdr:cNvSpPr/>
      </xdr:nvSpPr>
      <xdr:spPr>
        <a:xfrm>
          <a:off x="187960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76" name="フローチャート: 判断 575">
          <a:extLst>
            <a:ext uri="{FF2B5EF4-FFF2-40B4-BE49-F238E27FC236}">
              <a16:creationId xmlns:a16="http://schemas.microsoft.com/office/drawing/2014/main" id="{074872E8-2BF3-4334-BC9A-9CB05638710A}"/>
            </a:ext>
          </a:extLst>
        </xdr:cNvPr>
        <xdr:cNvSpPr/>
      </xdr:nvSpPr>
      <xdr:spPr>
        <a:xfrm>
          <a:off x="18100675" y="145788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77" name="フローチャート: 判断 576">
          <a:extLst>
            <a:ext uri="{FF2B5EF4-FFF2-40B4-BE49-F238E27FC236}">
              <a16:creationId xmlns:a16="http://schemas.microsoft.com/office/drawing/2014/main" id="{163950D9-2CF7-47F8-BADD-D6E51927BB6F}"/>
            </a:ext>
          </a:extLst>
        </xdr:cNvPr>
        <xdr:cNvSpPr/>
      </xdr:nvSpPr>
      <xdr:spPr>
        <a:xfrm>
          <a:off x="17325975"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78" name="フローチャート: 判断 577">
          <a:extLst>
            <a:ext uri="{FF2B5EF4-FFF2-40B4-BE49-F238E27FC236}">
              <a16:creationId xmlns:a16="http://schemas.microsoft.com/office/drawing/2014/main" id="{3D2073EF-FC94-477B-9B48-C691F5EB7B76}"/>
            </a:ext>
          </a:extLst>
        </xdr:cNvPr>
        <xdr:cNvSpPr/>
      </xdr:nvSpPr>
      <xdr:spPr>
        <a:xfrm>
          <a:off x="1657985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79" name="フローチャート: 判断 578">
          <a:extLst>
            <a:ext uri="{FF2B5EF4-FFF2-40B4-BE49-F238E27FC236}">
              <a16:creationId xmlns:a16="http://schemas.microsoft.com/office/drawing/2014/main" id="{F7F669D5-7F00-4B3B-8CFA-C7CD969099BA}"/>
            </a:ext>
          </a:extLst>
        </xdr:cNvPr>
        <xdr:cNvSpPr/>
      </xdr:nvSpPr>
      <xdr:spPr>
        <a:xfrm>
          <a:off x="15833725" y="145757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881DACF4-8080-42B5-BFD5-12C79874B975}"/>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AAEFB08-3DBA-4BA9-B9C0-0EDA9062CA53}"/>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FC726B4B-CCD6-43F1-8FAA-CA73F2F20547}"/>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1DAC87E-1B03-432C-82F1-4B6DC759F611}"/>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73E326B5-CF1A-4DFC-9829-4D115642B763}"/>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585" name="楕円 584">
          <a:extLst>
            <a:ext uri="{FF2B5EF4-FFF2-40B4-BE49-F238E27FC236}">
              <a16:creationId xmlns:a16="http://schemas.microsoft.com/office/drawing/2014/main" id="{7CDE150E-A85F-42CE-B29C-1560E85323F0}"/>
            </a:ext>
          </a:extLst>
        </xdr:cNvPr>
        <xdr:cNvSpPr/>
      </xdr:nvSpPr>
      <xdr:spPr>
        <a:xfrm>
          <a:off x="187960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138447</xdr:rowOff>
    </xdr:from>
    <xdr:ext cx="469744" cy="259045"/>
    <xdr:sp macro="" textlink="">
      <xdr:nvSpPr>
        <xdr:cNvPr id="586" name="【消防施設】&#10;一人当たり面積該当値テキスト">
          <a:extLst>
            <a:ext uri="{FF2B5EF4-FFF2-40B4-BE49-F238E27FC236}">
              <a16:creationId xmlns:a16="http://schemas.microsoft.com/office/drawing/2014/main" id="{773C2056-C4B8-4A41-AD05-1CCD100D9C5F}"/>
            </a:ext>
          </a:extLst>
        </xdr:cNvPr>
        <xdr:cNvSpPr txBox="1"/>
      </xdr:nvSpPr>
      <xdr:spPr>
        <a:xfrm>
          <a:off x="188849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587" name="楕円 586">
          <a:extLst>
            <a:ext uri="{FF2B5EF4-FFF2-40B4-BE49-F238E27FC236}">
              <a16:creationId xmlns:a16="http://schemas.microsoft.com/office/drawing/2014/main" id="{B1670F29-111C-4021-89E5-F7D9D3130D4A}"/>
            </a:ext>
          </a:extLst>
        </xdr:cNvPr>
        <xdr:cNvSpPr/>
      </xdr:nvSpPr>
      <xdr:spPr>
        <a:xfrm>
          <a:off x="18100675" y="147739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102870</xdr:rowOff>
    </xdr:to>
    <xdr:cxnSp macro="">
      <xdr:nvCxnSpPr>
        <xdr:cNvPr id="588" name="直線コネクタ 587">
          <a:extLst>
            <a:ext uri="{FF2B5EF4-FFF2-40B4-BE49-F238E27FC236}">
              <a16:creationId xmlns:a16="http://schemas.microsoft.com/office/drawing/2014/main" id="{522437DA-38CC-47B5-8CAF-9C7D435E07FB}"/>
            </a:ext>
          </a:extLst>
        </xdr:cNvPr>
        <xdr:cNvCxnSpPr/>
      </xdr:nvCxnSpPr>
      <xdr:spPr>
        <a:xfrm>
          <a:off x="18132425" y="14824711"/>
          <a:ext cx="714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29972</xdr:rowOff>
    </xdr:from>
    <xdr:to>
      <xdr:col>107</xdr:col>
      <xdr:colOff>101600</xdr:colOff>
      <xdr:row>86</xdr:row>
      <xdr:rowOff>131572</xdr:rowOff>
    </xdr:to>
    <xdr:sp macro="" textlink="">
      <xdr:nvSpPr>
        <xdr:cNvPr id="589" name="楕円 588">
          <a:extLst>
            <a:ext uri="{FF2B5EF4-FFF2-40B4-BE49-F238E27FC236}">
              <a16:creationId xmlns:a16="http://schemas.microsoft.com/office/drawing/2014/main" id="{85C85689-D9E4-4D7A-A0B6-8F7F5EA204A8}"/>
            </a:ext>
          </a:extLst>
        </xdr:cNvPr>
        <xdr:cNvSpPr/>
      </xdr:nvSpPr>
      <xdr:spPr>
        <a:xfrm>
          <a:off x="17325975"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80772</xdr:rowOff>
    </xdr:to>
    <xdr:cxnSp macro="">
      <xdr:nvCxnSpPr>
        <xdr:cNvPr id="590" name="直線コネクタ 589">
          <a:extLst>
            <a:ext uri="{FF2B5EF4-FFF2-40B4-BE49-F238E27FC236}">
              <a16:creationId xmlns:a16="http://schemas.microsoft.com/office/drawing/2014/main" id="{26E6438F-DD9B-4387-ABD9-00CFF777EE9B}"/>
            </a:ext>
          </a:extLst>
        </xdr:cNvPr>
        <xdr:cNvCxnSpPr/>
      </xdr:nvCxnSpPr>
      <xdr:spPr>
        <a:xfrm flipV="1">
          <a:off x="17376775" y="14824711"/>
          <a:ext cx="7556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31496</xdr:rowOff>
    </xdr:from>
    <xdr:to>
      <xdr:col>102</xdr:col>
      <xdr:colOff>165100</xdr:colOff>
      <xdr:row>86</xdr:row>
      <xdr:rowOff>133096</xdr:rowOff>
    </xdr:to>
    <xdr:sp macro="" textlink="">
      <xdr:nvSpPr>
        <xdr:cNvPr id="591" name="楕円 590">
          <a:extLst>
            <a:ext uri="{FF2B5EF4-FFF2-40B4-BE49-F238E27FC236}">
              <a16:creationId xmlns:a16="http://schemas.microsoft.com/office/drawing/2014/main" id="{9ADC353E-ED2B-42AA-B0D7-C22F0BC46DD1}"/>
            </a:ext>
          </a:extLst>
        </xdr:cNvPr>
        <xdr:cNvSpPr/>
      </xdr:nvSpPr>
      <xdr:spPr>
        <a:xfrm>
          <a:off x="1657985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80772</xdr:rowOff>
    </xdr:from>
    <xdr:to>
      <xdr:col>107</xdr:col>
      <xdr:colOff>50800</xdr:colOff>
      <xdr:row>86</xdr:row>
      <xdr:rowOff>82296</xdr:rowOff>
    </xdr:to>
    <xdr:cxnSp macro="">
      <xdr:nvCxnSpPr>
        <xdr:cNvPr id="592" name="直線コネクタ 591">
          <a:extLst>
            <a:ext uri="{FF2B5EF4-FFF2-40B4-BE49-F238E27FC236}">
              <a16:creationId xmlns:a16="http://schemas.microsoft.com/office/drawing/2014/main" id="{D3CF7003-81EB-4188-A88A-0B64EF71FF6E}"/>
            </a:ext>
          </a:extLst>
        </xdr:cNvPr>
        <xdr:cNvCxnSpPr/>
      </xdr:nvCxnSpPr>
      <xdr:spPr>
        <a:xfrm flipV="1">
          <a:off x="16630650" y="14825472"/>
          <a:ext cx="7461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93" name="n_1aveValue【消防施設】&#10;一人当たり面積">
          <a:extLst>
            <a:ext uri="{FF2B5EF4-FFF2-40B4-BE49-F238E27FC236}">
              <a16:creationId xmlns:a16="http://schemas.microsoft.com/office/drawing/2014/main" id="{D255AA3C-AEAE-4AAA-9F44-05EE4FCD8873}"/>
            </a:ext>
          </a:extLst>
        </xdr:cNvPr>
        <xdr:cNvSpPr txBox="1"/>
      </xdr:nvSpPr>
      <xdr:spPr>
        <a:xfrm>
          <a:off x="1793247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94" name="n_2aveValue【消防施設】&#10;一人当たり面積">
          <a:extLst>
            <a:ext uri="{FF2B5EF4-FFF2-40B4-BE49-F238E27FC236}">
              <a16:creationId xmlns:a16="http://schemas.microsoft.com/office/drawing/2014/main" id="{F4A23078-C533-4A0E-9017-5363D4C04C29}"/>
            </a:ext>
          </a:extLst>
        </xdr:cNvPr>
        <xdr:cNvSpPr txBox="1"/>
      </xdr:nvSpPr>
      <xdr:spPr>
        <a:xfrm>
          <a:off x="1717047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95" name="n_3aveValue【消防施設】&#10;一人当たり面積">
          <a:extLst>
            <a:ext uri="{FF2B5EF4-FFF2-40B4-BE49-F238E27FC236}">
              <a16:creationId xmlns:a16="http://schemas.microsoft.com/office/drawing/2014/main" id="{69E107F6-558E-4634-BBC9-D2279BC117C9}"/>
            </a:ext>
          </a:extLst>
        </xdr:cNvPr>
        <xdr:cNvSpPr txBox="1"/>
      </xdr:nvSpPr>
      <xdr:spPr>
        <a:xfrm>
          <a:off x="16424352"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96" name="n_4aveValue【消防施設】&#10;一人当たり面積">
          <a:extLst>
            <a:ext uri="{FF2B5EF4-FFF2-40B4-BE49-F238E27FC236}">
              <a16:creationId xmlns:a16="http://schemas.microsoft.com/office/drawing/2014/main" id="{2F50C31B-5A36-41EB-956D-E6B8773BF3F8}"/>
            </a:ext>
          </a:extLst>
        </xdr:cNvPr>
        <xdr:cNvSpPr txBox="1"/>
      </xdr:nvSpPr>
      <xdr:spPr>
        <a:xfrm>
          <a:off x="156782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597" name="n_1mainValue【消防施設】&#10;一人当たり面積">
          <a:extLst>
            <a:ext uri="{FF2B5EF4-FFF2-40B4-BE49-F238E27FC236}">
              <a16:creationId xmlns:a16="http://schemas.microsoft.com/office/drawing/2014/main" id="{3835B9DD-A734-48B4-AC3A-6FDC01E98C38}"/>
            </a:ext>
          </a:extLst>
        </xdr:cNvPr>
        <xdr:cNvSpPr txBox="1"/>
      </xdr:nvSpPr>
      <xdr:spPr>
        <a:xfrm>
          <a:off x="1793247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122699</xdr:rowOff>
    </xdr:from>
    <xdr:ext cx="469744" cy="259045"/>
    <xdr:sp macro="" textlink="">
      <xdr:nvSpPr>
        <xdr:cNvPr id="598" name="n_2mainValue【消防施設】&#10;一人当たり面積">
          <a:extLst>
            <a:ext uri="{FF2B5EF4-FFF2-40B4-BE49-F238E27FC236}">
              <a16:creationId xmlns:a16="http://schemas.microsoft.com/office/drawing/2014/main" id="{B301D169-8F7F-439F-8199-1A198C64D0B0}"/>
            </a:ext>
          </a:extLst>
        </xdr:cNvPr>
        <xdr:cNvSpPr txBox="1"/>
      </xdr:nvSpPr>
      <xdr:spPr>
        <a:xfrm>
          <a:off x="1717047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124223</xdr:rowOff>
    </xdr:from>
    <xdr:ext cx="469744" cy="259045"/>
    <xdr:sp macro="" textlink="">
      <xdr:nvSpPr>
        <xdr:cNvPr id="599" name="n_3mainValue【消防施設】&#10;一人当たり面積">
          <a:extLst>
            <a:ext uri="{FF2B5EF4-FFF2-40B4-BE49-F238E27FC236}">
              <a16:creationId xmlns:a16="http://schemas.microsoft.com/office/drawing/2014/main" id="{75FD8142-D17A-4F32-8836-3CE0EF365BEC}"/>
            </a:ext>
          </a:extLst>
        </xdr:cNvPr>
        <xdr:cNvSpPr txBox="1"/>
      </xdr:nvSpPr>
      <xdr:spPr>
        <a:xfrm>
          <a:off x="16424352"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a:extLst>
            <a:ext uri="{FF2B5EF4-FFF2-40B4-BE49-F238E27FC236}">
              <a16:creationId xmlns:a16="http://schemas.microsoft.com/office/drawing/2014/main" id="{3E699A2D-5D51-4BAB-87DC-704969029BC3}"/>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a:extLst>
            <a:ext uri="{FF2B5EF4-FFF2-40B4-BE49-F238E27FC236}">
              <a16:creationId xmlns:a16="http://schemas.microsoft.com/office/drawing/2014/main" id="{336C625C-C7B1-4421-B2C6-382B2636F183}"/>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a:extLst>
            <a:ext uri="{FF2B5EF4-FFF2-40B4-BE49-F238E27FC236}">
              <a16:creationId xmlns:a16="http://schemas.microsoft.com/office/drawing/2014/main" id="{CF0D6C77-9EA8-4CD6-97E6-F06513327368}"/>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a:extLst>
            <a:ext uri="{FF2B5EF4-FFF2-40B4-BE49-F238E27FC236}">
              <a16:creationId xmlns:a16="http://schemas.microsoft.com/office/drawing/2014/main" id="{3863E5FF-FC54-41A5-A773-7705BC2EAE25}"/>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a:extLst>
            <a:ext uri="{FF2B5EF4-FFF2-40B4-BE49-F238E27FC236}">
              <a16:creationId xmlns:a16="http://schemas.microsoft.com/office/drawing/2014/main" id="{BDF9C8D3-9B51-4CC7-BFE5-0D1D854CFDF9}"/>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a:extLst>
            <a:ext uri="{FF2B5EF4-FFF2-40B4-BE49-F238E27FC236}">
              <a16:creationId xmlns:a16="http://schemas.microsoft.com/office/drawing/2014/main" id="{028066A0-414A-49C0-88E1-8320AAAE0E9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a:extLst>
            <a:ext uri="{FF2B5EF4-FFF2-40B4-BE49-F238E27FC236}">
              <a16:creationId xmlns:a16="http://schemas.microsoft.com/office/drawing/2014/main" id="{2A4DA086-E98C-4E59-B6B7-35366DBD3F97}"/>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a:extLst>
            <a:ext uri="{FF2B5EF4-FFF2-40B4-BE49-F238E27FC236}">
              <a16:creationId xmlns:a16="http://schemas.microsoft.com/office/drawing/2014/main" id="{75E7CB3E-E4F8-4D93-BB9E-4F2EDE858F7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a:extLst>
            <a:ext uri="{FF2B5EF4-FFF2-40B4-BE49-F238E27FC236}">
              <a16:creationId xmlns:a16="http://schemas.microsoft.com/office/drawing/2014/main" id="{12971DE7-56C4-4B1F-880B-516C338935C5}"/>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a:extLst>
            <a:ext uri="{FF2B5EF4-FFF2-40B4-BE49-F238E27FC236}">
              <a16:creationId xmlns:a16="http://schemas.microsoft.com/office/drawing/2014/main" id="{0ABA53E1-6F3A-4CD7-B536-BDF8468D7D2F}"/>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a:extLst>
            <a:ext uri="{FF2B5EF4-FFF2-40B4-BE49-F238E27FC236}">
              <a16:creationId xmlns:a16="http://schemas.microsoft.com/office/drawing/2014/main" id="{2ADAB94E-0956-4701-A494-07E8FB11D823}"/>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a:extLst>
            <a:ext uri="{FF2B5EF4-FFF2-40B4-BE49-F238E27FC236}">
              <a16:creationId xmlns:a16="http://schemas.microsoft.com/office/drawing/2014/main" id="{DFF7B6A7-C6E5-4F6A-845E-57CEE8C23DF6}"/>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37E9E882-9547-46E0-AA33-A5DB29CB355C}"/>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a:extLst>
            <a:ext uri="{FF2B5EF4-FFF2-40B4-BE49-F238E27FC236}">
              <a16:creationId xmlns:a16="http://schemas.microsoft.com/office/drawing/2014/main" id="{59D4B1EB-820F-4C3B-9BCB-F7051627E617}"/>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a:extLst>
            <a:ext uri="{FF2B5EF4-FFF2-40B4-BE49-F238E27FC236}">
              <a16:creationId xmlns:a16="http://schemas.microsoft.com/office/drawing/2014/main" id="{F6283BB2-C995-4B18-9646-5FDAFBF7FEAD}"/>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a:extLst>
            <a:ext uri="{FF2B5EF4-FFF2-40B4-BE49-F238E27FC236}">
              <a16:creationId xmlns:a16="http://schemas.microsoft.com/office/drawing/2014/main" id="{C94A5F5A-C1F7-49E4-A43D-CB246402655F}"/>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a:extLst>
            <a:ext uri="{FF2B5EF4-FFF2-40B4-BE49-F238E27FC236}">
              <a16:creationId xmlns:a16="http://schemas.microsoft.com/office/drawing/2014/main" id="{8B92CCE6-4F1E-4442-BFD9-96C084A9D632}"/>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a:extLst>
            <a:ext uri="{FF2B5EF4-FFF2-40B4-BE49-F238E27FC236}">
              <a16:creationId xmlns:a16="http://schemas.microsoft.com/office/drawing/2014/main" id="{3899EC2B-6FAB-495F-ADCE-1F3962FA9F49}"/>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a:extLst>
            <a:ext uri="{FF2B5EF4-FFF2-40B4-BE49-F238E27FC236}">
              <a16:creationId xmlns:a16="http://schemas.microsoft.com/office/drawing/2014/main" id="{49B78F1A-0489-487D-A351-3D8134425FCD}"/>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a:extLst>
            <a:ext uri="{FF2B5EF4-FFF2-40B4-BE49-F238E27FC236}">
              <a16:creationId xmlns:a16="http://schemas.microsoft.com/office/drawing/2014/main" id="{3F6D32C4-BA48-42B4-9002-30F777766711}"/>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0" name="テキスト ボックス 619">
          <a:extLst>
            <a:ext uri="{FF2B5EF4-FFF2-40B4-BE49-F238E27FC236}">
              <a16:creationId xmlns:a16="http://schemas.microsoft.com/office/drawing/2014/main" id="{A9AD5470-3397-44E2-A17F-4F732DEC7B89}"/>
            </a:ext>
          </a:extLst>
        </xdr:cNvPr>
        <xdr:cNvSpPr txBox="1"/>
      </xdr:nvSpPr>
      <xdr:spPr>
        <a:xfrm>
          <a:off x="10306836"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a:extLst>
            <a:ext uri="{FF2B5EF4-FFF2-40B4-BE49-F238E27FC236}">
              <a16:creationId xmlns:a16="http://schemas.microsoft.com/office/drawing/2014/main" id="{323C9A55-C204-4A7B-8732-E04903146793}"/>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a:extLst>
            <a:ext uri="{FF2B5EF4-FFF2-40B4-BE49-F238E27FC236}">
              <a16:creationId xmlns:a16="http://schemas.microsoft.com/office/drawing/2014/main" id="{958F19C5-D535-4534-B3E9-8FC25849FB25}"/>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3" name="直線コネクタ 622">
          <a:extLst>
            <a:ext uri="{FF2B5EF4-FFF2-40B4-BE49-F238E27FC236}">
              <a16:creationId xmlns:a16="http://schemas.microsoft.com/office/drawing/2014/main" id="{5E9A4704-767C-4F8B-9BB4-EDD7D53B187F}"/>
            </a:ext>
          </a:extLst>
        </xdr:cNvPr>
        <xdr:cNvCxnSpPr/>
      </xdr:nvCxnSpPr>
      <xdr:spPr>
        <a:xfrm flipV="1">
          <a:off x="13889989"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4" name="【庁舎】&#10;有形固定資産減価償却率最小値テキスト">
          <a:extLst>
            <a:ext uri="{FF2B5EF4-FFF2-40B4-BE49-F238E27FC236}">
              <a16:creationId xmlns:a16="http://schemas.microsoft.com/office/drawing/2014/main" id="{F6FAC07A-334E-4EA4-943B-CFCC7857EBE6}"/>
            </a:ext>
          </a:extLst>
        </xdr:cNvPr>
        <xdr:cNvSpPr txBox="1"/>
      </xdr:nvSpPr>
      <xdr:spPr>
        <a:xfrm>
          <a:off x="13928725"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5" name="直線コネクタ 624">
          <a:extLst>
            <a:ext uri="{FF2B5EF4-FFF2-40B4-BE49-F238E27FC236}">
              <a16:creationId xmlns:a16="http://schemas.microsoft.com/office/drawing/2014/main" id="{C7E381A3-533E-4C0C-A6E2-BE6689310C0B}"/>
            </a:ext>
          </a:extLst>
        </xdr:cNvPr>
        <xdr:cNvCxnSpPr/>
      </xdr:nvCxnSpPr>
      <xdr:spPr>
        <a:xfrm>
          <a:off x="13801725" y="184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6" name="【庁舎】&#10;有形固定資産減価償却率最大値テキスト">
          <a:extLst>
            <a:ext uri="{FF2B5EF4-FFF2-40B4-BE49-F238E27FC236}">
              <a16:creationId xmlns:a16="http://schemas.microsoft.com/office/drawing/2014/main" id="{0AB9AA54-5C16-4B9F-8E27-590CC45ACB3E}"/>
            </a:ext>
          </a:extLst>
        </xdr:cNvPr>
        <xdr:cNvSpPr txBox="1"/>
      </xdr:nvSpPr>
      <xdr:spPr>
        <a:xfrm>
          <a:off x="13928725"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a:extLst>
            <a:ext uri="{FF2B5EF4-FFF2-40B4-BE49-F238E27FC236}">
              <a16:creationId xmlns:a16="http://schemas.microsoft.com/office/drawing/2014/main" id="{070FC4B9-7F93-4489-A9CB-D274F9F536C6}"/>
            </a:ext>
          </a:extLst>
        </xdr:cNvPr>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28" name="【庁舎】&#10;有形固定資産減価償却率平均値テキスト">
          <a:extLst>
            <a:ext uri="{FF2B5EF4-FFF2-40B4-BE49-F238E27FC236}">
              <a16:creationId xmlns:a16="http://schemas.microsoft.com/office/drawing/2014/main" id="{5788613F-F1DC-4AB4-BA81-4E08BC79C316}"/>
            </a:ext>
          </a:extLst>
        </xdr:cNvPr>
        <xdr:cNvSpPr txBox="1"/>
      </xdr:nvSpPr>
      <xdr:spPr>
        <a:xfrm>
          <a:off x="13928725"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29" name="フローチャート: 判断 628">
          <a:extLst>
            <a:ext uri="{FF2B5EF4-FFF2-40B4-BE49-F238E27FC236}">
              <a16:creationId xmlns:a16="http://schemas.microsoft.com/office/drawing/2014/main" id="{34EFB88F-29D5-413C-90D8-E154747021D6}"/>
            </a:ext>
          </a:extLst>
        </xdr:cNvPr>
        <xdr:cNvSpPr/>
      </xdr:nvSpPr>
      <xdr:spPr>
        <a:xfrm>
          <a:off x="13839825" y="17849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30" name="フローチャート: 判断 629">
          <a:extLst>
            <a:ext uri="{FF2B5EF4-FFF2-40B4-BE49-F238E27FC236}">
              <a16:creationId xmlns:a16="http://schemas.microsoft.com/office/drawing/2014/main" id="{87F402BD-D422-4C34-823F-27404D2938B7}"/>
            </a:ext>
          </a:extLst>
        </xdr:cNvPr>
        <xdr:cNvSpPr/>
      </xdr:nvSpPr>
      <xdr:spPr>
        <a:xfrm>
          <a:off x="13115925"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31" name="フローチャート: 判断 630">
          <a:extLst>
            <a:ext uri="{FF2B5EF4-FFF2-40B4-BE49-F238E27FC236}">
              <a16:creationId xmlns:a16="http://schemas.microsoft.com/office/drawing/2014/main" id="{1439AA1C-7D8B-4226-8559-6CEE3A990856}"/>
            </a:ext>
          </a:extLst>
        </xdr:cNvPr>
        <xdr:cNvSpPr/>
      </xdr:nvSpPr>
      <xdr:spPr>
        <a:xfrm>
          <a:off x="123698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32" name="フローチャート: 判断 631">
          <a:extLst>
            <a:ext uri="{FF2B5EF4-FFF2-40B4-BE49-F238E27FC236}">
              <a16:creationId xmlns:a16="http://schemas.microsoft.com/office/drawing/2014/main" id="{5787B61D-7C68-463C-93E9-BBC971325084}"/>
            </a:ext>
          </a:extLst>
        </xdr:cNvPr>
        <xdr:cNvSpPr/>
      </xdr:nvSpPr>
      <xdr:spPr>
        <a:xfrm>
          <a:off x="11623675" y="178752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33" name="フローチャート: 判断 632">
          <a:extLst>
            <a:ext uri="{FF2B5EF4-FFF2-40B4-BE49-F238E27FC236}">
              <a16:creationId xmlns:a16="http://schemas.microsoft.com/office/drawing/2014/main" id="{3FED79BA-ADE6-4FBD-815D-9FEE4EA9F734}"/>
            </a:ext>
          </a:extLst>
        </xdr:cNvPr>
        <xdr:cNvSpPr/>
      </xdr:nvSpPr>
      <xdr:spPr>
        <a:xfrm>
          <a:off x="10848975"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2CCC1013-F076-4D36-BC79-CD8CFB00C2E2}"/>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A7C891CC-24D2-46E8-9A5B-F56F4FAB6AC1}"/>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0723C9C-D99C-4D2D-8E29-81967D9F0662}"/>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C4B43147-8AB6-48CE-BDB5-5D09DC80B66B}"/>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1D92846A-CD3C-4F88-92F3-A28079F1FFC7}"/>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39" name="楕円 638">
          <a:extLst>
            <a:ext uri="{FF2B5EF4-FFF2-40B4-BE49-F238E27FC236}">
              <a16:creationId xmlns:a16="http://schemas.microsoft.com/office/drawing/2014/main" id="{8B15989A-156F-4DF2-8ED1-0D40DEC8F9C3}"/>
            </a:ext>
          </a:extLst>
        </xdr:cNvPr>
        <xdr:cNvSpPr/>
      </xdr:nvSpPr>
      <xdr:spPr>
        <a:xfrm>
          <a:off x="13839825" y="1793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80027</xdr:rowOff>
    </xdr:from>
    <xdr:ext cx="405111" cy="259045"/>
    <xdr:sp macro="" textlink="">
      <xdr:nvSpPr>
        <xdr:cNvPr id="640" name="【庁舎】&#10;有形固定資産減価償却率該当値テキスト">
          <a:extLst>
            <a:ext uri="{FF2B5EF4-FFF2-40B4-BE49-F238E27FC236}">
              <a16:creationId xmlns:a16="http://schemas.microsoft.com/office/drawing/2014/main" id="{D204725A-D418-4808-8BBD-009EDE3A7E60}"/>
            </a:ext>
          </a:extLst>
        </xdr:cNvPr>
        <xdr:cNvSpPr txBox="1"/>
      </xdr:nvSpPr>
      <xdr:spPr>
        <a:xfrm>
          <a:off x="13928725"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76200</xdr:rowOff>
    </xdr:from>
    <xdr:to>
      <xdr:col>81</xdr:col>
      <xdr:colOff>101600</xdr:colOff>
      <xdr:row>105</xdr:row>
      <xdr:rowOff>6350</xdr:rowOff>
    </xdr:to>
    <xdr:sp macro="" textlink="">
      <xdr:nvSpPr>
        <xdr:cNvPr id="641" name="楕円 640">
          <a:extLst>
            <a:ext uri="{FF2B5EF4-FFF2-40B4-BE49-F238E27FC236}">
              <a16:creationId xmlns:a16="http://schemas.microsoft.com/office/drawing/2014/main" id="{E953DAA7-BB5D-4D48-9A29-300C86B55D4A}"/>
            </a:ext>
          </a:extLst>
        </xdr:cNvPr>
        <xdr:cNvSpPr/>
      </xdr:nvSpPr>
      <xdr:spPr>
        <a:xfrm>
          <a:off x="13115925"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127000</xdr:rowOff>
    </xdr:from>
    <xdr:to>
      <xdr:col>85</xdr:col>
      <xdr:colOff>127000</xdr:colOff>
      <xdr:row>104</xdr:row>
      <xdr:rowOff>152400</xdr:rowOff>
    </xdr:to>
    <xdr:cxnSp macro="">
      <xdr:nvCxnSpPr>
        <xdr:cNvPr id="642" name="直線コネクタ 641">
          <a:extLst>
            <a:ext uri="{FF2B5EF4-FFF2-40B4-BE49-F238E27FC236}">
              <a16:creationId xmlns:a16="http://schemas.microsoft.com/office/drawing/2014/main" id="{14422D9A-1D76-401E-8116-4D4E2BBF94CA}"/>
            </a:ext>
          </a:extLst>
        </xdr:cNvPr>
        <xdr:cNvCxnSpPr/>
      </xdr:nvCxnSpPr>
      <xdr:spPr>
        <a:xfrm>
          <a:off x="13166725" y="17957800"/>
          <a:ext cx="7239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50800</xdr:rowOff>
    </xdr:from>
    <xdr:to>
      <xdr:col>76</xdr:col>
      <xdr:colOff>165100</xdr:colOff>
      <xdr:row>104</xdr:row>
      <xdr:rowOff>152400</xdr:rowOff>
    </xdr:to>
    <xdr:sp macro="" textlink="">
      <xdr:nvSpPr>
        <xdr:cNvPr id="643" name="楕円 642">
          <a:extLst>
            <a:ext uri="{FF2B5EF4-FFF2-40B4-BE49-F238E27FC236}">
              <a16:creationId xmlns:a16="http://schemas.microsoft.com/office/drawing/2014/main" id="{F853ADDF-2B1B-44B6-8C94-3787806D7509}"/>
            </a:ext>
          </a:extLst>
        </xdr:cNvPr>
        <xdr:cNvSpPr/>
      </xdr:nvSpPr>
      <xdr:spPr>
        <a:xfrm>
          <a:off x="123698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101600</xdr:rowOff>
    </xdr:from>
    <xdr:to>
      <xdr:col>81</xdr:col>
      <xdr:colOff>50800</xdr:colOff>
      <xdr:row>104</xdr:row>
      <xdr:rowOff>127000</xdr:rowOff>
    </xdr:to>
    <xdr:cxnSp macro="">
      <xdr:nvCxnSpPr>
        <xdr:cNvPr id="644" name="直線コネクタ 643">
          <a:extLst>
            <a:ext uri="{FF2B5EF4-FFF2-40B4-BE49-F238E27FC236}">
              <a16:creationId xmlns:a16="http://schemas.microsoft.com/office/drawing/2014/main" id="{1453F560-3A21-4970-B4F3-CAE73DEB5980}"/>
            </a:ext>
          </a:extLst>
        </xdr:cNvPr>
        <xdr:cNvCxnSpPr/>
      </xdr:nvCxnSpPr>
      <xdr:spPr>
        <a:xfrm>
          <a:off x="12420600" y="17932400"/>
          <a:ext cx="7461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45" name="楕円 644">
          <a:extLst>
            <a:ext uri="{FF2B5EF4-FFF2-40B4-BE49-F238E27FC236}">
              <a16:creationId xmlns:a16="http://schemas.microsoft.com/office/drawing/2014/main" id="{26B55499-E1C4-431D-B8B4-4172C70A2280}"/>
            </a:ext>
          </a:extLst>
        </xdr:cNvPr>
        <xdr:cNvSpPr/>
      </xdr:nvSpPr>
      <xdr:spPr>
        <a:xfrm>
          <a:off x="11623675" y="1785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101600</xdr:rowOff>
    </xdr:to>
    <xdr:cxnSp macro="">
      <xdr:nvCxnSpPr>
        <xdr:cNvPr id="646" name="直線コネクタ 645">
          <a:extLst>
            <a:ext uri="{FF2B5EF4-FFF2-40B4-BE49-F238E27FC236}">
              <a16:creationId xmlns:a16="http://schemas.microsoft.com/office/drawing/2014/main" id="{0C94AC95-EF6B-4FA1-A851-E7CFBDA1CE62}"/>
            </a:ext>
          </a:extLst>
        </xdr:cNvPr>
        <xdr:cNvCxnSpPr/>
      </xdr:nvCxnSpPr>
      <xdr:spPr>
        <a:xfrm>
          <a:off x="11655425" y="17907000"/>
          <a:ext cx="7651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47" name="n_1aveValue【庁舎】&#10;有形固定資産減価償却率">
          <a:extLst>
            <a:ext uri="{FF2B5EF4-FFF2-40B4-BE49-F238E27FC236}">
              <a16:creationId xmlns:a16="http://schemas.microsoft.com/office/drawing/2014/main" id="{6EB3BC35-6BE8-48CA-B7DE-A8141388335E}"/>
            </a:ext>
          </a:extLst>
        </xdr:cNvPr>
        <xdr:cNvSpPr txBox="1"/>
      </xdr:nvSpPr>
      <xdr:spPr>
        <a:xfrm>
          <a:off x="12980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48" name="n_2aveValue【庁舎】&#10;有形固定資産減価償却率">
          <a:extLst>
            <a:ext uri="{FF2B5EF4-FFF2-40B4-BE49-F238E27FC236}">
              <a16:creationId xmlns:a16="http://schemas.microsoft.com/office/drawing/2014/main" id="{CA7E2AB5-AB56-44AC-83E7-276CFE636149}"/>
            </a:ext>
          </a:extLst>
        </xdr:cNvPr>
        <xdr:cNvSpPr txBox="1"/>
      </xdr:nvSpPr>
      <xdr:spPr>
        <a:xfrm>
          <a:off x="12246619"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49" name="n_3aveValue【庁舎】&#10;有形固定資産減価償却率">
          <a:extLst>
            <a:ext uri="{FF2B5EF4-FFF2-40B4-BE49-F238E27FC236}">
              <a16:creationId xmlns:a16="http://schemas.microsoft.com/office/drawing/2014/main" id="{7B352E44-8782-43D2-B327-DD96306D2337}"/>
            </a:ext>
          </a:extLst>
        </xdr:cNvPr>
        <xdr:cNvSpPr txBox="1"/>
      </xdr:nvSpPr>
      <xdr:spPr>
        <a:xfrm>
          <a:off x="1150049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50" name="n_4aveValue【庁舎】&#10;有形固定資産減価償却率">
          <a:extLst>
            <a:ext uri="{FF2B5EF4-FFF2-40B4-BE49-F238E27FC236}">
              <a16:creationId xmlns:a16="http://schemas.microsoft.com/office/drawing/2014/main" id="{EE026BF5-9B64-40CA-B539-39A770A5C44B}"/>
            </a:ext>
          </a:extLst>
        </xdr:cNvPr>
        <xdr:cNvSpPr txBox="1"/>
      </xdr:nvSpPr>
      <xdr:spPr>
        <a:xfrm>
          <a:off x="1072579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168927</xdr:rowOff>
    </xdr:from>
    <xdr:ext cx="405111" cy="259045"/>
    <xdr:sp macro="" textlink="">
      <xdr:nvSpPr>
        <xdr:cNvPr id="651" name="n_1mainValue【庁舎】&#10;有形固定資産減価償却率">
          <a:extLst>
            <a:ext uri="{FF2B5EF4-FFF2-40B4-BE49-F238E27FC236}">
              <a16:creationId xmlns:a16="http://schemas.microsoft.com/office/drawing/2014/main" id="{CC07A158-3EA3-4D98-B748-2D9C631EAE05}"/>
            </a:ext>
          </a:extLst>
        </xdr:cNvPr>
        <xdr:cNvSpPr txBox="1"/>
      </xdr:nvSpPr>
      <xdr:spPr>
        <a:xfrm>
          <a:off x="129800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143527</xdr:rowOff>
    </xdr:from>
    <xdr:ext cx="405111" cy="259045"/>
    <xdr:sp macro="" textlink="">
      <xdr:nvSpPr>
        <xdr:cNvPr id="652" name="n_2mainValue【庁舎】&#10;有形固定資産減価償却率">
          <a:extLst>
            <a:ext uri="{FF2B5EF4-FFF2-40B4-BE49-F238E27FC236}">
              <a16:creationId xmlns:a16="http://schemas.microsoft.com/office/drawing/2014/main" id="{5D73E259-8356-4C2B-9B4C-00E22D8570FE}"/>
            </a:ext>
          </a:extLst>
        </xdr:cNvPr>
        <xdr:cNvSpPr txBox="1"/>
      </xdr:nvSpPr>
      <xdr:spPr>
        <a:xfrm>
          <a:off x="12246619"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53" name="n_3mainValue【庁舎】&#10;有形固定資産減価償却率">
          <a:extLst>
            <a:ext uri="{FF2B5EF4-FFF2-40B4-BE49-F238E27FC236}">
              <a16:creationId xmlns:a16="http://schemas.microsoft.com/office/drawing/2014/main" id="{E3760828-06F2-417B-A3AC-B685C2E76C7B}"/>
            </a:ext>
          </a:extLst>
        </xdr:cNvPr>
        <xdr:cNvSpPr txBox="1"/>
      </xdr:nvSpPr>
      <xdr:spPr>
        <a:xfrm>
          <a:off x="1150049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91267ABA-06C2-42E3-96EC-B6A0F67FF2DF}"/>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39D0D038-36D0-4F63-9B25-590264A1AA65}"/>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950D84AC-9556-4B86-9B77-F2393B0E040C}"/>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934A3AC6-DE23-4029-9D61-5DC8390EB4A2}"/>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5342201E-05F9-43B6-A5EF-7496077679F5}"/>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484FEE28-C506-4770-B720-0AD3F7E61286}"/>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97E45DE2-E227-4BDA-A017-F524B4A19FAF}"/>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84C3B8BA-66B7-48FA-A264-3B755790430A}"/>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18D7BE4E-09F3-4B14-AAED-D5D3E8A4953D}"/>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58F1C1E8-94DA-40F2-9A9C-336C9B087274}"/>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4CE5B7B1-553B-44D6-9715-0295B69B6FCC}"/>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a16="http://schemas.microsoft.com/office/drawing/2014/main" id="{9F2EF6A6-5593-4DFF-8C53-2A443AE4FA98}"/>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BD13FE6F-ADF2-4FAA-AE80-144AA93AA6E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a16="http://schemas.microsoft.com/office/drawing/2014/main" id="{DEC27CA1-120F-4609-B21D-749BD7CCFD09}"/>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925FD085-7523-4033-91FC-B8C3015720E6}"/>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a16="http://schemas.microsoft.com/office/drawing/2014/main" id="{A1FBDB18-9C59-4E07-8F37-8E5688AB75F5}"/>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2F3B45A3-858B-4A9E-8E48-18B474C5C194}"/>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a16="http://schemas.microsoft.com/office/drawing/2014/main" id="{173C9034-B4EB-4114-88E5-664D022FA651}"/>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3D6C1B1E-E35E-4A1A-9EF3-A0A37482F7C2}"/>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9958B554-1440-4470-92F8-87506B29AF12}"/>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AA464D1E-9281-4682-A49D-76B892E46A6C}"/>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680972F4-B886-4C5F-B831-8CE6D872818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a:extLst>
            <a:ext uri="{FF2B5EF4-FFF2-40B4-BE49-F238E27FC236}">
              <a16:creationId xmlns:a16="http://schemas.microsoft.com/office/drawing/2014/main" id="{E4FE694B-D8C1-426B-BE9B-E7803349C502}"/>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77" name="直線コネクタ 676">
          <a:extLst>
            <a:ext uri="{FF2B5EF4-FFF2-40B4-BE49-F238E27FC236}">
              <a16:creationId xmlns:a16="http://schemas.microsoft.com/office/drawing/2014/main" id="{98DE1912-3E6B-45D9-9545-E5AF1DAFBEBC}"/>
            </a:ext>
          </a:extLst>
        </xdr:cNvPr>
        <xdr:cNvCxnSpPr/>
      </xdr:nvCxnSpPr>
      <xdr:spPr>
        <a:xfrm flipV="1">
          <a:off x="188461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78" name="【庁舎】&#10;一人当たり面積最小値テキスト">
          <a:extLst>
            <a:ext uri="{FF2B5EF4-FFF2-40B4-BE49-F238E27FC236}">
              <a16:creationId xmlns:a16="http://schemas.microsoft.com/office/drawing/2014/main" id="{038BB302-CB53-437C-AEC3-F83F3EDA26C8}"/>
            </a:ext>
          </a:extLst>
        </xdr:cNvPr>
        <xdr:cNvSpPr txBox="1"/>
      </xdr:nvSpPr>
      <xdr:spPr>
        <a:xfrm>
          <a:off x="188849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79" name="直線コネクタ 678">
          <a:extLst>
            <a:ext uri="{FF2B5EF4-FFF2-40B4-BE49-F238E27FC236}">
              <a16:creationId xmlns:a16="http://schemas.microsoft.com/office/drawing/2014/main" id="{E64AC6DD-8BDC-4761-A152-A2737708FD36}"/>
            </a:ext>
          </a:extLst>
        </xdr:cNvPr>
        <xdr:cNvCxnSpPr/>
      </xdr:nvCxnSpPr>
      <xdr:spPr>
        <a:xfrm>
          <a:off x="18786475" y="18552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80" name="【庁舎】&#10;一人当たり面積最大値テキスト">
          <a:extLst>
            <a:ext uri="{FF2B5EF4-FFF2-40B4-BE49-F238E27FC236}">
              <a16:creationId xmlns:a16="http://schemas.microsoft.com/office/drawing/2014/main" id="{BC14641F-D312-4065-A1BD-5342213FE225}"/>
            </a:ext>
          </a:extLst>
        </xdr:cNvPr>
        <xdr:cNvSpPr txBox="1"/>
      </xdr:nvSpPr>
      <xdr:spPr>
        <a:xfrm>
          <a:off x="188849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81" name="直線コネクタ 680">
          <a:extLst>
            <a:ext uri="{FF2B5EF4-FFF2-40B4-BE49-F238E27FC236}">
              <a16:creationId xmlns:a16="http://schemas.microsoft.com/office/drawing/2014/main" id="{F7AAEA9E-DE11-4AC7-BCFD-0B1E5EDA057E}"/>
            </a:ext>
          </a:extLst>
        </xdr:cNvPr>
        <xdr:cNvCxnSpPr/>
      </xdr:nvCxnSpPr>
      <xdr:spPr>
        <a:xfrm>
          <a:off x="18786475" y="173960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82" name="【庁舎】&#10;一人当たり面積平均値テキスト">
          <a:extLst>
            <a:ext uri="{FF2B5EF4-FFF2-40B4-BE49-F238E27FC236}">
              <a16:creationId xmlns:a16="http://schemas.microsoft.com/office/drawing/2014/main" id="{44427260-16DC-4302-9276-D89A24378D6D}"/>
            </a:ext>
          </a:extLst>
        </xdr:cNvPr>
        <xdr:cNvSpPr txBox="1"/>
      </xdr:nvSpPr>
      <xdr:spPr>
        <a:xfrm>
          <a:off x="188849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83" name="フローチャート: 判断 682">
          <a:extLst>
            <a:ext uri="{FF2B5EF4-FFF2-40B4-BE49-F238E27FC236}">
              <a16:creationId xmlns:a16="http://schemas.microsoft.com/office/drawing/2014/main" id="{99F3101B-5CD7-4FD2-ADC7-CFDA8DE7D9CA}"/>
            </a:ext>
          </a:extLst>
        </xdr:cNvPr>
        <xdr:cNvSpPr/>
      </xdr:nvSpPr>
      <xdr:spPr>
        <a:xfrm>
          <a:off x="187960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84" name="フローチャート: 判断 683">
          <a:extLst>
            <a:ext uri="{FF2B5EF4-FFF2-40B4-BE49-F238E27FC236}">
              <a16:creationId xmlns:a16="http://schemas.microsoft.com/office/drawing/2014/main" id="{20BFDE0A-3BD9-47C6-B342-AD9B11DFAEB4}"/>
            </a:ext>
          </a:extLst>
        </xdr:cNvPr>
        <xdr:cNvSpPr/>
      </xdr:nvSpPr>
      <xdr:spPr>
        <a:xfrm>
          <a:off x="18100675" y="182825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85" name="フローチャート: 判断 684">
          <a:extLst>
            <a:ext uri="{FF2B5EF4-FFF2-40B4-BE49-F238E27FC236}">
              <a16:creationId xmlns:a16="http://schemas.microsoft.com/office/drawing/2014/main" id="{E6A22413-52E6-4E04-B043-C88C93A786A8}"/>
            </a:ext>
          </a:extLst>
        </xdr:cNvPr>
        <xdr:cNvSpPr/>
      </xdr:nvSpPr>
      <xdr:spPr>
        <a:xfrm>
          <a:off x="17325975"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86" name="フローチャート: 判断 685">
          <a:extLst>
            <a:ext uri="{FF2B5EF4-FFF2-40B4-BE49-F238E27FC236}">
              <a16:creationId xmlns:a16="http://schemas.microsoft.com/office/drawing/2014/main" id="{07041665-3AFA-4B88-B2A5-737AFA8B3B2E}"/>
            </a:ext>
          </a:extLst>
        </xdr:cNvPr>
        <xdr:cNvSpPr/>
      </xdr:nvSpPr>
      <xdr:spPr>
        <a:xfrm>
          <a:off x="1657985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87" name="フローチャート: 判断 686">
          <a:extLst>
            <a:ext uri="{FF2B5EF4-FFF2-40B4-BE49-F238E27FC236}">
              <a16:creationId xmlns:a16="http://schemas.microsoft.com/office/drawing/2014/main" id="{D222C8B3-C6E4-44C3-8663-086C0226E32F}"/>
            </a:ext>
          </a:extLst>
        </xdr:cNvPr>
        <xdr:cNvSpPr/>
      </xdr:nvSpPr>
      <xdr:spPr>
        <a:xfrm>
          <a:off x="15833725" y="183038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698C9D3A-9E40-4F62-AAB4-A5B48E6A5677}"/>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A4A2707D-73F2-468F-AD2B-B5D793655728}"/>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5E4A7C0D-230C-4827-B15C-C3227ED1EB98}"/>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F945C4CD-8434-44B5-8C81-B83B528939BF}"/>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97DD07D9-C8AE-46F2-B5D2-4403A7B1D6B4}"/>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51308</xdr:rowOff>
    </xdr:from>
    <xdr:to>
      <xdr:col>116</xdr:col>
      <xdr:colOff>114300</xdr:colOff>
      <xdr:row>104</xdr:row>
      <xdr:rowOff>152908</xdr:rowOff>
    </xdr:to>
    <xdr:sp macro="" textlink="">
      <xdr:nvSpPr>
        <xdr:cNvPr id="693" name="楕円 692">
          <a:extLst>
            <a:ext uri="{FF2B5EF4-FFF2-40B4-BE49-F238E27FC236}">
              <a16:creationId xmlns:a16="http://schemas.microsoft.com/office/drawing/2014/main" id="{45541FFE-DBCD-4F7C-A348-503851962B2E}"/>
            </a:ext>
          </a:extLst>
        </xdr:cNvPr>
        <xdr:cNvSpPr/>
      </xdr:nvSpPr>
      <xdr:spPr>
        <a:xfrm>
          <a:off x="18796000" y="178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74185</xdr:rowOff>
    </xdr:from>
    <xdr:ext cx="469744" cy="259045"/>
    <xdr:sp macro="" textlink="">
      <xdr:nvSpPr>
        <xdr:cNvPr id="694" name="【庁舎】&#10;一人当たり面積該当値テキスト">
          <a:extLst>
            <a:ext uri="{FF2B5EF4-FFF2-40B4-BE49-F238E27FC236}">
              <a16:creationId xmlns:a16="http://schemas.microsoft.com/office/drawing/2014/main" id="{3CCBF46F-82FC-4E4F-85F4-F7C53F2ABA47}"/>
            </a:ext>
          </a:extLst>
        </xdr:cNvPr>
        <xdr:cNvSpPr txBox="1"/>
      </xdr:nvSpPr>
      <xdr:spPr>
        <a:xfrm>
          <a:off x="18884900" y="177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695" name="楕円 694">
          <a:extLst>
            <a:ext uri="{FF2B5EF4-FFF2-40B4-BE49-F238E27FC236}">
              <a16:creationId xmlns:a16="http://schemas.microsoft.com/office/drawing/2014/main" id="{0FF3EC69-A345-42FA-BE4A-41990F003276}"/>
            </a:ext>
          </a:extLst>
        </xdr:cNvPr>
        <xdr:cNvSpPr/>
      </xdr:nvSpPr>
      <xdr:spPr>
        <a:xfrm>
          <a:off x="18100675" y="179064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102108</xdr:rowOff>
    </xdr:from>
    <xdr:to>
      <xdr:col>116</xdr:col>
      <xdr:colOff>63500</xdr:colOff>
      <xdr:row>104</xdr:row>
      <xdr:rowOff>126492</xdr:rowOff>
    </xdr:to>
    <xdr:cxnSp macro="">
      <xdr:nvCxnSpPr>
        <xdr:cNvPr id="696" name="直線コネクタ 695">
          <a:extLst>
            <a:ext uri="{FF2B5EF4-FFF2-40B4-BE49-F238E27FC236}">
              <a16:creationId xmlns:a16="http://schemas.microsoft.com/office/drawing/2014/main" id="{84504ECD-C73D-47EE-93B4-F8224F74E9C4}"/>
            </a:ext>
          </a:extLst>
        </xdr:cNvPr>
        <xdr:cNvCxnSpPr/>
      </xdr:nvCxnSpPr>
      <xdr:spPr>
        <a:xfrm flipV="1">
          <a:off x="18132425" y="17932908"/>
          <a:ext cx="714375"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100076</xdr:rowOff>
    </xdr:from>
    <xdr:to>
      <xdr:col>107</xdr:col>
      <xdr:colOff>101600</xdr:colOff>
      <xdr:row>105</xdr:row>
      <xdr:rowOff>30226</xdr:rowOff>
    </xdr:to>
    <xdr:sp macro="" textlink="">
      <xdr:nvSpPr>
        <xdr:cNvPr id="697" name="楕円 696">
          <a:extLst>
            <a:ext uri="{FF2B5EF4-FFF2-40B4-BE49-F238E27FC236}">
              <a16:creationId xmlns:a16="http://schemas.microsoft.com/office/drawing/2014/main" id="{11B63B6E-1E3C-4BA2-B4B2-993C16EC6A2A}"/>
            </a:ext>
          </a:extLst>
        </xdr:cNvPr>
        <xdr:cNvSpPr/>
      </xdr:nvSpPr>
      <xdr:spPr>
        <a:xfrm>
          <a:off x="17325975" y="179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150876</xdr:rowOff>
    </xdr:to>
    <xdr:cxnSp macro="">
      <xdr:nvCxnSpPr>
        <xdr:cNvPr id="698" name="直線コネクタ 697">
          <a:extLst>
            <a:ext uri="{FF2B5EF4-FFF2-40B4-BE49-F238E27FC236}">
              <a16:creationId xmlns:a16="http://schemas.microsoft.com/office/drawing/2014/main" id="{CE897AD6-9438-498C-A3D8-3628FDA6E064}"/>
            </a:ext>
          </a:extLst>
        </xdr:cNvPr>
        <xdr:cNvCxnSpPr/>
      </xdr:nvCxnSpPr>
      <xdr:spPr>
        <a:xfrm flipV="1">
          <a:off x="17376775" y="17957292"/>
          <a:ext cx="75565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125985</xdr:rowOff>
    </xdr:from>
    <xdr:to>
      <xdr:col>102</xdr:col>
      <xdr:colOff>165100</xdr:colOff>
      <xdr:row>105</xdr:row>
      <xdr:rowOff>56135</xdr:rowOff>
    </xdr:to>
    <xdr:sp macro="" textlink="">
      <xdr:nvSpPr>
        <xdr:cNvPr id="699" name="楕円 698">
          <a:extLst>
            <a:ext uri="{FF2B5EF4-FFF2-40B4-BE49-F238E27FC236}">
              <a16:creationId xmlns:a16="http://schemas.microsoft.com/office/drawing/2014/main" id="{CF58D1AF-2ADF-46DF-902C-EBFF196791F8}"/>
            </a:ext>
          </a:extLst>
        </xdr:cNvPr>
        <xdr:cNvSpPr/>
      </xdr:nvSpPr>
      <xdr:spPr>
        <a:xfrm>
          <a:off x="1657985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150876</xdr:rowOff>
    </xdr:from>
    <xdr:to>
      <xdr:col>107</xdr:col>
      <xdr:colOff>50800</xdr:colOff>
      <xdr:row>105</xdr:row>
      <xdr:rowOff>5335</xdr:rowOff>
    </xdr:to>
    <xdr:cxnSp macro="">
      <xdr:nvCxnSpPr>
        <xdr:cNvPr id="700" name="直線コネクタ 699">
          <a:extLst>
            <a:ext uri="{FF2B5EF4-FFF2-40B4-BE49-F238E27FC236}">
              <a16:creationId xmlns:a16="http://schemas.microsoft.com/office/drawing/2014/main" id="{D9FF2D28-19E2-4362-9C1F-D27E076F5348}"/>
            </a:ext>
          </a:extLst>
        </xdr:cNvPr>
        <xdr:cNvCxnSpPr/>
      </xdr:nvCxnSpPr>
      <xdr:spPr>
        <a:xfrm flipV="1">
          <a:off x="16630650" y="17981676"/>
          <a:ext cx="746125"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01" name="n_1aveValue【庁舎】&#10;一人当たり面積">
          <a:extLst>
            <a:ext uri="{FF2B5EF4-FFF2-40B4-BE49-F238E27FC236}">
              <a16:creationId xmlns:a16="http://schemas.microsoft.com/office/drawing/2014/main" id="{EC20AE90-AAD1-4017-8C9D-11D866EAD2ED}"/>
            </a:ext>
          </a:extLst>
        </xdr:cNvPr>
        <xdr:cNvSpPr txBox="1"/>
      </xdr:nvSpPr>
      <xdr:spPr>
        <a:xfrm>
          <a:off x="1793247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02" name="n_2aveValue【庁舎】&#10;一人当たり面積">
          <a:extLst>
            <a:ext uri="{FF2B5EF4-FFF2-40B4-BE49-F238E27FC236}">
              <a16:creationId xmlns:a16="http://schemas.microsoft.com/office/drawing/2014/main" id="{02320756-F73F-48CC-838C-DA9061AD74E6}"/>
            </a:ext>
          </a:extLst>
        </xdr:cNvPr>
        <xdr:cNvSpPr txBox="1"/>
      </xdr:nvSpPr>
      <xdr:spPr>
        <a:xfrm>
          <a:off x="1717047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03" name="n_3aveValue【庁舎】&#10;一人当たり面積">
          <a:extLst>
            <a:ext uri="{FF2B5EF4-FFF2-40B4-BE49-F238E27FC236}">
              <a16:creationId xmlns:a16="http://schemas.microsoft.com/office/drawing/2014/main" id="{1AB12D6E-CC78-467B-A74E-404EEF221E7E}"/>
            </a:ext>
          </a:extLst>
        </xdr:cNvPr>
        <xdr:cNvSpPr txBox="1"/>
      </xdr:nvSpPr>
      <xdr:spPr>
        <a:xfrm>
          <a:off x="16424352"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04" name="n_4aveValue【庁舎】&#10;一人当たり面積">
          <a:extLst>
            <a:ext uri="{FF2B5EF4-FFF2-40B4-BE49-F238E27FC236}">
              <a16:creationId xmlns:a16="http://schemas.microsoft.com/office/drawing/2014/main" id="{584DC00D-2AE7-4BEA-BCE7-597A3B699EB7}"/>
            </a:ext>
          </a:extLst>
        </xdr:cNvPr>
        <xdr:cNvSpPr txBox="1"/>
      </xdr:nvSpPr>
      <xdr:spPr>
        <a:xfrm>
          <a:off x="156782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705" name="n_1mainValue【庁舎】&#10;一人当たり面積">
          <a:extLst>
            <a:ext uri="{FF2B5EF4-FFF2-40B4-BE49-F238E27FC236}">
              <a16:creationId xmlns:a16="http://schemas.microsoft.com/office/drawing/2014/main" id="{D7D11546-D5A1-4DB9-9967-1A3A5C1ADD24}"/>
            </a:ext>
          </a:extLst>
        </xdr:cNvPr>
        <xdr:cNvSpPr txBox="1"/>
      </xdr:nvSpPr>
      <xdr:spPr>
        <a:xfrm>
          <a:off x="1793247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46753</xdr:rowOff>
    </xdr:from>
    <xdr:ext cx="469744" cy="259045"/>
    <xdr:sp macro="" textlink="">
      <xdr:nvSpPr>
        <xdr:cNvPr id="706" name="n_2mainValue【庁舎】&#10;一人当たり面積">
          <a:extLst>
            <a:ext uri="{FF2B5EF4-FFF2-40B4-BE49-F238E27FC236}">
              <a16:creationId xmlns:a16="http://schemas.microsoft.com/office/drawing/2014/main" id="{22F64B79-2061-44A9-833B-6C4CFE5FD1D8}"/>
            </a:ext>
          </a:extLst>
        </xdr:cNvPr>
        <xdr:cNvSpPr txBox="1"/>
      </xdr:nvSpPr>
      <xdr:spPr>
        <a:xfrm>
          <a:off x="17170477" y="177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72662</xdr:rowOff>
    </xdr:from>
    <xdr:ext cx="469744" cy="259045"/>
    <xdr:sp macro="" textlink="">
      <xdr:nvSpPr>
        <xdr:cNvPr id="707" name="n_3mainValue【庁舎】&#10;一人当たり面積">
          <a:extLst>
            <a:ext uri="{FF2B5EF4-FFF2-40B4-BE49-F238E27FC236}">
              <a16:creationId xmlns:a16="http://schemas.microsoft.com/office/drawing/2014/main" id="{2C533CF0-44BB-4210-8A48-FF93307D4431}"/>
            </a:ext>
          </a:extLst>
        </xdr:cNvPr>
        <xdr:cNvSpPr txBox="1"/>
      </xdr:nvSpPr>
      <xdr:spPr>
        <a:xfrm>
          <a:off x="16424352"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C72E6398-AD34-4054-A667-EA9EA1CDF5A2}"/>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18178344-3AA4-4745-A450-C9118EB2E31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15D703D3-8C62-430A-92D1-B235A7B69081}"/>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体育館・プール等を含めた社会体育施設においては、老朽化により修繕料が増額となっており、総合管理計画に基づき長寿命化を図るため計画的な改修など、適正な維持管理を推進する必要がある。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庁舎についても建設から３０年以上が経過しており、総合管理計画の個別計画に基づき計画的なメンテナンスを実施し、適正な維持管理を推進することで長寿命化を図っていく。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1,649
1,647
187.56
3,455,760
3,316,192
81,366
1,774,984
2,970,319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年度からほぼ横ばいの状態であるが、令和元年度は前年度と比べて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ポイント上昇した。おおむね類似団体平均値と同数値を推移している。　　　　　</a:t>
          </a:r>
        </a:p>
        <a:p>
          <a:r>
            <a:rPr kumimoji="1" lang="ja-JP" altLang="en-US" sz="1300">
              <a:latin typeface="ＭＳ Ｐゴシック" panose="020B0600070205080204" pitchFamily="50" charset="-128"/>
              <a:ea typeface="ＭＳ Ｐゴシック" panose="020B0600070205080204" pitchFamily="50" charset="-128"/>
            </a:rPr>
            <a:t>　村内の電力企業施設の改修事業等が完了しつつあり、固定資産税に伸びはあるものの、財政基盤の向上までには至っておらず、</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脆</a:t>
          </a:r>
          <a:r>
            <a:rPr kumimoji="1" lang="ja-JP" altLang="en-US" sz="1300">
              <a:latin typeface="ＭＳ Ｐゴシック" panose="020B0600070205080204" pitchFamily="50" charset="-128"/>
              <a:ea typeface="ＭＳ Ｐゴシック" panose="020B0600070205080204" pitchFamily="50" charset="-128"/>
            </a:rPr>
            <a:t>弱な財政基盤であることは変わりない。</a:t>
          </a:r>
        </a:p>
        <a:p>
          <a:r>
            <a:rPr kumimoji="1" lang="ja-JP" altLang="en-US" sz="1300">
              <a:latin typeface="ＭＳ Ｐゴシック" panose="020B0600070205080204" pitchFamily="50" charset="-128"/>
              <a:ea typeface="ＭＳ Ｐゴシック" panose="020B0600070205080204" pitchFamily="50" charset="-128"/>
            </a:rPr>
            <a:t>　今後も財政規模に見合った事業執行と、歳入確保継続のために総合的且つ将来を見据えた施策の展開を図る。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ポイントの減となった。これは、分母となる経常一般財源は前年度並となっているものの、維持補修費等の減により分子となる経常経費充当一般財源が減となったことによるものである。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老朽化した施設等の修繕が予想され、経常経費充当一般財源が増となることが予想されるが、経常一般財源の伸びが期待できない状況にある。地方交付税の数値変動に影響されやすい小規模自治体であるため、住民ニーズのバランスを図りつつ、身の丈にあった事業展開を進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56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62019</xdr:rowOff>
    </xdr:from>
    <xdr:to>
      <xdr:col>19</xdr:col>
      <xdr:colOff>133350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6336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62019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7891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57996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7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64152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11219</xdr:rowOff>
    </xdr:from>
    <xdr:to>
      <xdr:col>15</xdr:col>
      <xdr:colOff>133350</xdr:colOff>
      <xdr:row>63</xdr:row>
      <xdr:rowOff>112819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122996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人件費については前年度より増額となった。これは、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歳児保育の実施等から保育士が増員となっている影響が大きいものと考えられる。物件費については、前年度より減額となっているが、各種業務委託料において必要最小限に留めた結果であると考える。</a:t>
          </a:r>
        </a:p>
        <a:p>
          <a:r>
            <a:rPr kumimoji="1" lang="ja-JP" altLang="en-US" sz="1300">
              <a:latin typeface="ＭＳ Ｐゴシック" panose="020B0600070205080204" pitchFamily="50" charset="-128"/>
              <a:ea typeface="ＭＳ Ｐゴシック" panose="020B0600070205080204" pitchFamily="50" charset="-128"/>
            </a:rPr>
            <a:t>　人件費においては、ラスパイレス指数が</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と県内でも下位の数値となった。今後も国規定に合わせた給与改正を進めるとともに適正な人事行政措置により人件費の抑制を図っていく。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106927</xdr:rowOff>
    </xdr:from>
    <xdr:to>
      <xdr:col>23</xdr:col>
      <xdr:colOff>133350</xdr:colOff>
      <xdr:row>83</xdr:row>
      <xdr:rowOff>113655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7277"/>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72344</xdr:rowOff>
    </xdr:from>
    <xdr:to>
      <xdr:col>19</xdr:col>
      <xdr:colOff>133350</xdr:colOff>
      <xdr:row>83</xdr:row>
      <xdr:rowOff>106927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2694"/>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64877</xdr:rowOff>
    </xdr:from>
    <xdr:to>
      <xdr:col>15</xdr:col>
      <xdr:colOff>82550</xdr:colOff>
      <xdr:row>83</xdr:row>
      <xdr:rowOff>72344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9522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61482</xdr:rowOff>
    </xdr:from>
    <xdr:to>
      <xdr:col>11</xdr:col>
      <xdr:colOff>31750</xdr:colOff>
      <xdr:row>83</xdr:row>
      <xdr:rowOff>64877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9183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62855</xdr:rowOff>
    </xdr:from>
    <xdr:to>
      <xdr:col>23</xdr:col>
      <xdr:colOff>184150</xdr:colOff>
      <xdr:row>83</xdr:row>
      <xdr:rowOff>164455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34932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56127</xdr:rowOff>
    </xdr:from>
    <xdr:to>
      <xdr:col>19</xdr:col>
      <xdr:colOff>184150</xdr:colOff>
      <xdr:row>83</xdr:row>
      <xdr:rowOff>157727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142504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7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21544</xdr:rowOff>
    </xdr:from>
    <xdr:to>
      <xdr:col>15</xdr:col>
      <xdr:colOff>133350</xdr:colOff>
      <xdr:row>83</xdr:row>
      <xdr:rowOff>123144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107921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3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14077</xdr:rowOff>
    </xdr:from>
    <xdr:to>
      <xdr:col>11</xdr:col>
      <xdr:colOff>82550</xdr:colOff>
      <xdr:row>83</xdr:row>
      <xdr:rowOff>115677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100454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3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10682</xdr:rowOff>
    </xdr:from>
    <xdr:to>
      <xdr:col>7</xdr:col>
      <xdr:colOff>31750</xdr:colOff>
      <xdr:row>83</xdr:row>
      <xdr:rowOff>112282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97059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ポイント高くはなっているが、県下でも下位となり、類似団体平均値と比較しても例年低い数値となっている。</a:t>
          </a:r>
        </a:p>
        <a:p>
          <a:r>
            <a:rPr kumimoji="1" lang="ja-JP" altLang="en-US" sz="1300">
              <a:latin typeface="ＭＳ Ｐゴシック" panose="020B0600070205080204" pitchFamily="50" charset="-128"/>
              <a:ea typeface="ＭＳ Ｐゴシック" panose="020B0600070205080204" pitchFamily="50" charset="-128"/>
            </a:rPr>
            <a:t>　本村は国の給与規定に準じることを原則とし、基準外の特別昇給も行っておらず、また、人事評価制度については、以前から勤務評定を実施し、昇級・昇格に反映している。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29211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17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77470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4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77470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658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58014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村内人口は平成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％程減少しているものの、人口千人当たりの職員数は</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人の増となっている。小規模自治体においては、多様化する住民ニーズへの対応により、現定員数はしばらく維持しなければならない状況であるが、類似団体数値を注視し、人件費の経費抑制を実現するよう今後の人口動向を含め、業務環境の改善等の対策を図りながら定員管理を徹底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49621</xdr:rowOff>
    </xdr:from>
    <xdr:to>
      <xdr:col>81</xdr:col>
      <xdr:colOff>44450</xdr:colOff>
      <xdr:row>62</xdr:row>
      <xdr:rowOff>129249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79521"/>
          <a:ext cx="8382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32040</xdr:rowOff>
    </xdr:from>
    <xdr:to>
      <xdr:col>77</xdr:col>
      <xdr:colOff>44450</xdr:colOff>
      <xdr:row>62</xdr:row>
      <xdr:rowOff>49621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61940"/>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88011</xdr:rowOff>
    </xdr:from>
    <xdr:to>
      <xdr:col>72</xdr:col>
      <xdr:colOff>203200</xdr:colOff>
      <xdr:row>62</xdr:row>
      <xdr:rowOff>32040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46461"/>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54573</xdr:rowOff>
    </xdr:from>
    <xdr:to>
      <xdr:col>68</xdr:col>
      <xdr:colOff>152400</xdr:colOff>
      <xdr:row>61</xdr:row>
      <xdr:rowOff>88011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13023"/>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78449</xdr:rowOff>
    </xdr:from>
    <xdr:to>
      <xdr:col>81</xdr:col>
      <xdr:colOff>95250</xdr:colOff>
      <xdr:row>63</xdr:row>
      <xdr:rowOff>8599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50526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170271</xdr:rowOff>
    </xdr:from>
    <xdr:to>
      <xdr:col>77</xdr:col>
      <xdr:colOff>95250</xdr:colOff>
      <xdr:row>62</xdr:row>
      <xdr:rowOff>100421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85198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15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152690</xdr:rowOff>
    </xdr:from>
    <xdr:to>
      <xdr:col>73</xdr:col>
      <xdr:colOff>44450</xdr:colOff>
      <xdr:row>62</xdr:row>
      <xdr:rowOff>82840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67617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9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37211</xdr:rowOff>
    </xdr:from>
    <xdr:to>
      <xdr:col>68</xdr:col>
      <xdr:colOff>203200</xdr:colOff>
      <xdr:row>61</xdr:row>
      <xdr:rowOff>138811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123588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3773</xdr:rowOff>
    </xdr:from>
    <xdr:to>
      <xdr:col>64</xdr:col>
      <xdr:colOff>152400</xdr:colOff>
      <xdr:row>61</xdr:row>
      <xdr:rowOff>105373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90150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をピークに前年度比減を継続している状況にある。後世へ負担を残さないよう、単年度において借入額が元金償還額を上回らないよう努めていたが、地方交付税の減額の影響から地方債による資金の調達が増となっている。</a:t>
          </a:r>
        </a:p>
        <a:p>
          <a:r>
            <a:rPr kumimoji="1" lang="ja-JP" altLang="en-US" sz="1300">
              <a:latin typeface="ＭＳ Ｐゴシック" panose="020B0600070205080204" pitchFamily="50" charset="-128"/>
              <a:ea typeface="ＭＳ Ｐゴシック" panose="020B0600070205080204" pitchFamily="50" charset="-128"/>
            </a:rPr>
            <a:t>　財政難である状況において、住民サービスの維持のためには起債による財源確保が必須である。長期的なバランスを図るとともに、分母の多くを占める地方交付税に影響される数値であることから慎重な数値管理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8636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913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47244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80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85852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66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41</xdr:row>
      <xdr:rowOff>105156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1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140733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年度から当該数値は無しとなっている。</a:t>
          </a:r>
        </a:p>
        <a:p>
          <a:r>
            <a:rPr kumimoji="1" lang="ja-JP" altLang="en-US" sz="1300">
              <a:latin typeface="ＭＳ Ｐゴシック" panose="020B0600070205080204" pitchFamily="50" charset="-128"/>
              <a:ea typeface="ＭＳ Ｐゴシック" panose="020B0600070205080204" pitchFamily="50" charset="-128"/>
            </a:rPr>
            <a:t>　地方債残高は、年々減少傾向であったが、地方交付税が減額傾向にある中、事業実施に必要な資金を調達するためここ数年地方債発行額が増えていることから地方債残高が増加している。</a:t>
          </a:r>
        </a:p>
        <a:p>
          <a:r>
            <a:rPr kumimoji="1" lang="ja-JP" altLang="en-US" sz="1300">
              <a:latin typeface="ＭＳ Ｐゴシック" panose="020B0600070205080204" pitchFamily="50" charset="-128"/>
              <a:ea typeface="ＭＳ Ｐゴシック" panose="020B0600070205080204" pitchFamily="50" charset="-128"/>
            </a:rPr>
            <a:t>　今後はこれまで以上に需要と供給のバランスを注視しながら財政運営を行う必要がある。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1,649
1,647
187.56
3,455,760
3,316,192
81,366
1,774,984
2,970,319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類似団体平均値と比較し、</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ポイント下回ったが、前年度と比べると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ポイントの増となった。これは保育士等の職員数の増によるものである。</a:t>
          </a:r>
        </a:p>
        <a:p>
          <a:r>
            <a:rPr kumimoji="1" lang="ja-JP" altLang="en-US" sz="1200">
              <a:latin typeface="ＭＳ Ｐゴシック" panose="020B0600070205080204" pitchFamily="50" charset="-128"/>
              <a:ea typeface="ＭＳ Ｐゴシック" panose="020B0600070205080204" pitchFamily="50" charset="-128"/>
            </a:rPr>
            <a:t>　原則として国の給与基準に準じて管理を行い抑制に努めているが、人口当たりの定員数は高い数値となっている。</a:t>
          </a:r>
        </a:p>
        <a:p>
          <a:r>
            <a:rPr kumimoji="1" lang="ja-JP" altLang="en-US" sz="1200">
              <a:latin typeface="ＭＳ Ｐゴシック" panose="020B0600070205080204" pitchFamily="50" charset="-128"/>
              <a:ea typeface="ＭＳ Ｐゴシック" panose="020B0600070205080204" pitchFamily="50" charset="-128"/>
            </a:rPr>
            <a:t>　余剰を無くし、退職者補充での採用に心がけているものの近年の多様なニーズに対し、サービスの低下を招かないよう適正管理に努める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必要が</a:t>
          </a:r>
          <a:r>
            <a:rPr kumimoji="1" lang="ja-JP" altLang="en-US" sz="1200">
              <a:latin typeface="ＭＳ Ｐゴシック" panose="020B0600070205080204" pitchFamily="50" charset="-128"/>
              <a:ea typeface="ＭＳ Ｐゴシック" panose="020B0600070205080204" pitchFamily="50" charset="-128"/>
            </a:rPr>
            <a:t>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4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物件費においては、例年類似団体平均値より高い数値となっているが、前年度と比べて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ポイントの減となった。これは、各種業務委託料の減によるもので、前年度に比べると物件費は</a:t>
          </a:r>
          <a:r>
            <a:rPr kumimoji="1" lang="en-US" altLang="ja-JP" sz="1200">
              <a:latin typeface="ＭＳ Ｐゴシック" panose="020B0600070205080204" pitchFamily="50" charset="-128"/>
              <a:ea typeface="ＭＳ Ｐゴシック" panose="020B0600070205080204" pitchFamily="50" charset="-128"/>
            </a:rPr>
            <a:t>10,905</a:t>
          </a:r>
          <a:r>
            <a:rPr kumimoji="1" lang="ja-JP" altLang="en-US" sz="1200">
              <a:latin typeface="ＭＳ Ｐゴシック" panose="020B0600070205080204" pitchFamily="50" charset="-128"/>
              <a:ea typeface="ＭＳ Ｐゴシック" panose="020B0600070205080204" pitchFamily="50" charset="-128"/>
            </a:rPr>
            <a:t>千円の減となっている。現状としては、電算システム導入や維持経費が増加傾向にあり、今後は構成比率は増となることが予想される。</a:t>
          </a:r>
        </a:p>
        <a:p>
          <a:r>
            <a:rPr kumimoji="1" lang="ja-JP" altLang="en-US" sz="1200">
              <a:latin typeface="ＭＳ Ｐゴシック" panose="020B0600070205080204" pitchFamily="50" charset="-128"/>
              <a:ea typeface="ＭＳ Ｐゴシック" panose="020B0600070205080204" pitchFamily="50" charset="-128"/>
            </a:rPr>
            <a:t>　これからは、コスト削減を図り、物件費による財政圧迫の対策を全庁</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a:t>
          </a:r>
          <a:r>
            <a:rPr kumimoji="1" lang="ja-JP" altLang="en-US" sz="1200">
              <a:latin typeface="ＭＳ Ｐゴシック" panose="020B0600070205080204" pitchFamily="50" charset="-128"/>
              <a:ea typeface="ＭＳ Ｐゴシック" panose="020B0600070205080204" pitchFamily="50" charset="-128"/>
            </a:rPr>
            <a:t>あげて取り組むこととしている。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35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19</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2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45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130810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45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前年度に比べると扶助費は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1,446</a:t>
          </a:r>
          <a:r>
            <a:rPr kumimoji="1" lang="ja-JP" altLang="en-US" sz="1300">
              <a:latin typeface="ＭＳ Ｐゴシック" panose="020B0600070205080204" pitchFamily="50" charset="-128"/>
              <a:ea typeface="ＭＳ Ｐゴシック" panose="020B0600070205080204" pitchFamily="50" charset="-128"/>
            </a:rPr>
            <a:t>千円の減となっている。現在、</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歳以上の高齢者比率は</a:t>
          </a:r>
          <a:r>
            <a:rPr kumimoji="1" lang="en-US" altLang="ja-JP" sz="1300">
              <a:latin typeface="ＭＳ Ｐゴシック" panose="020B0600070205080204" pitchFamily="50" charset="-128"/>
              <a:ea typeface="ＭＳ Ｐゴシック" panose="020B0600070205080204" pitchFamily="50" charset="-128"/>
            </a:rPr>
            <a:t>46.1</a:t>
          </a:r>
          <a:r>
            <a:rPr kumimoji="1" lang="ja-JP" altLang="en-US" sz="1300">
              <a:latin typeface="ＭＳ Ｐゴシック" panose="020B0600070205080204" pitchFamily="50" charset="-128"/>
              <a:ea typeface="ＭＳ Ｐゴシック" panose="020B0600070205080204" pitchFamily="50" charset="-128"/>
            </a:rPr>
            <a:t>％と高い数値となっており、これから更に高齢者扶助費の増加が予想される。</a:t>
          </a:r>
        </a:p>
        <a:p>
          <a:r>
            <a:rPr kumimoji="1" lang="ja-JP" altLang="en-US" sz="1300">
              <a:latin typeface="ＭＳ Ｐゴシック" panose="020B0600070205080204" pitchFamily="50" charset="-128"/>
              <a:ea typeface="ＭＳ Ｐゴシック" panose="020B0600070205080204" pitchFamily="50" charset="-128"/>
            </a:rPr>
            <a:t>　今後、現状の経常収支比率を維持するよう長期的な計画で扶助費を抑える施策の展開が必要となる。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ポイントの減となっている。これは、簡易水道施設及び公共下水道施設の維持管理経費としての操出金の減額の影響によるものが大きい。</a:t>
          </a:r>
        </a:p>
        <a:p>
          <a:r>
            <a:rPr kumimoji="1" lang="ja-JP" altLang="en-US" sz="1300">
              <a:latin typeface="ＭＳ Ｐゴシック" panose="020B0600070205080204" pitchFamily="50" charset="-128"/>
              <a:ea typeface="ＭＳ Ｐゴシック" panose="020B0600070205080204" pitchFamily="50" charset="-128"/>
            </a:rPr>
            <a:t>　簡易水道及び公共下水道においては公営企業の経営健全化計画を策定しており、適正な経営執行を図っている。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2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529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xdr:rowOff>
    </xdr:from>
    <xdr:to>
      <xdr:col>73</xdr:col>
      <xdr:colOff>180975</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100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13987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129540</xdr:rowOff>
    </xdr:from>
    <xdr:to>
      <xdr:col>74</xdr:col>
      <xdr:colOff>31750</xdr:colOff>
      <xdr:row>56</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44467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補助費等については、産業等生産基盤への助成経費がほとんどを占め、その他経費を考慮しても経済情勢による施策に大きく左右される。今後も基盤弱体化の防止を図ることから数値の伸びが予想されるが、特定財源を積極的に活用し、また、費用対効果を常に検証しながら見直しの検討も行い、適正な住民サービスに努め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近年は単年度における起債発行を元金償還額を超えないようにする方針</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により</a:t>
          </a:r>
          <a:r>
            <a:rPr kumimoji="1" lang="ja-JP" altLang="en-US" sz="1200">
              <a:latin typeface="ＭＳ Ｐゴシック" panose="020B0600070205080204" pitchFamily="50" charset="-128"/>
              <a:ea typeface="ＭＳ Ｐゴシック" panose="020B0600070205080204" pitchFamily="50" charset="-128"/>
            </a:rPr>
            <a:t>公債費が抑えられ、併せて過去の有利な地方債以外の償還が終了時期を迎えていることから公債費が減少していた。しかし、ここ数年の地方交付税の減額を補う形で地方債の発行が増額となっていることから、今後は償還額も増額となってくる。</a:t>
          </a:r>
        </a:p>
        <a:p>
          <a:r>
            <a:rPr kumimoji="1" lang="ja-JP" altLang="en-US" sz="1200">
              <a:latin typeface="ＭＳ Ｐゴシック" panose="020B0600070205080204" pitchFamily="50" charset="-128"/>
              <a:ea typeface="ＭＳ Ｐゴシック" panose="020B0600070205080204" pitchFamily="50" charset="-128"/>
            </a:rPr>
            <a:t>　借入と償還のバランスを考慮しつつ、有利債を有効に活用し、財源確保を図ることとする。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41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533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ポイントの減となっている。状況を注視しながら、財政運営への圧迫抑制に努め、年度変動及び類似団体平均値との比較を行い、適正な住民サービスと健全な財政運営を図るものとする。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6986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686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77</xdr:row>
      <xdr:rowOff>6986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229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144145</xdr:rowOff>
    </xdr:from>
    <xdr:to>
      <xdr:col>73</xdr:col>
      <xdr:colOff>180975</xdr:colOff>
      <xdr:row>76</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02895"/>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144145</xdr:rowOff>
    </xdr:from>
    <xdr:to>
      <xdr:col>69</xdr:col>
      <xdr:colOff>92075</xdr:colOff>
      <xdr:row>76</xdr:row>
      <xdr:rowOff>9843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0289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127636</xdr:rowOff>
    </xdr:from>
    <xdr:to>
      <xdr:col>78</xdr:col>
      <xdr:colOff>120650</xdr:colOff>
      <xdr:row>77</xdr:row>
      <xdr:rowOff>57786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42563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93345</xdr:rowOff>
    </xdr:from>
    <xdr:to>
      <xdr:col>69</xdr:col>
      <xdr:colOff>142875</xdr:colOff>
      <xdr:row>76</xdr:row>
      <xdr:rowOff>23495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33672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132185</xdr:rowOff>
    </xdr:from>
    <xdr:to>
      <xdr:col>29</xdr:col>
      <xdr:colOff>127000</xdr:colOff>
      <xdr:row>16</xdr:row>
      <xdr:rowOff>145057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23010"/>
          <a:ext cx="647700" cy="1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145057</xdr:rowOff>
    </xdr:from>
    <xdr:to>
      <xdr:col>26</xdr:col>
      <xdr:colOff>50800</xdr:colOff>
      <xdr:row>16</xdr:row>
      <xdr:rowOff>158613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35882"/>
          <a:ext cx="698500" cy="1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158613</xdr:rowOff>
    </xdr:from>
    <xdr:to>
      <xdr:col>22</xdr:col>
      <xdr:colOff>114300</xdr:colOff>
      <xdr:row>17</xdr:row>
      <xdr:rowOff>7437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49438"/>
          <a:ext cx="698500" cy="2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164334</xdr:rowOff>
    </xdr:from>
    <xdr:to>
      <xdr:col>18</xdr:col>
      <xdr:colOff>177800</xdr:colOff>
      <xdr:row>17</xdr:row>
      <xdr:rowOff>7437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55159"/>
          <a:ext cx="698500" cy="1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81385</xdr:rowOff>
    </xdr:from>
    <xdr:to>
      <xdr:col>29</xdr:col>
      <xdr:colOff>177800</xdr:colOff>
      <xdr:row>17</xdr:row>
      <xdr:rowOff>11535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7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97912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94257</xdr:rowOff>
    </xdr:from>
    <xdr:to>
      <xdr:col>26</xdr:col>
      <xdr:colOff>101600</xdr:colOff>
      <xdr:row>17</xdr:row>
      <xdr:rowOff>24407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8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34584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5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107813</xdr:rowOff>
    </xdr:from>
    <xdr:to>
      <xdr:col>22</xdr:col>
      <xdr:colOff>165100</xdr:colOff>
      <xdr:row>17</xdr:row>
      <xdr:rowOff>37963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48140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128087</xdr:rowOff>
    </xdr:from>
    <xdr:to>
      <xdr:col>19</xdr:col>
      <xdr:colOff>38100</xdr:colOff>
      <xdr:row>17</xdr:row>
      <xdr:rowOff>58237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1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68414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8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113534</xdr:rowOff>
    </xdr:from>
    <xdr:to>
      <xdr:col>15</xdr:col>
      <xdr:colOff>101600</xdr:colOff>
      <xdr:row>17</xdr:row>
      <xdr:rowOff>43684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0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53861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7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158646</xdr:rowOff>
    </xdr:from>
    <xdr:to>
      <xdr:col>29</xdr:col>
      <xdr:colOff>127000</xdr:colOff>
      <xdr:row>35</xdr:row>
      <xdr:rowOff>212992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8996"/>
          <a:ext cx="647700" cy="5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175646</xdr:rowOff>
    </xdr:from>
    <xdr:to>
      <xdr:col>26</xdr:col>
      <xdr:colOff>50800</xdr:colOff>
      <xdr:row>35</xdr:row>
      <xdr:rowOff>212992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85996"/>
          <a:ext cx="698500" cy="3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45039</xdr:rowOff>
    </xdr:from>
    <xdr:to>
      <xdr:col>22</xdr:col>
      <xdr:colOff>114300</xdr:colOff>
      <xdr:row>35</xdr:row>
      <xdr:rowOff>175646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55389"/>
          <a:ext cx="698500" cy="13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29921</xdr:rowOff>
    </xdr:from>
    <xdr:to>
      <xdr:col>18</xdr:col>
      <xdr:colOff>177800</xdr:colOff>
      <xdr:row>35</xdr:row>
      <xdr:rowOff>45039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40271"/>
          <a:ext cx="698500" cy="1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107846</xdr:rowOff>
    </xdr:from>
    <xdr:to>
      <xdr:col>29</xdr:col>
      <xdr:colOff>177800</xdr:colOff>
      <xdr:row>35</xdr:row>
      <xdr:rowOff>209446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295823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162192</xdr:rowOff>
    </xdr:from>
    <xdr:to>
      <xdr:col>26</xdr:col>
      <xdr:colOff>101600</xdr:colOff>
      <xdr:row>35</xdr:row>
      <xdr:rowOff>263792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273969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124846</xdr:rowOff>
    </xdr:from>
    <xdr:to>
      <xdr:col>22</xdr:col>
      <xdr:colOff>165100</xdr:colOff>
      <xdr:row>35</xdr:row>
      <xdr:rowOff>226446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236623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0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337139</xdr:rowOff>
    </xdr:from>
    <xdr:to>
      <xdr:col>19</xdr:col>
      <xdr:colOff>38100</xdr:colOff>
      <xdr:row>35</xdr:row>
      <xdr:rowOff>95839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106016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7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322021</xdr:rowOff>
    </xdr:from>
    <xdr:to>
      <xdr:col>15</xdr:col>
      <xdr:colOff>101600</xdr:colOff>
      <xdr:row>35</xdr:row>
      <xdr:rowOff>80721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90898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1,649
1,647
187.56
3,455,760
3,316,192
81,366
1,774,984
2,970,319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66678</xdr:rowOff>
    </xdr:from>
    <xdr:to>
      <xdr:col>24</xdr:col>
      <xdr:colOff>63500</xdr:colOff>
      <xdr:row>36</xdr:row>
      <xdr:rowOff>91389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38878"/>
          <a:ext cx="8382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91389</xdr:rowOff>
    </xdr:from>
    <xdr:to>
      <xdr:col>19</xdr:col>
      <xdr:colOff>177800</xdr:colOff>
      <xdr:row>36</xdr:row>
      <xdr:rowOff>108841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63589"/>
          <a:ext cx="889000" cy="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108841</xdr:rowOff>
    </xdr:from>
    <xdr:to>
      <xdr:col>15</xdr:col>
      <xdr:colOff>50800</xdr:colOff>
      <xdr:row>36</xdr:row>
      <xdr:rowOff>125895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1041"/>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108079</xdr:rowOff>
    </xdr:from>
    <xdr:to>
      <xdr:col>10</xdr:col>
      <xdr:colOff>114300</xdr:colOff>
      <xdr:row>36</xdr:row>
      <xdr:rowOff>125895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80279"/>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15878</xdr:rowOff>
    </xdr:from>
    <xdr:to>
      <xdr:col>24</xdr:col>
      <xdr:colOff>114300</xdr:colOff>
      <xdr:row>36</xdr:row>
      <xdr:rowOff>117478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38755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3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40589</xdr:rowOff>
    </xdr:from>
    <xdr:to>
      <xdr:col>20</xdr:col>
      <xdr:colOff>38100</xdr:colOff>
      <xdr:row>36</xdr:row>
      <xdr:rowOff>142189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158716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58041</xdr:rowOff>
    </xdr:from>
    <xdr:to>
      <xdr:col>15</xdr:col>
      <xdr:colOff>101600</xdr:colOff>
      <xdr:row>36</xdr:row>
      <xdr:rowOff>159641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4718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0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75095</xdr:rowOff>
    </xdr:from>
    <xdr:to>
      <xdr:col>10</xdr:col>
      <xdr:colOff>165100</xdr:colOff>
      <xdr:row>37</xdr:row>
      <xdr:rowOff>5245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21772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57279</xdr:rowOff>
    </xdr:from>
    <xdr:to>
      <xdr:col>6</xdr:col>
      <xdr:colOff>38100</xdr:colOff>
      <xdr:row>36</xdr:row>
      <xdr:rowOff>158879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3956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0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27859</xdr:rowOff>
    </xdr:from>
    <xdr:to>
      <xdr:col>24</xdr:col>
      <xdr:colOff>63500</xdr:colOff>
      <xdr:row>57</xdr:row>
      <xdr:rowOff>29797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00509"/>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27859</xdr:rowOff>
    </xdr:from>
    <xdr:to>
      <xdr:col>19</xdr:col>
      <xdr:colOff>177800</xdr:colOff>
      <xdr:row>57</xdr:row>
      <xdr:rowOff>37486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0509"/>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37486</xdr:rowOff>
    </xdr:from>
    <xdr:to>
      <xdr:col>15</xdr:col>
      <xdr:colOff>50800</xdr:colOff>
      <xdr:row>57</xdr:row>
      <xdr:rowOff>44128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0136"/>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44128</xdr:rowOff>
    </xdr:from>
    <xdr:to>
      <xdr:col>10</xdr:col>
      <xdr:colOff>114300</xdr:colOff>
      <xdr:row>57</xdr:row>
      <xdr:rowOff>63279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6778"/>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150447</xdr:rowOff>
    </xdr:from>
    <xdr:to>
      <xdr:col>24</xdr:col>
      <xdr:colOff>114300</xdr:colOff>
      <xdr:row>57</xdr:row>
      <xdr:rowOff>80597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1874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148509</xdr:rowOff>
    </xdr:from>
    <xdr:to>
      <xdr:col>20</xdr:col>
      <xdr:colOff>38100</xdr:colOff>
      <xdr:row>57</xdr:row>
      <xdr:rowOff>78659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95186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158136</xdr:rowOff>
    </xdr:from>
    <xdr:to>
      <xdr:col>15</xdr:col>
      <xdr:colOff>101600</xdr:colOff>
      <xdr:row>57</xdr:row>
      <xdr:rowOff>88286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104813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3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164778</xdr:rowOff>
    </xdr:from>
    <xdr:to>
      <xdr:col>10</xdr:col>
      <xdr:colOff>165100</xdr:colOff>
      <xdr:row>57</xdr:row>
      <xdr:rowOff>94928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111455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12479</xdr:rowOff>
    </xdr:from>
    <xdr:to>
      <xdr:col>6</xdr:col>
      <xdr:colOff>38100</xdr:colOff>
      <xdr:row>57</xdr:row>
      <xdr:rowOff>114079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130606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35874</xdr:rowOff>
    </xdr:from>
    <xdr:to>
      <xdr:col>24</xdr:col>
      <xdr:colOff>63500</xdr:colOff>
      <xdr:row>78</xdr:row>
      <xdr:rowOff>57486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8974"/>
          <a:ext cx="8382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35874</xdr:rowOff>
    </xdr:from>
    <xdr:to>
      <xdr:col>19</xdr:col>
      <xdr:colOff>177800</xdr:colOff>
      <xdr:row>78</xdr:row>
      <xdr:rowOff>98845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8974"/>
          <a:ext cx="8890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77502</xdr:rowOff>
    </xdr:from>
    <xdr:to>
      <xdr:col>15</xdr:col>
      <xdr:colOff>50800</xdr:colOff>
      <xdr:row>78</xdr:row>
      <xdr:rowOff>98845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0602"/>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43231</xdr:rowOff>
    </xdr:from>
    <xdr:to>
      <xdr:col>10</xdr:col>
      <xdr:colOff>114300</xdr:colOff>
      <xdr:row>78</xdr:row>
      <xdr:rowOff>77502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6331"/>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6686</xdr:rowOff>
    </xdr:from>
    <xdr:to>
      <xdr:col>24</xdr:col>
      <xdr:colOff>114300</xdr:colOff>
      <xdr:row>78</xdr:row>
      <xdr:rowOff>108286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156524</xdr:rowOff>
    </xdr:from>
    <xdr:to>
      <xdr:col>20</xdr:col>
      <xdr:colOff>38100</xdr:colOff>
      <xdr:row>78</xdr:row>
      <xdr:rowOff>86674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77801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48045</xdr:rowOff>
    </xdr:from>
    <xdr:to>
      <xdr:col>15</xdr:col>
      <xdr:colOff>101600</xdr:colOff>
      <xdr:row>78</xdr:row>
      <xdr:rowOff>149645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140772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26702</xdr:rowOff>
    </xdr:from>
    <xdr:to>
      <xdr:col>10</xdr:col>
      <xdr:colOff>165100</xdr:colOff>
      <xdr:row>78</xdr:row>
      <xdr:rowOff>128302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119429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163881</xdr:rowOff>
    </xdr:from>
    <xdr:to>
      <xdr:col>6</xdr:col>
      <xdr:colOff>38100</xdr:colOff>
      <xdr:row>78</xdr:row>
      <xdr:rowOff>94031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85158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5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56231</xdr:rowOff>
    </xdr:from>
    <xdr:to>
      <xdr:col>24</xdr:col>
      <xdr:colOff>63500</xdr:colOff>
      <xdr:row>98</xdr:row>
      <xdr:rowOff>62762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5833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62762</xdr:rowOff>
    </xdr:from>
    <xdr:to>
      <xdr:col>19</xdr:col>
      <xdr:colOff>177800</xdr:colOff>
      <xdr:row>98</xdr:row>
      <xdr:rowOff>64959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64862"/>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63647</xdr:rowOff>
    </xdr:from>
    <xdr:to>
      <xdr:col>15</xdr:col>
      <xdr:colOff>50800</xdr:colOff>
      <xdr:row>98</xdr:row>
      <xdr:rowOff>64959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65747"/>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63647</xdr:rowOff>
    </xdr:from>
    <xdr:to>
      <xdr:col>10</xdr:col>
      <xdr:colOff>114300</xdr:colOff>
      <xdr:row>98</xdr:row>
      <xdr:rowOff>77598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5747"/>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5431</xdr:rowOff>
    </xdr:from>
    <xdr:to>
      <xdr:col>24</xdr:col>
      <xdr:colOff>114300</xdr:colOff>
      <xdr:row>98</xdr:row>
      <xdr:rowOff>107031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136258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11962</xdr:rowOff>
    </xdr:from>
    <xdr:to>
      <xdr:col>20</xdr:col>
      <xdr:colOff>38100</xdr:colOff>
      <xdr:row>98</xdr:row>
      <xdr:rowOff>113562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130089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14159</xdr:rowOff>
    </xdr:from>
    <xdr:to>
      <xdr:col>15</xdr:col>
      <xdr:colOff>101600</xdr:colOff>
      <xdr:row>98</xdr:row>
      <xdr:rowOff>115759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132286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12847</xdr:rowOff>
    </xdr:from>
    <xdr:to>
      <xdr:col>10</xdr:col>
      <xdr:colOff>165100</xdr:colOff>
      <xdr:row>98</xdr:row>
      <xdr:rowOff>114447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130974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26798</xdr:rowOff>
    </xdr:from>
    <xdr:to>
      <xdr:col>6</xdr:col>
      <xdr:colOff>38100</xdr:colOff>
      <xdr:row>98</xdr:row>
      <xdr:rowOff>128398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144925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136903</xdr:rowOff>
    </xdr:from>
    <xdr:to>
      <xdr:col>55</xdr:col>
      <xdr:colOff>0</xdr:colOff>
      <xdr:row>36</xdr:row>
      <xdr:rowOff>166143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9103"/>
          <a:ext cx="838200" cy="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166143</xdr:rowOff>
    </xdr:from>
    <xdr:to>
      <xdr:col>50</xdr:col>
      <xdr:colOff>114300</xdr:colOff>
      <xdr:row>37</xdr:row>
      <xdr:rowOff>94571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8343"/>
          <a:ext cx="889000" cy="9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94571</xdr:rowOff>
    </xdr:from>
    <xdr:to>
      <xdr:col>45</xdr:col>
      <xdr:colOff>177800</xdr:colOff>
      <xdr:row>37</xdr:row>
      <xdr:rowOff>113346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8221"/>
          <a:ext cx="8890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61733</xdr:rowOff>
    </xdr:from>
    <xdr:to>
      <xdr:col>41</xdr:col>
      <xdr:colOff>50800</xdr:colOff>
      <xdr:row>37</xdr:row>
      <xdr:rowOff>113346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05383"/>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86103</xdr:rowOff>
    </xdr:from>
    <xdr:to>
      <xdr:col>55</xdr:col>
      <xdr:colOff>50800</xdr:colOff>
      <xdr:row>37</xdr:row>
      <xdr:rowOff>16253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108980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115343</xdr:rowOff>
    </xdr:from>
    <xdr:to>
      <xdr:col>50</xdr:col>
      <xdr:colOff>165100</xdr:colOff>
      <xdr:row>37</xdr:row>
      <xdr:rowOff>45493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62020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43771</xdr:rowOff>
    </xdr:from>
    <xdr:to>
      <xdr:col>46</xdr:col>
      <xdr:colOff>38100</xdr:colOff>
      <xdr:row>37</xdr:row>
      <xdr:rowOff>145371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161898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6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62546</xdr:rowOff>
    </xdr:from>
    <xdr:to>
      <xdr:col>41</xdr:col>
      <xdr:colOff>101600</xdr:colOff>
      <xdr:row>37</xdr:row>
      <xdr:rowOff>164146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9223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10933</xdr:rowOff>
    </xdr:from>
    <xdr:to>
      <xdr:col>36</xdr:col>
      <xdr:colOff>165100</xdr:colOff>
      <xdr:row>37</xdr:row>
      <xdr:rowOff>112533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129060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159371</xdr:rowOff>
    </xdr:from>
    <xdr:to>
      <xdr:col>55</xdr:col>
      <xdr:colOff>0</xdr:colOff>
      <xdr:row>57</xdr:row>
      <xdr:rowOff>165206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32021"/>
          <a:ext cx="8382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165206</xdr:rowOff>
    </xdr:from>
    <xdr:to>
      <xdr:col>50</xdr:col>
      <xdr:colOff>114300</xdr:colOff>
      <xdr:row>58</xdr:row>
      <xdr:rowOff>20613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7856"/>
          <a:ext cx="889000" cy="2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20613</xdr:rowOff>
    </xdr:from>
    <xdr:to>
      <xdr:col>45</xdr:col>
      <xdr:colOff>177800</xdr:colOff>
      <xdr:row>58</xdr:row>
      <xdr:rowOff>31314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4713"/>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155751</xdr:rowOff>
    </xdr:from>
    <xdr:to>
      <xdr:col>41</xdr:col>
      <xdr:colOff>50800</xdr:colOff>
      <xdr:row>58</xdr:row>
      <xdr:rowOff>31314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28401"/>
          <a:ext cx="889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108571</xdr:rowOff>
    </xdr:from>
    <xdr:to>
      <xdr:col>55</xdr:col>
      <xdr:colOff>50800</xdr:colOff>
      <xdr:row>58</xdr:row>
      <xdr:rowOff>38721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131448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114406</xdr:rowOff>
    </xdr:from>
    <xdr:to>
      <xdr:col>50</xdr:col>
      <xdr:colOff>165100</xdr:colOff>
      <xdr:row>58</xdr:row>
      <xdr:rowOff>44556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61083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141263</xdr:rowOff>
    </xdr:from>
    <xdr:to>
      <xdr:col>46</xdr:col>
      <xdr:colOff>38100</xdr:colOff>
      <xdr:row>58</xdr:row>
      <xdr:rowOff>71413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87940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8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151964</xdr:rowOff>
    </xdr:from>
    <xdr:to>
      <xdr:col>41</xdr:col>
      <xdr:colOff>101600</xdr:colOff>
      <xdr:row>58</xdr:row>
      <xdr:rowOff>82114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98641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104951</xdr:rowOff>
    </xdr:from>
    <xdr:to>
      <xdr:col>36</xdr:col>
      <xdr:colOff>165100</xdr:colOff>
      <xdr:row>58</xdr:row>
      <xdr:rowOff>35101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51628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26095</xdr:rowOff>
    </xdr:from>
    <xdr:to>
      <xdr:col>55</xdr:col>
      <xdr:colOff>0</xdr:colOff>
      <xdr:row>78</xdr:row>
      <xdr:rowOff>41686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99195"/>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41686</xdr:rowOff>
    </xdr:from>
    <xdr:to>
      <xdr:col>50</xdr:col>
      <xdr:colOff>114300</xdr:colOff>
      <xdr:row>78</xdr:row>
      <xdr:rowOff>76048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14786"/>
          <a:ext cx="889000"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64725</xdr:rowOff>
    </xdr:from>
    <xdr:to>
      <xdr:col>45</xdr:col>
      <xdr:colOff>177800</xdr:colOff>
      <xdr:row>78</xdr:row>
      <xdr:rowOff>76048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7825"/>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114077</xdr:rowOff>
    </xdr:from>
    <xdr:to>
      <xdr:col>41</xdr:col>
      <xdr:colOff>50800</xdr:colOff>
      <xdr:row>78</xdr:row>
      <xdr:rowOff>64725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15727"/>
          <a:ext cx="889000" cy="1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146745</xdr:rowOff>
    </xdr:from>
    <xdr:to>
      <xdr:col>55</xdr:col>
      <xdr:colOff>50800</xdr:colOff>
      <xdr:row>78</xdr:row>
      <xdr:rowOff>76895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106122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3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162336</xdr:rowOff>
    </xdr:from>
    <xdr:to>
      <xdr:col>50</xdr:col>
      <xdr:colOff>165100</xdr:colOff>
      <xdr:row>78</xdr:row>
      <xdr:rowOff>92486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109013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3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25248</xdr:rowOff>
    </xdr:from>
    <xdr:to>
      <xdr:col>46</xdr:col>
      <xdr:colOff>38100</xdr:colOff>
      <xdr:row>78</xdr:row>
      <xdr:rowOff>126848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143375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7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13925</xdr:rowOff>
    </xdr:from>
    <xdr:to>
      <xdr:col>41</xdr:col>
      <xdr:colOff>101600</xdr:colOff>
      <xdr:row>78</xdr:row>
      <xdr:rowOff>115525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132052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6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63277</xdr:rowOff>
    </xdr:from>
    <xdr:to>
      <xdr:col>36</xdr:col>
      <xdr:colOff>165100</xdr:colOff>
      <xdr:row>77</xdr:row>
      <xdr:rowOff>164877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9954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4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17414</xdr:rowOff>
    </xdr:from>
    <xdr:to>
      <xdr:col>55</xdr:col>
      <xdr:colOff>0</xdr:colOff>
      <xdr:row>97</xdr:row>
      <xdr:rowOff>27479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48064"/>
          <a:ext cx="838200" cy="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10209</xdr:rowOff>
    </xdr:from>
    <xdr:to>
      <xdr:col>50</xdr:col>
      <xdr:colOff>114300</xdr:colOff>
      <xdr:row>97</xdr:row>
      <xdr:rowOff>17414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40859"/>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10209</xdr:rowOff>
    </xdr:from>
    <xdr:to>
      <xdr:col>45</xdr:col>
      <xdr:colOff>177800</xdr:colOff>
      <xdr:row>97</xdr:row>
      <xdr:rowOff>33989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40859"/>
          <a:ext cx="889000" cy="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33989</xdr:rowOff>
    </xdr:from>
    <xdr:to>
      <xdr:col>41</xdr:col>
      <xdr:colOff>50800</xdr:colOff>
      <xdr:row>98</xdr:row>
      <xdr:rowOff>44645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64639"/>
          <a:ext cx="889000" cy="1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148129</xdr:rowOff>
    </xdr:from>
    <xdr:to>
      <xdr:col>55</xdr:col>
      <xdr:colOff>50800</xdr:colOff>
      <xdr:row>97</xdr:row>
      <xdr:rowOff>78279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171006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5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138064</xdr:rowOff>
    </xdr:from>
    <xdr:to>
      <xdr:col>50</xdr:col>
      <xdr:colOff>165100</xdr:colOff>
      <xdr:row>97</xdr:row>
      <xdr:rowOff>68214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84741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7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130859</xdr:rowOff>
    </xdr:from>
    <xdr:to>
      <xdr:col>46</xdr:col>
      <xdr:colOff>38100</xdr:colOff>
      <xdr:row>97</xdr:row>
      <xdr:rowOff>61009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77536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154639</xdr:rowOff>
    </xdr:from>
    <xdr:to>
      <xdr:col>41</xdr:col>
      <xdr:colOff>101600</xdr:colOff>
      <xdr:row>97</xdr:row>
      <xdr:rowOff>84789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101316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8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165295</xdr:rowOff>
    </xdr:from>
    <xdr:to>
      <xdr:col>36</xdr:col>
      <xdr:colOff>165100</xdr:colOff>
      <xdr:row>98</xdr:row>
      <xdr:rowOff>95445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86572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88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123980</xdr:rowOff>
    </xdr:from>
    <xdr:to>
      <xdr:col>85</xdr:col>
      <xdr:colOff>127000</xdr:colOff>
      <xdr:row>38</xdr:row>
      <xdr:rowOff>142767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9080"/>
          <a:ext cx="8382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42075</xdr:rowOff>
    </xdr:from>
    <xdr:to>
      <xdr:col>81</xdr:col>
      <xdr:colOff>50800</xdr:colOff>
      <xdr:row>38</xdr:row>
      <xdr:rowOff>142767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57175"/>
          <a:ext cx="88900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42075</xdr:rowOff>
    </xdr:from>
    <xdr:to>
      <xdr:col>76</xdr:col>
      <xdr:colOff>114300</xdr:colOff>
      <xdr:row>38</xdr:row>
      <xdr:rowOff>91633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57175"/>
          <a:ext cx="8890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91633</xdr:rowOff>
    </xdr:from>
    <xdr:to>
      <xdr:col>71</xdr:col>
      <xdr:colOff>177800</xdr:colOff>
      <xdr:row>39</xdr:row>
      <xdr:rowOff>39139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06733"/>
          <a:ext cx="889000" cy="1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73180</xdr:rowOff>
    </xdr:from>
    <xdr:to>
      <xdr:col>85</xdr:col>
      <xdr:colOff>177800</xdr:colOff>
      <xdr:row>39</xdr:row>
      <xdr:rowOff>3330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96057</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3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91967</xdr:rowOff>
    </xdr:from>
    <xdr:to>
      <xdr:col>81</xdr:col>
      <xdr:colOff>101600</xdr:colOff>
      <xdr:row>39</xdr:row>
      <xdr:rowOff>22117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37</xdr:row>
      <xdr:rowOff>38645</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38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162725</xdr:rowOff>
    </xdr:from>
    <xdr:to>
      <xdr:col>76</xdr:col>
      <xdr:colOff>165100</xdr:colOff>
      <xdr:row>38</xdr:row>
      <xdr:rowOff>92875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109402</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628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40833</xdr:rowOff>
    </xdr:from>
    <xdr:to>
      <xdr:col>72</xdr:col>
      <xdr:colOff>38100</xdr:colOff>
      <xdr:row>38</xdr:row>
      <xdr:rowOff>142433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158960</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633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159789</xdr:rowOff>
    </xdr:from>
    <xdr:to>
      <xdr:col>67</xdr:col>
      <xdr:colOff>101600</xdr:colOff>
      <xdr:row>39</xdr:row>
      <xdr:rowOff>89939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106466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5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35841</xdr:rowOff>
    </xdr:from>
    <xdr:to>
      <xdr:col>85</xdr:col>
      <xdr:colOff>127000</xdr:colOff>
      <xdr:row>77</xdr:row>
      <xdr:rowOff>47163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37491"/>
          <a:ext cx="8382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32691</xdr:rowOff>
    </xdr:from>
    <xdr:to>
      <xdr:col>81</xdr:col>
      <xdr:colOff>50800</xdr:colOff>
      <xdr:row>77</xdr:row>
      <xdr:rowOff>47163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34341"/>
          <a:ext cx="8890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152896</xdr:rowOff>
    </xdr:from>
    <xdr:to>
      <xdr:col>76</xdr:col>
      <xdr:colOff>114300</xdr:colOff>
      <xdr:row>77</xdr:row>
      <xdr:rowOff>32691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8309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132511</xdr:rowOff>
    </xdr:from>
    <xdr:to>
      <xdr:col>71</xdr:col>
      <xdr:colOff>177800</xdr:colOff>
      <xdr:row>76</xdr:row>
      <xdr:rowOff>152896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62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156491</xdr:rowOff>
    </xdr:from>
    <xdr:to>
      <xdr:col>85</xdr:col>
      <xdr:colOff>177800</xdr:colOff>
      <xdr:row>77</xdr:row>
      <xdr:rowOff>86641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7918</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167813</xdr:rowOff>
    </xdr:from>
    <xdr:to>
      <xdr:col>81</xdr:col>
      <xdr:colOff>101600</xdr:colOff>
      <xdr:row>77</xdr:row>
      <xdr:rowOff>97963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114490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153341</xdr:rowOff>
    </xdr:from>
    <xdr:to>
      <xdr:col>76</xdr:col>
      <xdr:colOff>165100</xdr:colOff>
      <xdr:row>77</xdr:row>
      <xdr:rowOff>83491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100017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5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102096</xdr:rowOff>
    </xdr:from>
    <xdr:to>
      <xdr:col>72</xdr:col>
      <xdr:colOff>38100</xdr:colOff>
      <xdr:row>77</xdr:row>
      <xdr:rowOff>32246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48773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0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81711</xdr:rowOff>
    </xdr:from>
    <xdr:to>
      <xdr:col>67</xdr:col>
      <xdr:colOff>101600</xdr:colOff>
      <xdr:row>77</xdr:row>
      <xdr:rowOff>11861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28388</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8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124982</xdr:rowOff>
    </xdr:from>
    <xdr:to>
      <xdr:col>85</xdr:col>
      <xdr:colOff>127000</xdr:colOff>
      <xdr:row>98</xdr:row>
      <xdr:rowOff>138526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27082"/>
          <a:ext cx="8382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102538</xdr:rowOff>
    </xdr:from>
    <xdr:to>
      <xdr:col>81</xdr:col>
      <xdr:colOff>50800</xdr:colOff>
      <xdr:row>98</xdr:row>
      <xdr:rowOff>124982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4638"/>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93069</xdr:rowOff>
    </xdr:from>
    <xdr:to>
      <xdr:col>76</xdr:col>
      <xdr:colOff>114300</xdr:colOff>
      <xdr:row>98</xdr:row>
      <xdr:rowOff>102538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5169"/>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93069</xdr:rowOff>
    </xdr:from>
    <xdr:to>
      <xdr:col>71</xdr:col>
      <xdr:colOff>177800</xdr:colOff>
      <xdr:row>98</xdr:row>
      <xdr:rowOff>106085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5169"/>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87726</xdr:rowOff>
    </xdr:from>
    <xdr:to>
      <xdr:col>85</xdr:col>
      <xdr:colOff>177800</xdr:colOff>
      <xdr:row>99</xdr:row>
      <xdr:rowOff>17876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74182</xdr:rowOff>
    </xdr:from>
    <xdr:to>
      <xdr:col>81</xdr:col>
      <xdr:colOff>101600</xdr:colOff>
      <xdr:row>99</xdr:row>
      <xdr:rowOff>4332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51738</xdr:rowOff>
    </xdr:from>
    <xdr:to>
      <xdr:col>76</xdr:col>
      <xdr:colOff>165100</xdr:colOff>
      <xdr:row>98</xdr:row>
      <xdr:rowOff>153338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42269</xdr:rowOff>
    </xdr:from>
    <xdr:to>
      <xdr:col>72</xdr:col>
      <xdr:colOff>38100</xdr:colOff>
      <xdr:row>98</xdr:row>
      <xdr:rowOff>143869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160396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55285</xdr:rowOff>
    </xdr:from>
    <xdr:to>
      <xdr:col>67</xdr:col>
      <xdr:colOff>101600</xdr:colOff>
      <xdr:row>98</xdr:row>
      <xdr:rowOff>156885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148012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103143</xdr:rowOff>
    </xdr:from>
    <xdr:to>
      <xdr:col>116</xdr:col>
      <xdr:colOff>63500</xdr:colOff>
      <xdr:row>55</xdr:row>
      <xdr:rowOff>113125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53289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93904</xdr:rowOff>
    </xdr:from>
    <xdr:to>
      <xdr:col>111</xdr:col>
      <xdr:colOff>177800</xdr:colOff>
      <xdr:row>55</xdr:row>
      <xdr:rowOff>103143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352204"/>
          <a:ext cx="889000" cy="1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89618</xdr:rowOff>
    </xdr:from>
    <xdr:to>
      <xdr:col>107</xdr:col>
      <xdr:colOff>50800</xdr:colOff>
      <xdr:row>54</xdr:row>
      <xdr:rowOff>93904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347918"/>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89618</xdr:rowOff>
    </xdr:from>
    <xdr:to>
      <xdr:col>102</xdr:col>
      <xdr:colOff>114300</xdr:colOff>
      <xdr:row>55</xdr:row>
      <xdr:rowOff>17056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347918"/>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62325</xdr:rowOff>
    </xdr:from>
    <xdr:to>
      <xdr:col>116</xdr:col>
      <xdr:colOff>114300</xdr:colOff>
      <xdr:row>55</xdr:row>
      <xdr:rowOff>163925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4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85202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52343</xdr:rowOff>
    </xdr:from>
    <xdr:to>
      <xdr:col>112</xdr:col>
      <xdr:colOff>38100</xdr:colOff>
      <xdr:row>55</xdr:row>
      <xdr:rowOff>153943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4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170470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2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43104</xdr:rowOff>
    </xdr:from>
    <xdr:to>
      <xdr:col>107</xdr:col>
      <xdr:colOff>101600</xdr:colOff>
      <xdr:row>54</xdr:row>
      <xdr:rowOff>144704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3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161231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0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38818</xdr:rowOff>
    </xdr:from>
    <xdr:to>
      <xdr:col>102</xdr:col>
      <xdr:colOff>165100</xdr:colOff>
      <xdr:row>54</xdr:row>
      <xdr:rowOff>140418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2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156945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0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137706</xdr:rowOff>
    </xdr:from>
    <xdr:to>
      <xdr:col>98</xdr:col>
      <xdr:colOff>38100</xdr:colOff>
      <xdr:row>55</xdr:row>
      <xdr:rowOff>67856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84383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1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135616</xdr:rowOff>
    </xdr:from>
    <xdr:to>
      <xdr:col>116</xdr:col>
      <xdr:colOff>63500</xdr:colOff>
      <xdr:row>75</xdr:row>
      <xdr:rowOff>141277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94366"/>
          <a:ext cx="8382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120620</xdr:rowOff>
    </xdr:from>
    <xdr:to>
      <xdr:col>111</xdr:col>
      <xdr:colOff>177800</xdr:colOff>
      <xdr:row>75</xdr:row>
      <xdr:rowOff>135616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7937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120620</xdr:rowOff>
    </xdr:from>
    <xdr:to>
      <xdr:col>107</xdr:col>
      <xdr:colOff>50800</xdr:colOff>
      <xdr:row>75</xdr:row>
      <xdr:rowOff>132278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7937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125279</xdr:rowOff>
    </xdr:from>
    <xdr:to>
      <xdr:col>102</xdr:col>
      <xdr:colOff>114300</xdr:colOff>
      <xdr:row>75</xdr:row>
      <xdr:rowOff>132278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84029"/>
          <a:ext cx="8890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90477</xdr:rowOff>
    </xdr:from>
    <xdr:to>
      <xdr:col>116</xdr:col>
      <xdr:colOff>114300</xdr:colOff>
      <xdr:row>76</xdr:row>
      <xdr:rowOff>20628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9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113354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84816</xdr:rowOff>
    </xdr:from>
    <xdr:to>
      <xdr:col>112</xdr:col>
      <xdr:colOff>38100</xdr:colOff>
      <xdr:row>76</xdr:row>
      <xdr:rowOff>14967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4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31493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1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69820</xdr:rowOff>
    </xdr:from>
    <xdr:to>
      <xdr:col>107</xdr:col>
      <xdr:colOff>101600</xdr:colOff>
      <xdr:row>75</xdr:row>
      <xdr:rowOff>171419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28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16497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0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81478</xdr:rowOff>
    </xdr:from>
    <xdr:to>
      <xdr:col>102</xdr:col>
      <xdr:colOff>165100</xdr:colOff>
      <xdr:row>76</xdr:row>
      <xdr:rowOff>11627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40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28155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1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74479</xdr:rowOff>
    </xdr:from>
    <xdr:to>
      <xdr:col>98</xdr:col>
      <xdr:colOff>38100</xdr:colOff>
      <xdr:row>76</xdr:row>
      <xdr:rowOff>4629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21156</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0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・歳出決算総額は、前年度より</a:t>
          </a:r>
          <a:r>
            <a:rPr kumimoji="1" lang="en-US" altLang="ja-JP" sz="1100">
              <a:latin typeface="ＭＳ Ｐゴシック" panose="020B0600070205080204" pitchFamily="50" charset="-128"/>
              <a:ea typeface="ＭＳ Ｐゴシック" panose="020B0600070205080204" pitchFamily="50" charset="-128"/>
            </a:rPr>
            <a:t>54,443</a:t>
          </a:r>
          <a:r>
            <a:rPr kumimoji="1" lang="ja-JP" altLang="en-US" sz="1100">
              <a:latin typeface="ＭＳ Ｐゴシック" panose="020B0600070205080204" pitchFamily="50" charset="-128"/>
              <a:ea typeface="ＭＳ Ｐゴシック" panose="020B0600070205080204" pitchFamily="50" charset="-128"/>
            </a:rPr>
            <a:t>千円の減となったが、住民一人当たりのコストは</a:t>
          </a:r>
          <a:r>
            <a:rPr kumimoji="1" lang="en-US" altLang="ja-JP" sz="1100">
              <a:latin typeface="ＭＳ Ｐゴシック" panose="020B0600070205080204" pitchFamily="50" charset="-128"/>
              <a:ea typeface="ＭＳ Ｐゴシック" panose="020B0600070205080204" pitchFamily="50" charset="-128"/>
            </a:rPr>
            <a:t>2,011</a:t>
          </a:r>
          <a:r>
            <a:rPr kumimoji="1" lang="ja-JP" altLang="en-US" sz="1100">
              <a:latin typeface="ＭＳ Ｐゴシック" panose="020B0600070205080204" pitchFamily="50" charset="-128"/>
              <a:ea typeface="ＭＳ Ｐゴシック" panose="020B0600070205080204" pitchFamily="50" charset="-128"/>
            </a:rPr>
            <a:t>千円と前年度</a:t>
          </a:r>
          <a:r>
            <a:rPr kumimoji="1" lang="en-US" altLang="ja-JP" sz="1100">
              <a:latin typeface="ＭＳ Ｐゴシック" panose="020B0600070205080204" pitchFamily="50" charset="-128"/>
              <a:ea typeface="ＭＳ Ｐゴシック" panose="020B0600070205080204" pitchFamily="50" charset="-128"/>
            </a:rPr>
            <a:t>1,976</a:t>
          </a:r>
          <a:r>
            <a:rPr kumimoji="1" lang="ja-JP" altLang="en-US" sz="1100">
              <a:latin typeface="ＭＳ Ｐゴシック" panose="020B0600070205080204" pitchFamily="50" charset="-128"/>
              <a:ea typeface="ＭＳ Ｐゴシック" panose="020B0600070205080204" pitchFamily="50" charset="-128"/>
            </a:rPr>
            <a:t>千円と比較し、</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％の増となっている。歳入決算総額は、前年度より</a:t>
          </a:r>
          <a:r>
            <a:rPr kumimoji="1" lang="en-US" altLang="ja-JP" sz="1100">
              <a:latin typeface="ＭＳ Ｐゴシック" panose="020B0600070205080204" pitchFamily="50" charset="-128"/>
              <a:ea typeface="ＭＳ Ｐゴシック" panose="020B0600070205080204" pitchFamily="50" charset="-128"/>
            </a:rPr>
            <a:t>57,142</a:t>
          </a:r>
          <a:r>
            <a:rPr kumimoji="1" lang="ja-JP" altLang="en-US" sz="1100">
              <a:latin typeface="ＭＳ Ｐゴシック" panose="020B0600070205080204" pitchFamily="50" charset="-128"/>
              <a:ea typeface="ＭＳ Ｐゴシック" panose="020B0600070205080204" pitchFamily="50" charset="-128"/>
            </a:rPr>
            <a:t>千円の減となったが、住民一人当たりのコストは</a:t>
          </a:r>
          <a:r>
            <a:rPr kumimoji="1" lang="en-US" altLang="ja-JP" sz="1100">
              <a:latin typeface="ＭＳ Ｐゴシック" panose="020B0600070205080204" pitchFamily="50" charset="-128"/>
              <a:ea typeface="ＭＳ Ｐゴシック" panose="020B0600070205080204" pitchFamily="50" charset="-128"/>
            </a:rPr>
            <a:t>2,096</a:t>
          </a:r>
          <a:r>
            <a:rPr kumimoji="1" lang="ja-JP" altLang="en-US" sz="1100">
              <a:latin typeface="ＭＳ Ｐゴシック" panose="020B0600070205080204" pitchFamily="50" charset="-128"/>
              <a:ea typeface="ＭＳ Ｐゴシック" panose="020B0600070205080204" pitchFamily="50" charset="-128"/>
            </a:rPr>
            <a:t>千円と前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ja-JP" altLang="en-US" sz="1100">
              <a:latin typeface="ＭＳ Ｐゴシック" panose="020B0600070205080204" pitchFamily="50" charset="-128"/>
              <a:ea typeface="ＭＳ Ｐゴシック" panose="020B0600070205080204" pitchFamily="50" charset="-128"/>
            </a:rPr>
            <a:t>度</a:t>
          </a:r>
          <a:r>
            <a:rPr kumimoji="1" lang="en-US" altLang="ja-JP" sz="1100">
              <a:latin typeface="ＭＳ Ｐゴシック" panose="020B0600070205080204" pitchFamily="50" charset="-128"/>
              <a:ea typeface="ＭＳ Ｐゴシック" panose="020B0600070205080204" pitchFamily="50" charset="-128"/>
            </a:rPr>
            <a:t>2,079</a:t>
          </a:r>
          <a:r>
            <a:rPr kumimoji="1" lang="ja-JP" altLang="en-US" sz="1100">
              <a:latin typeface="ＭＳ Ｐゴシック" panose="020B0600070205080204" pitchFamily="50" charset="-128"/>
              <a:ea typeface="ＭＳ Ｐゴシック" panose="020B0600070205080204" pitchFamily="50" charset="-128"/>
            </a:rPr>
            <a:t>千円と比較し、</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％の増となっている。</a:t>
          </a:r>
        </a:p>
        <a:p>
          <a:r>
            <a:rPr kumimoji="1" lang="ja-JP" altLang="en-US" sz="1100">
              <a:latin typeface="ＭＳ Ｐゴシック" panose="020B0600070205080204" pitchFamily="50" charset="-128"/>
              <a:ea typeface="ＭＳ Ｐゴシック" panose="020B0600070205080204" pitchFamily="50" charset="-128"/>
            </a:rPr>
            <a:t>・維持補修費については、住民一人当たりのコストが前年度より</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千円の減となったが、今後は老朽化した施設の修繕等が増えてくることが予想され、公共施設総合管理計画に基づき計画的な整備を進める必要がある。</a:t>
          </a:r>
        </a:p>
        <a:p>
          <a:r>
            <a:rPr kumimoji="1" lang="ja-JP" altLang="en-US" sz="1100">
              <a:latin typeface="ＭＳ Ｐゴシック" panose="020B0600070205080204" pitchFamily="50" charset="-128"/>
              <a:ea typeface="ＭＳ Ｐゴシック" panose="020B0600070205080204" pitchFamily="50" charset="-128"/>
            </a:rPr>
            <a:t>・扶助費は、類似団体を上回り、前年度より特別養護老人ホーム措置費等の増額の影響により住民一人当たりのコストが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千円の増額となっている。高齢化社会において、今後も扶助費は増加し</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て</a:t>
          </a:r>
          <a:r>
            <a:rPr kumimoji="1" lang="ja-JP" altLang="en-US" sz="1100">
              <a:latin typeface="ＭＳ Ｐゴシック" panose="020B0600070205080204" pitchFamily="50" charset="-128"/>
              <a:ea typeface="ＭＳ Ｐゴシック" panose="020B0600070205080204" pitchFamily="50" charset="-128"/>
            </a:rPr>
            <a:t>いくと考えられる。</a:t>
          </a:r>
        </a:p>
        <a:p>
          <a:r>
            <a:rPr kumimoji="1" lang="ja-JP" altLang="en-US" sz="1100">
              <a:latin typeface="ＭＳ Ｐゴシック" panose="020B0600070205080204" pitchFamily="50" charset="-128"/>
              <a:ea typeface="ＭＳ Ｐゴシック" panose="020B0600070205080204" pitchFamily="50" charset="-128"/>
            </a:rPr>
            <a:t>・補助費等については、類似団体を大きく上回り、前年度よりも住民一人当たりのコストが</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千円増額となっている。補助事業等の内容見直しも実施しており、経費削減に繋げていきたい。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・普通建設費については、類似団体平均を上回っている。これは、村民の生活の基盤ともなっている道路整備に要する経費が主</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a:t>
          </a:r>
          <a:r>
            <a:rPr kumimoji="1" lang="ja-JP" altLang="en-US" sz="1100">
              <a:latin typeface="ＭＳ Ｐゴシック" panose="020B0600070205080204" pitchFamily="50" charset="-128"/>
              <a:ea typeface="ＭＳ Ｐゴシック" panose="020B0600070205080204" pitchFamily="50" charset="-128"/>
            </a:rPr>
            <a:t>ものとなっている。今後は財政状況に配慮し、計画的な</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整</a:t>
          </a:r>
          <a:r>
            <a:rPr kumimoji="1" lang="ja-JP" altLang="en-US" sz="1100">
              <a:latin typeface="ＭＳ Ｐゴシック" panose="020B0600070205080204" pitchFamily="50" charset="-128"/>
              <a:ea typeface="ＭＳ Ｐゴシック" panose="020B0600070205080204" pitchFamily="50" charset="-128"/>
            </a:rPr>
            <a:t>備を進める必要がある。</a:t>
          </a:r>
        </a:p>
        <a:p>
          <a:r>
            <a:rPr kumimoji="1" lang="ja-JP" altLang="en-US" sz="1100">
              <a:latin typeface="ＭＳ Ｐゴシック" panose="020B0600070205080204" pitchFamily="50" charset="-128"/>
              <a:ea typeface="ＭＳ Ｐゴシック" panose="020B0600070205080204" pitchFamily="50" charset="-128"/>
            </a:rPr>
            <a:t>・災害復旧事業費については、集中豪雨、台風災害などの影響によるもので、災害による急激な経費の増加については、基金等の活用も考慮しながら対応していきたい。</a:t>
          </a:r>
        </a:p>
        <a:p>
          <a:r>
            <a:rPr kumimoji="1" lang="ja-JP" altLang="en-US" sz="1100">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繰</a:t>
          </a:r>
          <a:r>
            <a:rPr kumimoji="1" lang="ja-JP" altLang="en-US" sz="1100">
              <a:latin typeface="ＭＳ Ｐゴシック" panose="020B0600070205080204" pitchFamily="50" charset="-128"/>
              <a:ea typeface="ＭＳ Ｐゴシック" panose="020B0600070205080204" pitchFamily="50" charset="-128"/>
            </a:rPr>
            <a:t>出金においては、前年度より住民一人当たりのコストが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千円の減となっているものの類似団体平均を上回っている。簡易水道事業及び公共下水道事業においては、公営企業の経営健全化計画を策定したところであり、計画に則して経費を抑えるよう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1,649
1,647
187.56
3,455,760
3,316,192
81,366
1,774,984
2,970,319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45822</xdr:rowOff>
    </xdr:from>
    <xdr:to>
      <xdr:col>24</xdr:col>
      <xdr:colOff>63500</xdr:colOff>
      <xdr:row>36</xdr:row>
      <xdr:rowOff>49308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18022"/>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49308</xdr:rowOff>
    </xdr:from>
    <xdr:to>
      <xdr:col>19</xdr:col>
      <xdr:colOff>177800</xdr:colOff>
      <xdr:row>36</xdr:row>
      <xdr:rowOff>65805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21508"/>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65805</xdr:rowOff>
    </xdr:from>
    <xdr:to>
      <xdr:col>15</xdr:col>
      <xdr:colOff>50800</xdr:colOff>
      <xdr:row>36</xdr:row>
      <xdr:rowOff>83388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38005"/>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59537</xdr:rowOff>
    </xdr:from>
    <xdr:to>
      <xdr:col>10</xdr:col>
      <xdr:colOff>114300</xdr:colOff>
      <xdr:row>36</xdr:row>
      <xdr:rowOff>83388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3173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166472</xdr:rowOff>
    </xdr:from>
    <xdr:to>
      <xdr:col>24</xdr:col>
      <xdr:colOff>114300</xdr:colOff>
      <xdr:row>36</xdr:row>
      <xdr:rowOff>96622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17899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1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169958</xdr:rowOff>
    </xdr:from>
    <xdr:to>
      <xdr:col>20</xdr:col>
      <xdr:colOff>38100</xdr:colOff>
      <xdr:row>36</xdr:row>
      <xdr:rowOff>100108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116635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15005</xdr:rowOff>
    </xdr:from>
    <xdr:to>
      <xdr:col>15</xdr:col>
      <xdr:colOff>101600</xdr:colOff>
      <xdr:row>36</xdr:row>
      <xdr:rowOff>116605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133132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32588</xdr:rowOff>
    </xdr:from>
    <xdr:to>
      <xdr:col>10</xdr:col>
      <xdr:colOff>165100</xdr:colOff>
      <xdr:row>36</xdr:row>
      <xdr:rowOff>134188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150715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8737</xdr:rowOff>
    </xdr:from>
    <xdr:to>
      <xdr:col>6</xdr:col>
      <xdr:colOff>38100</xdr:colOff>
      <xdr:row>36</xdr:row>
      <xdr:rowOff>110337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126864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109172</xdr:rowOff>
    </xdr:from>
    <xdr:to>
      <xdr:col>24</xdr:col>
      <xdr:colOff>63500</xdr:colOff>
      <xdr:row>58</xdr:row>
      <xdr:rowOff>112775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53272"/>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90417</xdr:rowOff>
    </xdr:from>
    <xdr:to>
      <xdr:col>19</xdr:col>
      <xdr:colOff>177800</xdr:colOff>
      <xdr:row>58</xdr:row>
      <xdr:rowOff>109172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4517"/>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81922</xdr:rowOff>
    </xdr:from>
    <xdr:to>
      <xdr:col>15</xdr:col>
      <xdr:colOff>50800</xdr:colOff>
      <xdr:row>58</xdr:row>
      <xdr:rowOff>90417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26022"/>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81922</xdr:rowOff>
    </xdr:from>
    <xdr:to>
      <xdr:col>10</xdr:col>
      <xdr:colOff>114300</xdr:colOff>
      <xdr:row>58</xdr:row>
      <xdr:rowOff>95989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6022"/>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61975</xdr:rowOff>
    </xdr:from>
    <xdr:to>
      <xdr:col>24</xdr:col>
      <xdr:colOff>114300</xdr:colOff>
      <xdr:row>58</xdr:row>
      <xdr:rowOff>163575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58372</xdr:rowOff>
    </xdr:from>
    <xdr:to>
      <xdr:col>20</xdr:col>
      <xdr:colOff>38100</xdr:colOff>
      <xdr:row>58</xdr:row>
      <xdr:rowOff>159972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151099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9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39617</xdr:rowOff>
    </xdr:from>
    <xdr:to>
      <xdr:col>15</xdr:col>
      <xdr:colOff>101600</xdr:colOff>
      <xdr:row>58</xdr:row>
      <xdr:rowOff>141217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157744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5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31122</xdr:rowOff>
    </xdr:from>
    <xdr:to>
      <xdr:col>10</xdr:col>
      <xdr:colOff>165100</xdr:colOff>
      <xdr:row>58</xdr:row>
      <xdr:rowOff>132722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149249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45189</xdr:rowOff>
    </xdr:from>
    <xdr:to>
      <xdr:col>6</xdr:col>
      <xdr:colOff>38100</xdr:colOff>
      <xdr:row>58</xdr:row>
      <xdr:rowOff>146789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163316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99626</xdr:rowOff>
    </xdr:from>
    <xdr:to>
      <xdr:col>24</xdr:col>
      <xdr:colOff>63500</xdr:colOff>
      <xdr:row>77</xdr:row>
      <xdr:rowOff>9956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9826"/>
          <a:ext cx="838200" cy="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9956</xdr:rowOff>
    </xdr:from>
    <xdr:to>
      <xdr:col>19</xdr:col>
      <xdr:colOff>177800</xdr:colOff>
      <xdr:row>77</xdr:row>
      <xdr:rowOff>28426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1606"/>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10280</xdr:rowOff>
    </xdr:from>
    <xdr:to>
      <xdr:col>15</xdr:col>
      <xdr:colOff>50800</xdr:colOff>
      <xdr:row>77</xdr:row>
      <xdr:rowOff>28426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11930"/>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118639</xdr:rowOff>
    </xdr:from>
    <xdr:to>
      <xdr:col>10</xdr:col>
      <xdr:colOff>114300</xdr:colOff>
      <xdr:row>77</xdr:row>
      <xdr:rowOff>10280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48839"/>
          <a:ext cx="8890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48826</xdr:rowOff>
    </xdr:from>
    <xdr:to>
      <xdr:col>24</xdr:col>
      <xdr:colOff>114300</xdr:colOff>
      <xdr:row>76</xdr:row>
      <xdr:rowOff>150426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71703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130606</xdr:rowOff>
    </xdr:from>
    <xdr:to>
      <xdr:col>20</xdr:col>
      <xdr:colOff>38100</xdr:colOff>
      <xdr:row>77</xdr:row>
      <xdr:rowOff>60756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77284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149076</xdr:rowOff>
    </xdr:from>
    <xdr:to>
      <xdr:col>15</xdr:col>
      <xdr:colOff>101600</xdr:colOff>
      <xdr:row>77</xdr:row>
      <xdr:rowOff>79226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95752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130930</xdr:rowOff>
    </xdr:from>
    <xdr:to>
      <xdr:col>10</xdr:col>
      <xdr:colOff>165100</xdr:colOff>
      <xdr:row>77</xdr:row>
      <xdr:rowOff>61080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77607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67839</xdr:rowOff>
    </xdr:from>
    <xdr:to>
      <xdr:col>6</xdr:col>
      <xdr:colOff>38100</xdr:colOff>
      <xdr:row>76</xdr:row>
      <xdr:rowOff>169439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7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94610</xdr:rowOff>
    </xdr:from>
    <xdr:to>
      <xdr:col>24</xdr:col>
      <xdr:colOff>63500</xdr:colOff>
      <xdr:row>96</xdr:row>
      <xdr:rowOff>98565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3810"/>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68844</xdr:rowOff>
    </xdr:from>
    <xdr:to>
      <xdr:col>19</xdr:col>
      <xdr:colOff>177800</xdr:colOff>
      <xdr:row>96</xdr:row>
      <xdr:rowOff>98565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28044"/>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66215</xdr:rowOff>
    </xdr:from>
    <xdr:to>
      <xdr:col>15</xdr:col>
      <xdr:colOff>50800</xdr:colOff>
      <xdr:row>96</xdr:row>
      <xdr:rowOff>68844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2541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43391</xdr:rowOff>
    </xdr:from>
    <xdr:to>
      <xdr:col>10</xdr:col>
      <xdr:colOff>114300</xdr:colOff>
      <xdr:row>96</xdr:row>
      <xdr:rowOff>66215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02591"/>
          <a:ext cx="8890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43810</xdr:rowOff>
    </xdr:from>
    <xdr:to>
      <xdr:col>24</xdr:col>
      <xdr:colOff>114300</xdr:colOff>
      <xdr:row>96</xdr:row>
      <xdr:rowOff>145410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66687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5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47765</xdr:rowOff>
    </xdr:from>
    <xdr:to>
      <xdr:col>20</xdr:col>
      <xdr:colOff>38100</xdr:colOff>
      <xdr:row>96</xdr:row>
      <xdr:rowOff>149365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165892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18044</xdr:rowOff>
    </xdr:from>
    <xdr:to>
      <xdr:col>15</xdr:col>
      <xdr:colOff>101600</xdr:colOff>
      <xdr:row>96</xdr:row>
      <xdr:rowOff>119644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136171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5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15415</xdr:rowOff>
    </xdr:from>
    <xdr:to>
      <xdr:col>10</xdr:col>
      <xdr:colOff>165100</xdr:colOff>
      <xdr:row>96</xdr:row>
      <xdr:rowOff>117015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133542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164041</xdr:rowOff>
    </xdr:from>
    <xdr:to>
      <xdr:col>6</xdr:col>
      <xdr:colOff>38100</xdr:colOff>
      <xdr:row>96</xdr:row>
      <xdr:rowOff>94191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110718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157683</xdr:rowOff>
    </xdr:from>
    <xdr:to>
      <xdr:col>55</xdr:col>
      <xdr:colOff>0</xdr:colOff>
      <xdr:row>56</xdr:row>
      <xdr:rowOff>47247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87433"/>
          <a:ext cx="8382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47247</xdr:rowOff>
    </xdr:from>
    <xdr:to>
      <xdr:col>50</xdr:col>
      <xdr:colOff>114300</xdr:colOff>
      <xdr:row>56</xdr:row>
      <xdr:rowOff>145495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48447"/>
          <a:ext cx="889000" cy="9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91106</xdr:rowOff>
    </xdr:from>
    <xdr:to>
      <xdr:col>45</xdr:col>
      <xdr:colOff>177800</xdr:colOff>
      <xdr:row>56</xdr:row>
      <xdr:rowOff>145495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92306"/>
          <a:ext cx="8890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91106</xdr:rowOff>
    </xdr:from>
    <xdr:to>
      <xdr:col>41</xdr:col>
      <xdr:colOff>50800</xdr:colOff>
      <xdr:row>56</xdr:row>
      <xdr:rowOff>112206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92306"/>
          <a:ext cx="8890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106883</xdr:rowOff>
    </xdr:from>
    <xdr:to>
      <xdr:col>55</xdr:col>
      <xdr:colOff>50800</xdr:colOff>
      <xdr:row>56</xdr:row>
      <xdr:rowOff>37033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129760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8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167897</xdr:rowOff>
    </xdr:from>
    <xdr:to>
      <xdr:col>50</xdr:col>
      <xdr:colOff>165100</xdr:colOff>
      <xdr:row>56</xdr:row>
      <xdr:rowOff>98047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114574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7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94695</xdr:rowOff>
    </xdr:from>
    <xdr:to>
      <xdr:col>46</xdr:col>
      <xdr:colOff>38100</xdr:colOff>
      <xdr:row>57</xdr:row>
      <xdr:rowOff>24845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7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40306</xdr:rowOff>
    </xdr:from>
    <xdr:to>
      <xdr:col>41</xdr:col>
      <xdr:colOff>101600</xdr:colOff>
      <xdr:row>56</xdr:row>
      <xdr:rowOff>141906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158433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61406</xdr:rowOff>
    </xdr:from>
    <xdr:to>
      <xdr:col>36</xdr:col>
      <xdr:colOff>165100</xdr:colOff>
      <xdr:row>56</xdr:row>
      <xdr:rowOff>163006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8083</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3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17490</xdr:rowOff>
    </xdr:from>
    <xdr:to>
      <xdr:col>55</xdr:col>
      <xdr:colOff>0</xdr:colOff>
      <xdr:row>78</xdr:row>
      <xdr:rowOff>1698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19140"/>
          <a:ext cx="838200" cy="15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17490</xdr:rowOff>
    </xdr:from>
    <xdr:to>
      <xdr:col>50</xdr:col>
      <xdr:colOff>114300</xdr:colOff>
      <xdr:row>78</xdr:row>
      <xdr:rowOff>42960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19140"/>
          <a:ext cx="889000" cy="19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42960</xdr:rowOff>
    </xdr:from>
    <xdr:to>
      <xdr:col>45</xdr:col>
      <xdr:colOff>177800</xdr:colOff>
      <xdr:row>78</xdr:row>
      <xdr:rowOff>85572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16060"/>
          <a:ext cx="8890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117168</xdr:rowOff>
    </xdr:from>
    <xdr:to>
      <xdr:col>41</xdr:col>
      <xdr:colOff>50800</xdr:colOff>
      <xdr:row>78</xdr:row>
      <xdr:rowOff>85572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18818"/>
          <a:ext cx="889000" cy="13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122348</xdr:rowOff>
    </xdr:from>
    <xdr:to>
      <xdr:col>55</xdr:col>
      <xdr:colOff>50800</xdr:colOff>
      <xdr:row>78</xdr:row>
      <xdr:rowOff>52498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145225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138140</xdr:rowOff>
    </xdr:from>
    <xdr:to>
      <xdr:col>50</xdr:col>
      <xdr:colOff>165100</xdr:colOff>
      <xdr:row>77</xdr:row>
      <xdr:rowOff>68290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84817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4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163610</xdr:rowOff>
    </xdr:from>
    <xdr:to>
      <xdr:col>46</xdr:col>
      <xdr:colOff>38100</xdr:colOff>
      <xdr:row>78</xdr:row>
      <xdr:rowOff>93760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6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84887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34772</xdr:rowOff>
    </xdr:from>
    <xdr:to>
      <xdr:col>41</xdr:col>
      <xdr:colOff>101600</xdr:colOff>
      <xdr:row>78</xdr:row>
      <xdr:rowOff>136372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127499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66368</xdr:rowOff>
    </xdr:from>
    <xdr:to>
      <xdr:col>36</xdr:col>
      <xdr:colOff>165100</xdr:colOff>
      <xdr:row>77</xdr:row>
      <xdr:rowOff>167968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14853</xdr:rowOff>
    </xdr:from>
    <xdr:to>
      <xdr:col>55</xdr:col>
      <xdr:colOff>0</xdr:colOff>
      <xdr:row>97</xdr:row>
      <xdr:rowOff>95562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45503"/>
          <a:ext cx="838200" cy="8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14853</xdr:rowOff>
    </xdr:from>
    <xdr:to>
      <xdr:col>50</xdr:col>
      <xdr:colOff>114300</xdr:colOff>
      <xdr:row>97</xdr:row>
      <xdr:rowOff>124034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45503"/>
          <a:ext cx="889000" cy="10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105904</xdr:rowOff>
    </xdr:from>
    <xdr:to>
      <xdr:col>45</xdr:col>
      <xdr:colOff>177800</xdr:colOff>
      <xdr:row>97</xdr:row>
      <xdr:rowOff>124034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36554"/>
          <a:ext cx="889000" cy="1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57153</xdr:rowOff>
    </xdr:from>
    <xdr:to>
      <xdr:col>41</xdr:col>
      <xdr:colOff>50800</xdr:colOff>
      <xdr:row>97</xdr:row>
      <xdr:rowOff>105904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87803"/>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44762</xdr:rowOff>
    </xdr:from>
    <xdr:to>
      <xdr:col>55</xdr:col>
      <xdr:colOff>50800</xdr:colOff>
      <xdr:row>97</xdr:row>
      <xdr:rowOff>146362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67639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2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135503</xdr:rowOff>
    </xdr:from>
    <xdr:to>
      <xdr:col>50</xdr:col>
      <xdr:colOff>165100</xdr:colOff>
      <xdr:row>97</xdr:row>
      <xdr:rowOff>65653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82180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36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73234</xdr:rowOff>
    </xdr:from>
    <xdr:to>
      <xdr:col>46</xdr:col>
      <xdr:colOff>38100</xdr:colOff>
      <xdr:row>98</xdr:row>
      <xdr:rowOff>3384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19911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7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55104</xdr:rowOff>
    </xdr:from>
    <xdr:to>
      <xdr:col>41</xdr:col>
      <xdr:colOff>101600</xdr:colOff>
      <xdr:row>97</xdr:row>
      <xdr:rowOff>156704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1781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6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xdr:rowOff>
    </xdr:from>
    <xdr:to>
      <xdr:col>36</xdr:col>
      <xdr:colOff>165100</xdr:colOff>
      <xdr:row>97</xdr:row>
      <xdr:rowOff>107953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124480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1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128807</xdr:rowOff>
    </xdr:from>
    <xdr:to>
      <xdr:col>85</xdr:col>
      <xdr:colOff>127000</xdr:colOff>
      <xdr:row>39</xdr:row>
      <xdr:rowOff>3293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43907"/>
          <a:ext cx="8382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159912</xdr:rowOff>
    </xdr:from>
    <xdr:to>
      <xdr:col>81</xdr:col>
      <xdr:colOff>50800</xdr:colOff>
      <xdr:row>38</xdr:row>
      <xdr:rowOff>128807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03562"/>
          <a:ext cx="889000" cy="1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159912</xdr:rowOff>
    </xdr:from>
    <xdr:to>
      <xdr:col>76</xdr:col>
      <xdr:colOff>114300</xdr:colOff>
      <xdr:row>39</xdr:row>
      <xdr:rowOff>605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03562"/>
          <a:ext cx="889000" cy="18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69004</xdr:rowOff>
    </xdr:from>
    <xdr:to>
      <xdr:col>71</xdr:col>
      <xdr:colOff>177800</xdr:colOff>
      <xdr:row>39</xdr:row>
      <xdr:rowOff>605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84104"/>
          <a:ext cx="889000" cy="10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123943</xdr:rowOff>
    </xdr:from>
    <xdr:to>
      <xdr:col>85</xdr:col>
      <xdr:colOff>177800</xdr:colOff>
      <xdr:row>39</xdr:row>
      <xdr:rowOff>54093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78007</xdr:rowOff>
    </xdr:from>
    <xdr:to>
      <xdr:col>81</xdr:col>
      <xdr:colOff>101600</xdr:colOff>
      <xdr:row>39</xdr:row>
      <xdr:rowOff>8157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170734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109112</xdr:rowOff>
    </xdr:from>
    <xdr:to>
      <xdr:col>76</xdr:col>
      <xdr:colOff>165100</xdr:colOff>
      <xdr:row>38</xdr:row>
      <xdr:rowOff>39262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55789</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622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121255</xdr:rowOff>
    </xdr:from>
    <xdr:to>
      <xdr:col>72</xdr:col>
      <xdr:colOff>38100</xdr:colOff>
      <xdr:row>39</xdr:row>
      <xdr:rowOff>51405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42532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18204</xdr:rowOff>
    </xdr:from>
    <xdr:to>
      <xdr:col>67</xdr:col>
      <xdr:colOff>101600</xdr:colOff>
      <xdr:row>38</xdr:row>
      <xdr:rowOff>119804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136331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70134</xdr:rowOff>
    </xdr:from>
    <xdr:to>
      <xdr:col>85</xdr:col>
      <xdr:colOff>127000</xdr:colOff>
      <xdr:row>56</xdr:row>
      <xdr:rowOff>153370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71334"/>
          <a:ext cx="838200" cy="8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153370</xdr:rowOff>
    </xdr:from>
    <xdr:to>
      <xdr:col>81</xdr:col>
      <xdr:colOff>50800</xdr:colOff>
      <xdr:row>57</xdr:row>
      <xdr:rowOff>34594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54570"/>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34594</xdr:rowOff>
    </xdr:from>
    <xdr:to>
      <xdr:col>76</xdr:col>
      <xdr:colOff>114300</xdr:colOff>
      <xdr:row>57</xdr:row>
      <xdr:rowOff>55249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07244"/>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39310</xdr:rowOff>
    </xdr:from>
    <xdr:to>
      <xdr:col>71</xdr:col>
      <xdr:colOff>177800</xdr:colOff>
      <xdr:row>57</xdr:row>
      <xdr:rowOff>55249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11960"/>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19334</xdr:rowOff>
    </xdr:from>
    <xdr:to>
      <xdr:col>85</xdr:col>
      <xdr:colOff>177800</xdr:colOff>
      <xdr:row>56</xdr:row>
      <xdr:rowOff>120934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42211</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102570</xdr:rowOff>
    </xdr:from>
    <xdr:to>
      <xdr:col>81</xdr:col>
      <xdr:colOff>101600</xdr:colOff>
      <xdr:row>57</xdr:row>
      <xdr:rowOff>32720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49247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7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155244</xdr:rowOff>
    </xdr:from>
    <xdr:to>
      <xdr:col>76</xdr:col>
      <xdr:colOff>165100</xdr:colOff>
      <xdr:row>57</xdr:row>
      <xdr:rowOff>85394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76521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4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4449</xdr:rowOff>
    </xdr:from>
    <xdr:to>
      <xdr:col>72</xdr:col>
      <xdr:colOff>38100</xdr:colOff>
      <xdr:row>57</xdr:row>
      <xdr:rowOff>106049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97176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159960</xdr:rowOff>
    </xdr:from>
    <xdr:to>
      <xdr:col>67</xdr:col>
      <xdr:colOff>101600</xdr:colOff>
      <xdr:row>57</xdr:row>
      <xdr:rowOff>90110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81237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123980</xdr:rowOff>
    </xdr:from>
    <xdr:to>
      <xdr:col>85</xdr:col>
      <xdr:colOff>127000</xdr:colOff>
      <xdr:row>78</xdr:row>
      <xdr:rowOff>142768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97080"/>
          <a:ext cx="8382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42075</xdr:rowOff>
    </xdr:from>
    <xdr:to>
      <xdr:col>81</xdr:col>
      <xdr:colOff>50800</xdr:colOff>
      <xdr:row>78</xdr:row>
      <xdr:rowOff>142768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15175"/>
          <a:ext cx="8890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42075</xdr:rowOff>
    </xdr:from>
    <xdr:to>
      <xdr:col>76</xdr:col>
      <xdr:colOff>114300</xdr:colOff>
      <xdr:row>78</xdr:row>
      <xdr:rowOff>91633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15175"/>
          <a:ext cx="8890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91633</xdr:rowOff>
    </xdr:from>
    <xdr:to>
      <xdr:col>71</xdr:col>
      <xdr:colOff>177800</xdr:colOff>
      <xdr:row>79</xdr:row>
      <xdr:rowOff>39139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64733"/>
          <a:ext cx="889000" cy="1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73180</xdr:rowOff>
    </xdr:from>
    <xdr:to>
      <xdr:col>85</xdr:col>
      <xdr:colOff>177800</xdr:colOff>
      <xdr:row>79</xdr:row>
      <xdr:rowOff>3330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96057</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91968</xdr:rowOff>
    </xdr:from>
    <xdr:to>
      <xdr:col>81</xdr:col>
      <xdr:colOff>101600</xdr:colOff>
      <xdr:row>79</xdr:row>
      <xdr:rowOff>22118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38645</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324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162725</xdr:rowOff>
    </xdr:from>
    <xdr:to>
      <xdr:col>76</xdr:col>
      <xdr:colOff>165100</xdr:colOff>
      <xdr:row>78</xdr:row>
      <xdr:rowOff>92875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109402</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292795" y="1313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40833</xdr:rowOff>
    </xdr:from>
    <xdr:to>
      <xdr:col>72</xdr:col>
      <xdr:colOff>38100</xdr:colOff>
      <xdr:row>78</xdr:row>
      <xdr:rowOff>142433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158960</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03795" y="1318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159789</xdr:rowOff>
    </xdr:from>
    <xdr:to>
      <xdr:col>67</xdr:col>
      <xdr:colOff>101600</xdr:colOff>
      <xdr:row>79</xdr:row>
      <xdr:rowOff>89939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106466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35841</xdr:rowOff>
    </xdr:from>
    <xdr:to>
      <xdr:col>85</xdr:col>
      <xdr:colOff>127000</xdr:colOff>
      <xdr:row>97</xdr:row>
      <xdr:rowOff>47163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66491"/>
          <a:ext cx="8382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32691</xdr:rowOff>
    </xdr:from>
    <xdr:to>
      <xdr:col>81</xdr:col>
      <xdr:colOff>50800</xdr:colOff>
      <xdr:row>97</xdr:row>
      <xdr:rowOff>47163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63341"/>
          <a:ext cx="8890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152896</xdr:rowOff>
    </xdr:from>
    <xdr:to>
      <xdr:col>76</xdr:col>
      <xdr:colOff>114300</xdr:colOff>
      <xdr:row>97</xdr:row>
      <xdr:rowOff>32691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12096"/>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132511</xdr:rowOff>
    </xdr:from>
    <xdr:to>
      <xdr:col>71</xdr:col>
      <xdr:colOff>177800</xdr:colOff>
      <xdr:row>96</xdr:row>
      <xdr:rowOff>152896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91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156491</xdr:rowOff>
    </xdr:from>
    <xdr:to>
      <xdr:col>85</xdr:col>
      <xdr:colOff>177800</xdr:colOff>
      <xdr:row>97</xdr:row>
      <xdr:rowOff>86641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7918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6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167813</xdr:rowOff>
    </xdr:from>
    <xdr:to>
      <xdr:col>81</xdr:col>
      <xdr:colOff>101600</xdr:colOff>
      <xdr:row>97</xdr:row>
      <xdr:rowOff>97963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114490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0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153341</xdr:rowOff>
    </xdr:from>
    <xdr:to>
      <xdr:col>76</xdr:col>
      <xdr:colOff>165100</xdr:colOff>
      <xdr:row>97</xdr:row>
      <xdr:rowOff>83491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100018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8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102096</xdr:rowOff>
    </xdr:from>
    <xdr:to>
      <xdr:col>72</xdr:col>
      <xdr:colOff>38100</xdr:colOff>
      <xdr:row>97</xdr:row>
      <xdr:rowOff>32246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48773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3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81711</xdr:rowOff>
    </xdr:from>
    <xdr:to>
      <xdr:col>67</xdr:col>
      <xdr:colOff>101600</xdr:colOff>
      <xdr:row>97</xdr:row>
      <xdr:rowOff>11861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28388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1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・議会費においては、議員報酬の増等の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影響により</a:t>
          </a:r>
          <a:r>
            <a:rPr kumimoji="1" lang="ja-JP" altLang="en-US" sz="1300">
              <a:latin typeface="ＭＳ Ｐゴシック" panose="020B0600070205080204" pitchFamily="50" charset="-128"/>
              <a:ea typeface="ＭＳ Ｐゴシック" panose="020B0600070205080204" pitchFamily="50" charset="-128"/>
            </a:rPr>
            <a:t>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・民生費においては、特別養護老人ホーム運営費補助や福祉関係職員住宅の整備事業等により住民一人当たりのコストが前年度より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％の増となっている。高齢者対策として介護等に携わる職員への環境整備も必要となって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お</a:t>
          </a:r>
          <a:r>
            <a:rPr kumimoji="1" lang="ja-JP" altLang="en-US" sz="1300">
              <a:latin typeface="ＭＳ Ｐゴシック" panose="020B0600070205080204" pitchFamily="50" charset="-128"/>
              <a:ea typeface="ＭＳ Ｐゴシック" panose="020B0600070205080204" pitchFamily="50" charset="-128"/>
            </a:rPr>
            <a:t>り、計画的に福祉の充実を図る必要がある。</a:t>
          </a:r>
        </a:p>
        <a:p>
          <a:r>
            <a:rPr kumimoji="1" lang="ja-JP" altLang="en-US" sz="1300">
              <a:latin typeface="ＭＳ Ｐゴシック" panose="020B0600070205080204" pitchFamily="50" charset="-128"/>
              <a:ea typeface="ＭＳ Ｐゴシック" panose="020B0600070205080204" pitchFamily="50" charset="-128"/>
            </a:rPr>
            <a:t>・農林水産業費においては、住民一人当たりのコストが前年度より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％の増となっている。これは、林道整備事業の増によるものであり、林道整備事業に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ついては今後も</a:t>
          </a:r>
          <a:r>
            <a:rPr kumimoji="1" lang="ja-JP" altLang="en-US" sz="1300">
              <a:latin typeface="ＭＳ Ｐゴシック" panose="020B0600070205080204" pitchFamily="50" charset="-128"/>
              <a:ea typeface="ＭＳ Ｐゴシック" panose="020B0600070205080204" pitchFamily="50" charset="-128"/>
            </a:rPr>
            <a:t>計画的に事業を継続していく。</a:t>
          </a:r>
        </a:p>
        <a:p>
          <a:r>
            <a:rPr kumimoji="1" lang="ja-JP" altLang="en-US" sz="1300">
              <a:latin typeface="ＭＳ Ｐゴシック" panose="020B0600070205080204" pitchFamily="50" charset="-128"/>
              <a:ea typeface="ＭＳ Ｐゴシック" panose="020B0600070205080204" pitchFamily="50" charset="-128"/>
            </a:rPr>
            <a:t>・教育費においては、住民一人当たりのコストが前年度より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％の増となっている。これは、小学校の空調整備及び教職員住宅の改修等によるものである。教育施設については老朽化したものが多く、今後は、公共施設総合管理計画に基づき、改修等を進めていきたい。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福祉の充実や林道等の整備等のため、特定目的基金を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千円取り崩し充当を行った。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今後は、中長期的な見通しをもとに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を活用しながら運営する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こととしている。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実質収支額は、住民ニーズに対応した施策の度合いを考慮しても適正な数値にて推移していると考える。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プラスとなったが、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傾向にある中、収支のバランスをとりながら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、事業の見直し等による事業費の圧縮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各会計とも赤字はなく、健全化数値で推移している。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事業実施会計については、受益住民の負担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も検討すべきであるが、過疎地域である中山間地域の環境においては、住民負担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が大きくなりすぎるため、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一般会計予算からの繰入金に頼らざるを得ない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ただし、常に住民負担の公平性と均衡性、また、妥当性を検証し、適正な事業運営を進めていく必要がある。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2" customWidth="1"/>
    <col min="12" max="12" width="2.33203125" style="182" customWidth="1"/>
    <col min="13" max="17" width="2.44140625" style="182" customWidth="1"/>
    <col min="18" max="119" width="2.109375" style="182" customWidth="1"/>
    <col min="120" max="16384" width="0" style="182" hidden="1"/>
  </cols>
  <sheetData>
    <row r="1" spans="1:119" ht="33" customHeight="1" x14ac:dyDescent="0.2">
      <c r="A1" s="180"/>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1"/>
      <c r="DK1" s="181"/>
      <c r="DL1" s="181"/>
      <c r="DM1" s="181"/>
      <c r="DN1" s="181"/>
      <c r="DO1" s="181"/>
    </row>
    <row r="2" spans="1:119" ht="24" thickBot="1" x14ac:dyDescent="0.25">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5">
      <c r="A3" s="181"/>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0"/>
      <c r="DK3" s="180"/>
      <c r="DL3" s="180"/>
      <c r="DM3" s="180"/>
      <c r="DN3" s="180"/>
      <c r="DO3" s="180"/>
    </row>
    <row r="4" spans="1:119" ht="18.75" customHeight="1" x14ac:dyDescent="0.2">
      <c r="A4" s="18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3455760</v>
      </c>
      <c r="BO4" s="431"/>
      <c r="BP4" s="431"/>
      <c r="BQ4" s="431"/>
      <c r="BR4" s="431"/>
      <c r="BS4" s="431"/>
      <c r="BT4" s="431"/>
      <c r="BU4" s="432"/>
      <c r="BV4" s="430">
        <v>3512902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4.4000000000000004</v>
      </c>
      <c r="DC4" s="437"/>
      <c r="DD4" s="437"/>
      <c r="DE4" s="437"/>
      <c r="DF4" s="437"/>
      <c r="DG4" s="437"/>
      <c r="DH4" s="437"/>
      <c r="DI4" s="438"/>
      <c r="DJ4" s="180"/>
      <c r="DK4" s="180"/>
      <c r="DL4" s="180"/>
      <c r="DM4" s="180"/>
      <c r="DN4" s="180"/>
      <c r="DO4" s="180"/>
    </row>
    <row r="5" spans="1:119" ht="18.75" customHeight="1" x14ac:dyDescent="0.2">
      <c r="A5" s="18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3316192</v>
      </c>
      <c r="BO5" s="468"/>
      <c r="BP5" s="468"/>
      <c r="BQ5" s="468"/>
      <c r="BR5" s="468"/>
      <c r="BS5" s="468"/>
      <c r="BT5" s="468"/>
      <c r="BU5" s="469"/>
      <c r="BV5" s="467">
        <v>3370635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83</v>
      </c>
      <c r="CU5" s="465"/>
      <c r="CV5" s="465"/>
      <c r="CW5" s="465"/>
      <c r="CX5" s="465"/>
      <c r="CY5" s="465"/>
      <c r="CZ5" s="465"/>
      <c r="DA5" s="466"/>
      <c r="DB5" s="464">
        <v>84.5</v>
      </c>
      <c r="DC5" s="465"/>
      <c r="DD5" s="465"/>
      <c r="DE5" s="465"/>
      <c r="DF5" s="465"/>
      <c r="DG5" s="465"/>
      <c r="DH5" s="465"/>
      <c r="DI5" s="466"/>
      <c r="DJ5" s="180"/>
      <c r="DK5" s="180"/>
      <c r="DL5" s="180"/>
      <c r="DM5" s="180"/>
      <c r="DN5" s="180"/>
      <c r="DO5" s="180"/>
    </row>
    <row r="6" spans="1:119" ht="18.75" customHeight="1" x14ac:dyDescent="0.2">
      <c r="A6" s="181"/>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139568</v>
      </c>
      <c r="BO6" s="468"/>
      <c r="BP6" s="468"/>
      <c r="BQ6" s="468"/>
      <c r="BR6" s="468"/>
      <c r="BS6" s="468"/>
      <c r="BT6" s="468"/>
      <c r="BU6" s="469"/>
      <c r="BV6" s="467">
        <v>142267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85.2</v>
      </c>
      <c r="CU6" s="505"/>
      <c r="CV6" s="505"/>
      <c r="CW6" s="505"/>
      <c r="CX6" s="505"/>
      <c r="CY6" s="505"/>
      <c r="CZ6" s="505"/>
      <c r="DA6" s="506"/>
      <c r="DB6" s="504">
        <v>87.7</v>
      </c>
      <c r="DC6" s="505"/>
      <c r="DD6" s="505"/>
      <c r="DE6" s="505"/>
      <c r="DF6" s="505"/>
      <c r="DG6" s="505"/>
      <c r="DH6" s="505"/>
      <c r="DI6" s="506"/>
      <c r="DJ6" s="180"/>
      <c r="DK6" s="180"/>
      <c r="DL6" s="180"/>
      <c r="DM6" s="180"/>
      <c r="DN6" s="180"/>
      <c r="DO6" s="180"/>
    </row>
    <row r="7" spans="1:119" ht="18.75" customHeight="1" x14ac:dyDescent="0.2">
      <c r="A7" s="18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58202</v>
      </c>
      <c r="BO7" s="468"/>
      <c r="BP7" s="468"/>
      <c r="BQ7" s="468"/>
      <c r="BR7" s="468"/>
      <c r="BS7" s="468"/>
      <c r="BT7" s="468"/>
      <c r="BU7" s="469"/>
      <c r="BV7" s="467">
        <v>64277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1774984</v>
      </c>
      <c r="CU7" s="468"/>
      <c r="CV7" s="468"/>
      <c r="CW7" s="468"/>
      <c r="CX7" s="468"/>
      <c r="CY7" s="468"/>
      <c r="CZ7" s="468"/>
      <c r="DA7" s="469"/>
      <c r="DB7" s="467">
        <v>1778844</v>
      </c>
      <c r="DC7" s="468"/>
      <c r="DD7" s="468"/>
      <c r="DE7" s="468"/>
      <c r="DF7" s="468"/>
      <c r="DG7" s="468"/>
      <c r="DH7" s="468"/>
      <c r="DI7" s="469"/>
      <c r="DJ7" s="180"/>
      <c r="DK7" s="180"/>
      <c r="DL7" s="180"/>
      <c r="DM7" s="180"/>
      <c r="DN7" s="180"/>
      <c r="DO7" s="180"/>
    </row>
    <row r="8" spans="1:119" ht="18.75" customHeight="1" thickBot="1" x14ac:dyDescent="0.25">
      <c r="A8" s="18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81366</v>
      </c>
      <c r="BO8" s="468"/>
      <c r="BP8" s="468"/>
      <c r="BQ8" s="468"/>
      <c r="BR8" s="468"/>
      <c r="BS8" s="468"/>
      <c r="BT8" s="468"/>
      <c r="BU8" s="469"/>
      <c r="BV8" s="467">
        <v>77990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v>
      </c>
      <c r="CU8" s="508"/>
      <c r="CV8" s="508"/>
      <c r="CW8" s="508"/>
      <c r="CX8" s="508"/>
      <c r="CY8" s="508"/>
      <c r="CZ8" s="508"/>
      <c r="DA8" s="509"/>
      <c r="DB8" s="507">
        <v>0.18</v>
      </c>
      <c r="DC8" s="508"/>
      <c r="DD8" s="508"/>
      <c r="DE8" s="508"/>
      <c r="DF8" s="508"/>
      <c r="DG8" s="508"/>
      <c r="DH8" s="508"/>
      <c r="DI8" s="509"/>
      <c r="DJ8" s="180"/>
      <c r="DK8" s="180"/>
      <c r="DL8" s="180"/>
      <c r="DM8" s="180"/>
      <c r="DN8" s="180"/>
      <c r="DO8" s="180"/>
    </row>
    <row r="9" spans="1:119" ht="18.75" customHeight="1" thickBot="1" x14ac:dyDescent="0.25">
      <c r="A9" s="181"/>
      <c r="B9" s="461" t="s">
        <v>111</v>
      </c>
      <c r="C9" s="462"/>
      <c r="D9" s="462"/>
      <c r="E9" s="462"/>
      <c r="F9" s="462"/>
      <c r="G9" s="462"/>
      <c r="H9" s="462"/>
      <c r="I9" s="462"/>
      <c r="J9" s="462"/>
      <c r="K9" s="510"/>
      <c r="L9" s="511" t="s">
        <v>112</v>
      </c>
      <c r="M9" s="512"/>
      <c r="N9" s="512"/>
      <c r="O9" s="512"/>
      <c r="P9" s="512"/>
      <c r="Q9" s="513"/>
      <c r="R9" s="514">
        <v>1739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3376</v>
      </c>
      <c r="BO9" s="468"/>
      <c r="BP9" s="468"/>
      <c r="BQ9" s="468"/>
      <c r="BR9" s="468"/>
      <c r="BS9" s="468"/>
      <c r="BT9" s="468"/>
      <c r="BU9" s="469"/>
      <c r="BV9" s="467">
        <v>-13512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13.3</v>
      </c>
      <c r="CU9" s="465"/>
      <c r="CV9" s="465"/>
      <c r="CW9" s="465"/>
      <c r="CX9" s="465"/>
      <c r="CY9" s="465"/>
      <c r="CZ9" s="465"/>
      <c r="DA9" s="466"/>
      <c r="DB9" s="464">
        <v>12.6</v>
      </c>
      <c r="DC9" s="465"/>
      <c r="DD9" s="465"/>
      <c r="DE9" s="465"/>
      <c r="DF9" s="465"/>
      <c r="DG9" s="465"/>
      <c r="DH9" s="465"/>
      <c r="DI9" s="466"/>
      <c r="DJ9" s="180"/>
      <c r="DK9" s="180"/>
      <c r="DL9" s="180"/>
      <c r="DM9" s="180"/>
      <c r="DN9" s="180"/>
      <c r="DO9" s="180"/>
    </row>
    <row r="10" spans="1:119" ht="18.75" customHeight="1" thickBot="1" x14ac:dyDescent="0.25">
      <c r="A10" s="181"/>
      <c r="B10" s="461"/>
      <c r="C10" s="462"/>
      <c r="D10" s="462"/>
      <c r="E10" s="462"/>
      <c r="F10" s="462"/>
      <c r="G10" s="462"/>
      <c r="H10" s="462"/>
      <c r="I10" s="462"/>
      <c r="J10" s="462"/>
      <c r="K10" s="510"/>
      <c r="L10" s="517" t="s">
        <v>117</v>
      </c>
      <c r="M10" s="497"/>
      <c r="N10" s="497"/>
      <c r="O10" s="497"/>
      <c r="P10" s="497"/>
      <c r="Q10" s="498"/>
      <c r="R10" s="518">
        <v>1882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371</v>
      </c>
      <c r="BO10" s="468"/>
      <c r="BP10" s="468"/>
      <c r="BQ10" s="468"/>
      <c r="BR10" s="468"/>
      <c r="BS10" s="468"/>
      <c r="BT10" s="468"/>
      <c r="BU10" s="469"/>
      <c r="BV10" s="467">
        <v>11692</v>
      </c>
      <c r="BW10" s="468"/>
      <c r="BX10" s="468"/>
      <c r="BY10" s="468"/>
      <c r="BZ10" s="468"/>
      <c r="CA10" s="468"/>
      <c r="CB10" s="468"/>
      <c r="CC10" s="469"/>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5">
      <c r="A11" s="181"/>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0"/>
      <c r="DK11" s="180"/>
      <c r="DL11" s="180"/>
      <c r="DM11" s="180"/>
      <c r="DN11" s="180"/>
      <c r="DO11" s="180"/>
    </row>
    <row r="12" spans="1:119" ht="18.75" customHeight="1" x14ac:dyDescent="0.2">
      <c r="A12" s="181"/>
      <c r="B12" s="527" t="s">
        <v>129</v>
      </c>
      <c r="C12" s="528"/>
      <c r="D12" s="528"/>
      <c r="E12" s="528"/>
      <c r="F12" s="528"/>
      <c r="G12" s="528"/>
      <c r="H12" s="528"/>
      <c r="I12" s="528"/>
      <c r="J12" s="528"/>
      <c r="K12" s="529"/>
      <c r="L12" s="536" t="s">
        <v>130</v>
      </c>
      <c r="M12" s="537"/>
      <c r="N12" s="537"/>
      <c r="O12" s="537"/>
      <c r="P12" s="537"/>
      <c r="Q12" s="538"/>
      <c r="R12" s="539">
        <v>1649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0"/>
      <c r="DK12" s="180"/>
      <c r="DL12" s="180"/>
      <c r="DM12" s="180"/>
      <c r="DN12" s="180"/>
      <c r="DO12" s="180"/>
    </row>
    <row r="13" spans="1:119" ht="18.75" customHeight="1" x14ac:dyDescent="0.2">
      <c r="A13" s="181"/>
      <c r="B13" s="530"/>
      <c r="C13" s="531"/>
      <c r="D13" s="531"/>
      <c r="E13" s="531"/>
      <c r="F13" s="531"/>
      <c r="G13" s="531"/>
      <c r="H13" s="531"/>
      <c r="I13" s="531"/>
      <c r="J13" s="531"/>
      <c r="K13" s="532"/>
      <c r="L13" s="191"/>
      <c r="M13" s="558" t="s">
        <v>137</v>
      </c>
      <c r="N13" s="559"/>
      <c r="O13" s="559"/>
      <c r="P13" s="559"/>
      <c r="Q13" s="560"/>
      <c r="R13" s="551">
        <v>1647</v>
      </c>
      <c r="S13" s="552"/>
      <c r="T13" s="552"/>
      <c r="U13" s="552"/>
      <c r="V13" s="553"/>
      <c r="W13" s="483" t="s">
        <v>138</v>
      </c>
      <c r="X13" s="484"/>
      <c r="Y13" s="484"/>
      <c r="Z13" s="484"/>
      <c r="AA13" s="484"/>
      <c r="AB13" s="474"/>
      <c r="AC13" s="518">
        <v>387</v>
      </c>
      <c r="AD13" s="519"/>
      <c r="AE13" s="519"/>
      <c r="AF13" s="519"/>
      <c r="AG13" s="561"/>
      <c r="AH13" s="518">
        <v>392</v>
      </c>
      <c r="AI13" s="519"/>
      <c r="AJ13" s="519"/>
      <c r="AK13" s="519"/>
      <c r="AL13" s="520"/>
      <c r="AM13" s="496" t="s">
        <v>139</v>
      </c>
      <c r="AN13" s="497"/>
      <c r="AO13" s="497"/>
      <c r="AP13" s="497"/>
      <c r="AQ13" s="497"/>
      <c r="AR13" s="497"/>
      <c r="AS13" s="497"/>
      <c r="AT13" s="498"/>
      <c r="AU13" s="499" t="s">
        <v>119</v>
      </c>
      <c r="AV13" s="500"/>
      <c r="AW13" s="500"/>
      <c r="AX13" s="500"/>
      <c r="AY13" s="501" t="s">
        <v>140</v>
      </c>
      <c r="AZ13" s="502"/>
      <c r="BA13" s="502"/>
      <c r="BB13" s="502"/>
      <c r="BC13" s="502"/>
      <c r="BD13" s="502"/>
      <c r="BE13" s="502"/>
      <c r="BF13" s="502"/>
      <c r="BG13" s="502"/>
      <c r="BH13" s="502"/>
      <c r="BI13" s="502"/>
      <c r="BJ13" s="502"/>
      <c r="BK13" s="502"/>
      <c r="BL13" s="502"/>
      <c r="BM13" s="503"/>
      <c r="BN13" s="467">
        <v>3747</v>
      </c>
      <c r="BO13" s="468"/>
      <c r="BP13" s="468"/>
      <c r="BQ13" s="468"/>
      <c r="BR13" s="468"/>
      <c r="BS13" s="468"/>
      <c r="BT13" s="468"/>
      <c r="BU13" s="469"/>
      <c r="BV13" s="467">
        <v>-101820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6.1</v>
      </c>
      <c r="DC13" s="465"/>
      <c r="DD13" s="465"/>
      <c r="DE13" s="465"/>
      <c r="DF13" s="465"/>
      <c r="DG13" s="465"/>
      <c r="DH13" s="465"/>
      <c r="DI13" s="466"/>
      <c r="DJ13" s="180"/>
      <c r="DK13" s="180"/>
      <c r="DL13" s="180"/>
      <c r="DM13" s="180"/>
      <c r="DN13" s="180"/>
      <c r="DO13" s="180"/>
    </row>
    <row r="14" spans="1:119" ht="18.75" customHeight="1" thickBot="1" x14ac:dyDescent="0.25">
      <c r="A14" s="181"/>
      <c r="B14" s="530"/>
      <c r="C14" s="531"/>
      <c r="D14" s="531"/>
      <c r="E14" s="531"/>
      <c r="F14" s="531"/>
      <c r="G14" s="531"/>
      <c r="H14" s="531"/>
      <c r="I14" s="531"/>
      <c r="J14" s="531"/>
      <c r="K14" s="532"/>
      <c r="L14" s="548" t="s">
        <v>142</v>
      </c>
      <c r="M14" s="549"/>
      <c r="N14" s="549"/>
      <c r="O14" s="549"/>
      <c r="P14" s="549"/>
      <c r="Q14" s="550"/>
      <c r="R14" s="551">
        <v>1706</v>
      </c>
      <c r="S14" s="552"/>
      <c r="T14" s="552"/>
      <c r="U14" s="552"/>
      <c r="V14" s="553"/>
      <c r="W14" s="457"/>
      <c r="X14" s="458"/>
      <c r="Y14" s="458"/>
      <c r="Z14" s="458"/>
      <c r="AA14" s="458"/>
      <c r="AB14" s="447"/>
      <c r="AC14" s="554">
        <v>40</v>
      </c>
      <c r="AD14" s="555"/>
      <c r="AE14" s="555"/>
      <c r="AF14" s="555"/>
      <c r="AG14" s="556"/>
      <c r="AH14" s="554">
        <v>41.4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136</v>
      </c>
      <c r="DC14" s="566"/>
      <c r="DD14" s="566"/>
      <c r="DE14" s="566"/>
      <c r="DF14" s="566"/>
      <c r="DG14" s="566"/>
      <c r="DH14" s="566"/>
      <c r="DI14" s="567"/>
      <c r="DJ14" s="180"/>
      <c r="DK14" s="180"/>
      <c r="DL14" s="180"/>
      <c r="DM14" s="180"/>
      <c r="DN14" s="180"/>
      <c r="DO14" s="180"/>
    </row>
    <row r="15" spans="1:119" ht="18.75" customHeight="1" x14ac:dyDescent="0.2">
      <c r="A15" s="181"/>
      <c r="B15" s="530"/>
      <c r="C15" s="531"/>
      <c r="D15" s="531"/>
      <c r="E15" s="531"/>
      <c r="F15" s="531"/>
      <c r="G15" s="531"/>
      <c r="H15" s="531"/>
      <c r="I15" s="531"/>
      <c r="J15" s="531"/>
      <c r="K15" s="532"/>
      <c r="L15" s="191"/>
      <c r="M15" s="558" t="s">
        <v>144</v>
      </c>
      <c r="N15" s="559"/>
      <c r="O15" s="559"/>
      <c r="P15" s="559"/>
      <c r="Q15" s="560"/>
      <c r="R15" s="551">
        <v>1703</v>
      </c>
      <c r="S15" s="552"/>
      <c r="T15" s="552"/>
      <c r="U15" s="552"/>
      <c r="V15" s="553"/>
      <c r="W15" s="483" t="s">
        <v>145</v>
      </c>
      <c r="X15" s="484"/>
      <c r="Y15" s="484"/>
      <c r="Z15" s="484"/>
      <c r="AA15" s="484"/>
      <c r="AB15" s="474"/>
      <c r="AC15" s="518">
        <v>159</v>
      </c>
      <c r="AD15" s="519"/>
      <c r="AE15" s="519"/>
      <c r="AF15" s="519"/>
      <c r="AG15" s="561"/>
      <c r="AH15" s="518">
        <v>150</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355515</v>
      </c>
      <c r="BO15" s="431"/>
      <c r="BP15" s="431"/>
      <c r="BQ15" s="431"/>
      <c r="BR15" s="431"/>
      <c r="BS15" s="431"/>
      <c r="BT15" s="431"/>
      <c r="BU15" s="432"/>
      <c r="BV15" s="430">
        <v>331199</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2">
      <c r="A16" s="181"/>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16.399999999999999</v>
      </c>
      <c r="AD16" s="555"/>
      <c r="AE16" s="555"/>
      <c r="AF16" s="555"/>
      <c r="AG16" s="556"/>
      <c r="AH16" s="554">
        <v>15.8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1661202</v>
      </c>
      <c r="BO16" s="468"/>
      <c r="BP16" s="468"/>
      <c r="BQ16" s="468"/>
      <c r="BR16" s="468"/>
      <c r="BS16" s="468"/>
      <c r="BT16" s="468"/>
      <c r="BU16" s="469"/>
      <c r="BV16" s="467">
        <v>1646019</v>
      </c>
      <c r="BW16" s="468"/>
      <c r="BX16" s="468"/>
      <c r="BY16" s="468"/>
      <c r="BZ16" s="468"/>
      <c r="CA16" s="468"/>
      <c r="CB16" s="468"/>
      <c r="CC16" s="469"/>
      <c r="CD16" s="195"/>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0"/>
      <c r="DK16" s="180"/>
      <c r="DL16" s="180"/>
      <c r="DM16" s="180"/>
      <c r="DN16" s="180"/>
      <c r="DO16" s="180"/>
    </row>
    <row r="17" spans="1:119" ht="18.75" customHeight="1" thickBot="1" x14ac:dyDescent="0.25">
      <c r="A17" s="181"/>
      <c r="B17" s="533"/>
      <c r="C17" s="534"/>
      <c r="D17" s="534"/>
      <c r="E17" s="534"/>
      <c r="F17" s="534"/>
      <c r="G17" s="534"/>
      <c r="H17" s="534"/>
      <c r="I17" s="534"/>
      <c r="J17" s="534"/>
      <c r="K17" s="535"/>
      <c r="L17" s="196"/>
      <c r="M17" s="574" t="s">
        <v>151</v>
      </c>
      <c r="N17" s="575"/>
      <c r="O17" s="575"/>
      <c r="P17" s="575"/>
      <c r="Q17" s="576"/>
      <c r="R17" s="571" t="s">
        <v>149</v>
      </c>
      <c r="S17" s="572"/>
      <c r="T17" s="572"/>
      <c r="U17" s="572"/>
      <c r="V17" s="573"/>
      <c r="W17" s="483" t="s">
        <v>152</v>
      </c>
      <c r="X17" s="484"/>
      <c r="Y17" s="484"/>
      <c r="Z17" s="484"/>
      <c r="AA17" s="484"/>
      <c r="AB17" s="474"/>
      <c r="AC17" s="518">
        <v>422</v>
      </c>
      <c r="AD17" s="519"/>
      <c r="AE17" s="519"/>
      <c r="AF17" s="519"/>
      <c r="AG17" s="561"/>
      <c r="AH17" s="518">
        <v>405</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421613</v>
      </c>
      <c r="BO17" s="468"/>
      <c r="BP17" s="468"/>
      <c r="BQ17" s="468"/>
      <c r="BR17" s="468"/>
      <c r="BS17" s="468"/>
      <c r="BT17" s="468"/>
      <c r="BU17" s="469"/>
      <c r="BV17" s="467">
        <v>397215</v>
      </c>
      <c r="BW17" s="468"/>
      <c r="BX17" s="468"/>
      <c r="BY17" s="468"/>
      <c r="BZ17" s="468"/>
      <c r="CA17" s="468"/>
      <c r="CB17" s="468"/>
      <c r="CC17" s="469"/>
      <c r="CD17" s="19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0"/>
      <c r="DK17" s="180"/>
      <c r="DL17" s="180"/>
      <c r="DM17" s="180"/>
      <c r="DN17" s="180"/>
      <c r="DO17" s="180"/>
    </row>
    <row r="18" spans="1:119" ht="18.75" customHeight="1" thickBot="1" x14ac:dyDescent="0.25">
      <c r="A18" s="181"/>
      <c r="B18" s="581" t="s">
        <v>154</v>
      </c>
      <c r="C18" s="510"/>
      <c r="D18" s="510"/>
      <c r="E18" s="582"/>
      <c r="F18" s="582"/>
      <c r="G18" s="582"/>
      <c r="H18" s="582"/>
      <c r="I18" s="582"/>
      <c r="J18" s="582"/>
      <c r="K18" s="582"/>
      <c r="L18" s="583">
        <v>187.56</v>
      </c>
      <c r="M18" s="583"/>
      <c r="N18" s="583"/>
      <c r="O18" s="583"/>
      <c r="P18" s="583"/>
      <c r="Q18" s="583"/>
      <c r="R18" s="584"/>
      <c r="S18" s="584"/>
      <c r="T18" s="584"/>
      <c r="U18" s="584"/>
      <c r="V18" s="585"/>
      <c r="W18" s="485"/>
      <c r="X18" s="486"/>
      <c r="Y18" s="486"/>
      <c r="Z18" s="486"/>
      <c r="AA18" s="486"/>
      <c r="AB18" s="477"/>
      <c r="AC18" s="586">
        <v>43.6</v>
      </c>
      <c r="AD18" s="587"/>
      <c r="AE18" s="587"/>
      <c r="AF18" s="587"/>
      <c r="AG18" s="588"/>
      <c r="AH18" s="586">
        <v>42.8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1516909</v>
      </c>
      <c r="BO18" s="468"/>
      <c r="BP18" s="468"/>
      <c r="BQ18" s="468"/>
      <c r="BR18" s="468"/>
      <c r="BS18" s="468"/>
      <c r="BT18" s="468"/>
      <c r="BU18" s="469"/>
      <c r="BV18" s="467">
        <v>1544139</v>
      </c>
      <c r="BW18" s="468"/>
      <c r="BX18" s="468"/>
      <c r="BY18" s="468"/>
      <c r="BZ18" s="468"/>
      <c r="CA18" s="468"/>
      <c r="CB18" s="468"/>
      <c r="CC18" s="469"/>
      <c r="CD18" s="19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0"/>
      <c r="DK18" s="180"/>
      <c r="DL18" s="180"/>
      <c r="DM18" s="180"/>
      <c r="DN18" s="180"/>
      <c r="DO18" s="180"/>
    </row>
    <row r="19" spans="1:119" ht="18.75" customHeight="1" thickBot="1" x14ac:dyDescent="0.25">
      <c r="A19" s="181"/>
      <c r="B19" s="581" t="s">
        <v>156</v>
      </c>
      <c r="C19" s="510"/>
      <c r="D19" s="510"/>
      <c r="E19" s="582"/>
      <c r="F19" s="582"/>
      <c r="G19" s="582"/>
      <c r="H19" s="582"/>
      <c r="I19" s="582"/>
      <c r="J19" s="582"/>
      <c r="K19" s="582"/>
      <c r="L19" s="590">
        <v>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2294092</v>
      </c>
      <c r="BO19" s="468"/>
      <c r="BP19" s="468"/>
      <c r="BQ19" s="468"/>
      <c r="BR19" s="468"/>
      <c r="BS19" s="468"/>
      <c r="BT19" s="468"/>
      <c r="BU19" s="469"/>
      <c r="BV19" s="467">
        <v>2426335</v>
      </c>
      <c r="BW19" s="468"/>
      <c r="BX19" s="468"/>
      <c r="BY19" s="468"/>
      <c r="BZ19" s="468"/>
      <c r="CA19" s="468"/>
      <c r="CB19" s="468"/>
      <c r="CC19" s="469"/>
      <c r="CD19" s="19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0"/>
      <c r="DK19" s="180"/>
      <c r="DL19" s="180"/>
      <c r="DM19" s="180"/>
      <c r="DN19" s="180"/>
      <c r="DO19" s="180"/>
    </row>
    <row r="20" spans="1:119" ht="18.75" customHeight="1" thickBot="1" x14ac:dyDescent="0.25">
      <c r="A20" s="181"/>
      <c r="B20" s="581" t="s">
        <v>158</v>
      </c>
      <c r="C20" s="510"/>
      <c r="D20" s="510"/>
      <c r="E20" s="582"/>
      <c r="F20" s="582"/>
      <c r="G20" s="582"/>
      <c r="H20" s="582"/>
      <c r="I20" s="582"/>
      <c r="J20" s="582"/>
      <c r="K20" s="582"/>
      <c r="L20" s="590">
        <v>688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0"/>
      <c r="DK20" s="180"/>
      <c r="DL20" s="180"/>
      <c r="DM20" s="180"/>
      <c r="DN20" s="180"/>
      <c r="DO20" s="180"/>
    </row>
    <row r="21" spans="1:119" ht="18.75" customHeight="1" x14ac:dyDescent="0.2">
      <c r="A21" s="181"/>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0"/>
      <c r="DK21" s="180"/>
      <c r="DL21" s="180"/>
      <c r="DM21" s="180"/>
      <c r="DN21" s="180"/>
      <c r="DO21" s="180"/>
    </row>
    <row r="22" spans="1:119" ht="18.75" customHeight="1" thickBot="1" x14ac:dyDescent="0.25">
      <c r="A22" s="181"/>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0"/>
      <c r="DK22" s="180"/>
      <c r="DL22" s="180"/>
      <c r="DM22" s="180"/>
      <c r="DN22" s="180"/>
      <c r="DO22" s="180"/>
    </row>
    <row r="23" spans="1:119" ht="18.75" customHeight="1" x14ac:dyDescent="0.2">
      <c r="A23" s="18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2970319</v>
      </c>
      <c r="BO23" s="468"/>
      <c r="BP23" s="468"/>
      <c r="BQ23" s="468"/>
      <c r="BR23" s="468"/>
      <c r="BS23" s="468"/>
      <c r="BT23" s="468"/>
      <c r="BU23" s="469"/>
      <c r="BV23" s="467">
        <v>2964274</v>
      </c>
      <c r="BW23" s="468"/>
      <c r="BX23" s="468"/>
      <c r="BY23" s="468"/>
      <c r="BZ23" s="468"/>
      <c r="CA23" s="468"/>
      <c r="CB23" s="468"/>
      <c r="CC23" s="469"/>
      <c r="CD23" s="19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0"/>
      <c r="DK23" s="180"/>
      <c r="DL23" s="180"/>
      <c r="DM23" s="180"/>
      <c r="DN23" s="180"/>
      <c r="DO23" s="180"/>
    </row>
    <row r="24" spans="1:119" ht="18.75" customHeight="1" thickBot="1" x14ac:dyDescent="0.25">
      <c r="A24" s="181"/>
      <c r="B24" s="607"/>
      <c r="C24" s="608"/>
      <c r="D24" s="609"/>
      <c r="E24" s="517" t="s">
        <v>167</v>
      </c>
      <c r="F24" s="497"/>
      <c r="G24" s="497"/>
      <c r="H24" s="497"/>
      <c r="I24" s="497"/>
      <c r="J24" s="497"/>
      <c r="K24" s="498"/>
      <c r="L24" s="518">
        <v>1</v>
      </c>
      <c r="M24" s="519"/>
      <c r="N24" s="519"/>
      <c r="O24" s="519"/>
      <c r="P24" s="561"/>
      <c r="Q24" s="518">
        <v>6760</v>
      </c>
      <c r="R24" s="519"/>
      <c r="S24" s="519"/>
      <c r="T24" s="519"/>
      <c r="U24" s="519"/>
      <c r="V24" s="561"/>
      <c r="W24" s="620"/>
      <c r="X24" s="608"/>
      <c r="Y24" s="609"/>
      <c r="Z24" s="517" t="s">
        <v>168</v>
      </c>
      <c r="AA24" s="497"/>
      <c r="AB24" s="497"/>
      <c r="AC24" s="497"/>
      <c r="AD24" s="497"/>
      <c r="AE24" s="497"/>
      <c r="AF24" s="497"/>
      <c r="AG24" s="498"/>
      <c r="AH24" s="518">
        <v>52</v>
      </c>
      <c r="AI24" s="519"/>
      <c r="AJ24" s="519"/>
      <c r="AK24" s="519"/>
      <c r="AL24" s="561"/>
      <c r="AM24" s="518">
        <v>152932</v>
      </c>
      <c r="AN24" s="519"/>
      <c r="AO24" s="519"/>
      <c r="AP24" s="519"/>
      <c r="AQ24" s="519"/>
      <c r="AR24" s="561"/>
      <c r="AS24" s="518">
        <v>2941</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2767161</v>
      </c>
      <c r="BO24" s="468"/>
      <c r="BP24" s="468"/>
      <c r="BQ24" s="468"/>
      <c r="BR24" s="468"/>
      <c r="BS24" s="468"/>
      <c r="BT24" s="468"/>
      <c r="BU24" s="469"/>
      <c r="BV24" s="467">
        <v>2738547</v>
      </c>
      <c r="BW24" s="468"/>
      <c r="BX24" s="468"/>
      <c r="BY24" s="468"/>
      <c r="BZ24" s="468"/>
      <c r="CA24" s="468"/>
      <c r="CB24" s="468"/>
      <c r="CC24" s="469"/>
      <c r="CD24" s="19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0"/>
      <c r="DK24" s="180"/>
      <c r="DL24" s="180"/>
      <c r="DM24" s="180"/>
      <c r="DN24" s="180"/>
      <c r="DO24" s="180"/>
    </row>
    <row r="25" spans="1:119" s="180" customFormat="1" ht="18.75" customHeight="1" x14ac:dyDescent="0.2">
      <c r="A25" s="181"/>
      <c r="B25" s="607"/>
      <c r="C25" s="608"/>
      <c r="D25" s="609"/>
      <c r="E25" s="517" t="s">
        <v>170</v>
      </c>
      <c r="F25" s="497"/>
      <c r="G25" s="497"/>
      <c r="H25" s="497"/>
      <c r="I25" s="497"/>
      <c r="J25" s="497"/>
      <c r="K25" s="498"/>
      <c r="L25" s="518">
        <v>1</v>
      </c>
      <c r="M25" s="519"/>
      <c r="N25" s="519"/>
      <c r="O25" s="519"/>
      <c r="P25" s="561"/>
      <c r="Q25" s="518">
        <v>5450</v>
      </c>
      <c r="R25" s="519"/>
      <c r="S25" s="519"/>
      <c r="T25" s="519"/>
      <c r="U25" s="519"/>
      <c r="V25" s="561"/>
      <c r="W25" s="620"/>
      <c r="X25" s="608"/>
      <c r="Y25" s="609"/>
      <c r="Z25" s="517" t="s">
        <v>171</v>
      </c>
      <c r="AA25" s="497"/>
      <c r="AB25" s="497"/>
      <c r="AC25" s="497"/>
      <c r="AD25" s="497"/>
      <c r="AE25" s="497"/>
      <c r="AF25" s="497"/>
      <c r="AG25" s="498"/>
      <c r="AH25" s="518" t="s">
        <v>136</v>
      </c>
      <c r="AI25" s="519"/>
      <c r="AJ25" s="519"/>
      <c r="AK25" s="519"/>
      <c r="AL25" s="561"/>
      <c r="AM25" s="518" t="s">
        <v>172</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31214</v>
      </c>
      <c r="BO25" s="431"/>
      <c r="BP25" s="431"/>
      <c r="BQ25" s="431"/>
      <c r="BR25" s="431"/>
      <c r="BS25" s="431"/>
      <c r="BT25" s="431"/>
      <c r="BU25" s="432"/>
      <c r="BV25" s="430">
        <v>40114</v>
      </c>
      <c r="BW25" s="431"/>
      <c r="BX25" s="431"/>
      <c r="BY25" s="431"/>
      <c r="BZ25" s="431"/>
      <c r="CA25" s="431"/>
      <c r="CB25" s="431"/>
      <c r="CC25" s="432"/>
      <c r="CD25" s="19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0" customFormat="1" ht="18.75" customHeight="1" x14ac:dyDescent="0.2">
      <c r="A26" s="181"/>
      <c r="B26" s="607"/>
      <c r="C26" s="608"/>
      <c r="D26" s="609"/>
      <c r="E26" s="517" t="s">
        <v>174</v>
      </c>
      <c r="F26" s="497"/>
      <c r="G26" s="497"/>
      <c r="H26" s="497"/>
      <c r="I26" s="497"/>
      <c r="J26" s="497"/>
      <c r="K26" s="498"/>
      <c r="L26" s="518">
        <v>1</v>
      </c>
      <c r="M26" s="519"/>
      <c r="N26" s="519"/>
      <c r="O26" s="519"/>
      <c r="P26" s="561"/>
      <c r="Q26" s="518">
        <v>5200</v>
      </c>
      <c r="R26" s="519"/>
      <c r="S26" s="519"/>
      <c r="T26" s="519"/>
      <c r="U26" s="519"/>
      <c r="V26" s="561"/>
      <c r="W26" s="620"/>
      <c r="X26" s="608"/>
      <c r="Y26" s="609"/>
      <c r="Z26" s="517" t="s">
        <v>175</v>
      </c>
      <c r="AA26" s="630"/>
      <c r="AB26" s="630"/>
      <c r="AC26" s="630"/>
      <c r="AD26" s="630"/>
      <c r="AE26" s="630"/>
      <c r="AF26" s="630"/>
      <c r="AG26" s="631"/>
      <c r="AH26" s="518">
        <v>1</v>
      </c>
      <c r="AI26" s="519"/>
      <c r="AJ26" s="519"/>
      <c r="AK26" s="519"/>
      <c r="AL26" s="561"/>
      <c r="AM26" s="518" t="s">
        <v>176</v>
      </c>
      <c r="AN26" s="519"/>
      <c r="AO26" s="519"/>
      <c r="AP26" s="519"/>
      <c r="AQ26" s="519"/>
      <c r="AR26" s="561"/>
      <c r="AS26" s="518" t="s">
        <v>176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136</v>
      </c>
      <c r="BW26" s="468"/>
      <c r="BX26" s="468"/>
      <c r="BY26" s="468"/>
      <c r="BZ26" s="468"/>
      <c r="CA26" s="468"/>
      <c r="CB26" s="468"/>
      <c r="CC26" s="469"/>
      <c r="CD26" s="19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1"/>
      <c r="B27" s="607"/>
      <c r="C27" s="608"/>
      <c r="D27" s="609"/>
      <c r="E27" s="517" t="s">
        <v>178</v>
      </c>
      <c r="F27" s="497"/>
      <c r="G27" s="497"/>
      <c r="H27" s="497"/>
      <c r="I27" s="497"/>
      <c r="J27" s="497"/>
      <c r="K27" s="498"/>
      <c r="L27" s="518">
        <v>1</v>
      </c>
      <c r="M27" s="519"/>
      <c r="N27" s="519"/>
      <c r="O27" s="519"/>
      <c r="P27" s="561"/>
      <c r="Q27" s="518">
        <v>2800</v>
      </c>
      <c r="R27" s="519"/>
      <c r="S27" s="519"/>
      <c r="T27" s="519"/>
      <c r="U27" s="519"/>
      <c r="V27" s="561"/>
      <c r="W27" s="620"/>
      <c r="X27" s="608"/>
      <c r="Y27" s="609"/>
      <c r="Z27" s="517" t="s">
        <v>179</v>
      </c>
      <c r="AA27" s="497"/>
      <c r="AB27" s="497"/>
      <c r="AC27" s="497"/>
      <c r="AD27" s="497"/>
      <c r="AE27" s="497"/>
      <c r="AF27" s="497"/>
      <c r="AG27" s="498"/>
      <c r="AH27" s="518">
        <v>4</v>
      </c>
      <c r="AI27" s="519"/>
      <c r="AJ27" s="519"/>
      <c r="AK27" s="519"/>
      <c r="AL27" s="561"/>
      <c r="AM27" s="518">
        <v>10388</v>
      </c>
      <c r="AN27" s="519"/>
      <c r="AO27" s="519"/>
      <c r="AP27" s="519"/>
      <c r="AQ27" s="519"/>
      <c r="AR27" s="561"/>
      <c r="AS27" s="518">
        <v>2597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123450</v>
      </c>
      <c r="BO27" s="644"/>
      <c r="BP27" s="644"/>
      <c r="BQ27" s="644"/>
      <c r="BR27" s="644"/>
      <c r="BS27" s="644"/>
      <c r="BT27" s="644"/>
      <c r="BU27" s="645"/>
      <c r="BV27" s="643">
        <v>123450</v>
      </c>
      <c r="BW27" s="644"/>
      <c r="BX27" s="644"/>
      <c r="BY27" s="644"/>
      <c r="BZ27" s="644"/>
      <c r="CA27" s="644"/>
      <c r="CB27" s="644"/>
      <c r="CC27" s="645"/>
      <c r="CD27" s="19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0"/>
      <c r="DK27" s="180"/>
      <c r="DL27" s="180"/>
      <c r="DM27" s="180"/>
      <c r="DN27" s="180"/>
      <c r="DO27" s="180"/>
    </row>
    <row r="28" spans="1:119" ht="18.75" customHeight="1" x14ac:dyDescent="0.2">
      <c r="A28" s="181"/>
      <c r="B28" s="607"/>
      <c r="C28" s="608"/>
      <c r="D28" s="609"/>
      <c r="E28" s="517" t="s">
        <v>181</v>
      </c>
      <c r="F28" s="497"/>
      <c r="G28" s="497"/>
      <c r="H28" s="497"/>
      <c r="I28" s="497"/>
      <c r="J28" s="497"/>
      <c r="K28" s="498"/>
      <c r="L28" s="518">
        <v>1</v>
      </c>
      <c r="M28" s="519"/>
      <c r="N28" s="519"/>
      <c r="O28" s="519"/>
      <c r="P28" s="561"/>
      <c r="Q28" s="518">
        <v>2090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172</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967587</v>
      </c>
      <c r="BO28" s="431"/>
      <c r="BP28" s="431"/>
      <c r="BQ28" s="431"/>
      <c r="BR28" s="431"/>
      <c r="BS28" s="431"/>
      <c r="BT28" s="431"/>
      <c r="BU28" s="432"/>
      <c r="BV28" s="430">
        <v>967216</v>
      </c>
      <c r="BW28" s="431"/>
      <c r="BX28" s="431"/>
      <c r="BY28" s="431"/>
      <c r="BZ28" s="431"/>
      <c r="CA28" s="431"/>
      <c r="CB28" s="431"/>
      <c r="CC28" s="432"/>
      <c r="CD28" s="19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0"/>
      <c r="DK28" s="180"/>
      <c r="DL28" s="180"/>
      <c r="DM28" s="180"/>
      <c r="DN28" s="180"/>
      <c r="DO28" s="180"/>
    </row>
    <row r="29" spans="1:119" ht="18.75" customHeight="1" x14ac:dyDescent="0.2">
      <c r="A29" s="181"/>
      <c r="B29" s="607"/>
      <c r="C29" s="608"/>
      <c r="D29" s="609"/>
      <c r="E29" s="517" t="s">
        <v>184</v>
      </c>
      <c r="F29" s="497"/>
      <c r="G29" s="497"/>
      <c r="H29" s="497"/>
      <c r="I29" s="497"/>
      <c r="J29" s="497"/>
      <c r="K29" s="498"/>
      <c r="L29" s="518">
        <v>6</v>
      </c>
      <c r="M29" s="519"/>
      <c r="N29" s="519"/>
      <c r="O29" s="519"/>
      <c r="P29" s="561"/>
      <c r="Q29" s="518">
        <v>1940</v>
      </c>
      <c r="R29" s="519"/>
      <c r="S29" s="519"/>
      <c r="T29" s="519"/>
      <c r="U29" s="519"/>
      <c r="V29" s="561"/>
      <c r="W29" s="621"/>
      <c r="X29" s="622"/>
      <c r="Y29" s="623"/>
      <c r="Z29" s="517" t="s">
        <v>185</v>
      </c>
      <c r="AA29" s="497"/>
      <c r="AB29" s="497"/>
      <c r="AC29" s="497"/>
      <c r="AD29" s="497"/>
      <c r="AE29" s="497"/>
      <c r="AF29" s="497"/>
      <c r="AG29" s="498"/>
      <c r="AH29" s="518">
        <v>56</v>
      </c>
      <c r="AI29" s="519"/>
      <c r="AJ29" s="519"/>
      <c r="AK29" s="519"/>
      <c r="AL29" s="561"/>
      <c r="AM29" s="518">
        <v>163320</v>
      </c>
      <c r="AN29" s="519"/>
      <c r="AO29" s="519"/>
      <c r="AP29" s="519"/>
      <c r="AQ29" s="519"/>
      <c r="AR29" s="561"/>
      <c r="AS29" s="518">
        <v>2916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33122</v>
      </c>
      <c r="BO29" s="468"/>
      <c r="BP29" s="468"/>
      <c r="BQ29" s="468"/>
      <c r="BR29" s="468"/>
      <c r="BS29" s="468"/>
      <c r="BT29" s="468"/>
      <c r="BU29" s="469"/>
      <c r="BV29" s="467">
        <v>33105</v>
      </c>
      <c r="BW29" s="468"/>
      <c r="BX29" s="468"/>
      <c r="BY29" s="468"/>
      <c r="BZ29" s="468"/>
      <c r="CA29" s="468"/>
      <c r="CB29" s="468"/>
      <c r="CC29" s="469"/>
      <c r="CD29" s="19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0"/>
      <c r="DK29" s="180"/>
      <c r="DL29" s="180"/>
      <c r="DM29" s="180"/>
      <c r="DN29" s="180"/>
      <c r="DO29" s="180"/>
    </row>
    <row r="30" spans="1:119" ht="18.75" customHeight="1" thickBot="1" x14ac:dyDescent="0.25">
      <c r="A30" s="181"/>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92.1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2544828</v>
      </c>
      <c r="BO30" s="644"/>
      <c r="BP30" s="644"/>
      <c r="BQ30" s="644"/>
      <c r="BR30" s="644"/>
      <c r="BS30" s="644"/>
      <c r="BT30" s="644"/>
      <c r="BU30" s="645"/>
      <c r="BV30" s="643">
        <v>2670981</v>
      </c>
      <c r="BW30" s="644"/>
      <c r="BX30" s="644"/>
      <c r="BY30" s="644"/>
      <c r="BZ30" s="644"/>
      <c r="CA30" s="644"/>
      <c r="CB30" s="644"/>
      <c r="CC30" s="64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2">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2">
      <c r="A32" s="181"/>
      <c r="B32" s="207"/>
      <c r="C32" s="208" t="s">
        <v>188</v>
      </c>
      <c r="D32" s="208"/>
      <c r="E32" s="208"/>
      <c r="F32" s="205"/>
      <c r="G32" s="205"/>
      <c r="H32" s="205"/>
      <c r="I32" s="205"/>
      <c r="J32" s="205"/>
      <c r="K32" s="205"/>
      <c r="L32" s="205"/>
      <c r="M32" s="205"/>
      <c r="N32" s="205"/>
      <c r="O32" s="205"/>
      <c r="P32" s="205"/>
      <c r="Q32" s="205"/>
      <c r="R32" s="205"/>
      <c r="S32" s="205"/>
      <c r="T32" s="205"/>
      <c r="U32" s="205" t="s">
        <v>189</v>
      </c>
      <c r="V32" s="205"/>
      <c r="W32" s="205"/>
      <c r="X32" s="205"/>
      <c r="Y32" s="205"/>
      <c r="Z32" s="205"/>
      <c r="AA32" s="205"/>
      <c r="AB32" s="205"/>
      <c r="AC32" s="205"/>
      <c r="AD32" s="205"/>
      <c r="AE32" s="205"/>
      <c r="AF32" s="205"/>
      <c r="AG32" s="205"/>
      <c r="AH32" s="205"/>
      <c r="AI32" s="205"/>
      <c r="AJ32" s="205"/>
      <c r="AK32" s="205"/>
      <c r="AL32" s="205"/>
      <c r="AM32" s="209" t="s">
        <v>190</v>
      </c>
      <c r="AN32" s="205"/>
      <c r="AO32" s="205"/>
      <c r="AP32" s="205"/>
      <c r="AQ32" s="205"/>
      <c r="AR32" s="205"/>
      <c r="AS32" s="209"/>
      <c r="AT32" s="209"/>
      <c r="AU32" s="209"/>
      <c r="AV32" s="209"/>
      <c r="AW32" s="209"/>
      <c r="AX32" s="209"/>
      <c r="AY32" s="209"/>
      <c r="AZ32" s="209"/>
      <c r="BA32" s="209"/>
      <c r="BB32" s="205"/>
      <c r="BC32" s="209"/>
      <c r="BD32" s="205"/>
      <c r="BE32" s="209" t="s">
        <v>191</v>
      </c>
      <c r="BF32" s="205"/>
      <c r="BG32" s="205"/>
      <c r="BH32" s="205"/>
      <c r="BI32" s="205"/>
      <c r="BJ32" s="209"/>
      <c r="BK32" s="209"/>
      <c r="BL32" s="209"/>
      <c r="BM32" s="209"/>
      <c r="BN32" s="209"/>
      <c r="BO32" s="209"/>
      <c r="BP32" s="209"/>
      <c r="BQ32" s="209"/>
      <c r="BR32" s="205"/>
      <c r="BS32" s="205"/>
      <c r="BT32" s="205"/>
      <c r="BU32" s="205"/>
      <c r="BV32" s="205"/>
      <c r="BW32" s="205" t="s">
        <v>192</v>
      </c>
      <c r="BX32" s="205"/>
      <c r="BY32" s="205"/>
      <c r="BZ32" s="205"/>
      <c r="CA32" s="205"/>
      <c r="CB32" s="209"/>
      <c r="CC32" s="209"/>
      <c r="CD32" s="209"/>
      <c r="CE32" s="209"/>
      <c r="CF32" s="209"/>
      <c r="CG32" s="209"/>
      <c r="CH32" s="209"/>
      <c r="CI32" s="209"/>
      <c r="CJ32" s="209"/>
      <c r="CK32" s="209"/>
      <c r="CL32" s="209"/>
      <c r="CM32" s="209"/>
      <c r="CN32" s="209"/>
      <c r="CO32" s="209" t="s">
        <v>193</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2">
      <c r="A33" s="181"/>
      <c r="B33" s="207"/>
      <c r="C33" s="491" t="s">
        <v>194</v>
      </c>
      <c r="D33" s="491"/>
      <c r="E33" s="456" t="s">
        <v>195</v>
      </c>
      <c r="F33" s="456"/>
      <c r="G33" s="456"/>
      <c r="H33" s="456"/>
      <c r="I33" s="456"/>
      <c r="J33" s="456"/>
      <c r="K33" s="456"/>
      <c r="L33" s="456"/>
      <c r="M33" s="456"/>
      <c r="N33" s="456"/>
      <c r="O33" s="456"/>
      <c r="P33" s="456"/>
      <c r="Q33" s="456"/>
      <c r="R33" s="456"/>
      <c r="S33" s="456"/>
      <c r="T33" s="210"/>
      <c r="U33" s="491" t="s">
        <v>194</v>
      </c>
      <c r="V33" s="491"/>
      <c r="W33" s="456" t="s">
        <v>195</v>
      </c>
      <c r="X33" s="456"/>
      <c r="Y33" s="456"/>
      <c r="Z33" s="456"/>
      <c r="AA33" s="456"/>
      <c r="AB33" s="456"/>
      <c r="AC33" s="456"/>
      <c r="AD33" s="456"/>
      <c r="AE33" s="456"/>
      <c r="AF33" s="456"/>
      <c r="AG33" s="456"/>
      <c r="AH33" s="456"/>
      <c r="AI33" s="456"/>
      <c r="AJ33" s="456"/>
      <c r="AK33" s="456"/>
      <c r="AL33" s="210"/>
      <c r="AM33" s="491" t="s">
        <v>196</v>
      </c>
      <c r="AN33" s="491"/>
      <c r="AO33" s="456" t="s">
        <v>197</v>
      </c>
      <c r="AP33" s="456"/>
      <c r="AQ33" s="456"/>
      <c r="AR33" s="456"/>
      <c r="AS33" s="456"/>
      <c r="AT33" s="456"/>
      <c r="AU33" s="456"/>
      <c r="AV33" s="456"/>
      <c r="AW33" s="456"/>
      <c r="AX33" s="456"/>
      <c r="AY33" s="456"/>
      <c r="AZ33" s="456"/>
      <c r="BA33" s="456"/>
      <c r="BB33" s="456"/>
      <c r="BC33" s="456"/>
      <c r="BD33" s="211"/>
      <c r="BE33" s="456" t="s">
        <v>198</v>
      </c>
      <c r="BF33" s="456"/>
      <c r="BG33" s="456" t="s">
        <v>199</v>
      </c>
      <c r="BH33" s="456"/>
      <c r="BI33" s="456"/>
      <c r="BJ33" s="456"/>
      <c r="BK33" s="456"/>
      <c r="BL33" s="456"/>
      <c r="BM33" s="456"/>
      <c r="BN33" s="456"/>
      <c r="BO33" s="456"/>
      <c r="BP33" s="456"/>
      <c r="BQ33" s="456"/>
      <c r="BR33" s="456"/>
      <c r="BS33" s="456"/>
      <c r="BT33" s="456"/>
      <c r="BU33" s="456"/>
      <c r="BV33" s="211"/>
      <c r="BW33" s="491" t="s">
        <v>198</v>
      </c>
      <c r="BX33" s="491"/>
      <c r="BY33" s="456" t="s">
        <v>200</v>
      </c>
      <c r="BZ33" s="456"/>
      <c r="CA33" s="456"/>
      <c r="CB33" s="456"/>
      <c r="CC33" s="456"/>
      <c r="CD33" s="456"/>
      <c r="CE33" s="456"/>
      <c r="CF33" s="456"/>
      <c r="CG33" s="456"/>
      <c r="CH33" s="456"/>
      <c r="CI33" s="456"/>
      <c r="CJ33" s="456"/>
      <c r="CK33" s="456"/>
      <c r="CL33" s="456"/>
      <c r="CM33" s="456"/>
      <c r="CN33" s="210"/>
      <c r="CO33" s="491" t="s">
        <v>196</v>
      </c>
      <c r="CP33" s="491"/>
      <c r="CQ33" s="456" t="s">
        <v>201</v>
      </c>
      <c r="CR33" s="456"/>
      <c r="CS33" s="456"/>
      <c r="CT33" s="456"/>
      <c r="CU33" s="456"/>
      <c r="CV33" s="456"/>
      <c r="CW33" s="456"/>
      <c r="CX33" s="456"/>
      <c r="CY33" s="456"/>
      <c r="CZ33" s="456"/>
      <c r="DA33" s="456"/>
      <c r="DB33" s="456"/>
      <c r="DC33" s="456"/>
      <c r="DD33" s="456"/>
      <c r="DE33" s="456"/>
      <c r="DF33" s="210"/>
      <c r="DG33" s="655" t="s">
        <v>202</v>
      </c>
      <c r="DH33" s="655"/>
      <c r="DI33" s="212"/>
      <c r="DJ33" s="180"/>
      <c r="DK33" s="180"/>
      <c r="DL33" s="180"/>
      <c r="DM33" s="180"/>
      <c r="DN33" s="180"/>
      <c r="DO33" s="180"/>
    </row>
    <row r="34" spans="1:119" ht="32.25" customHeight="1" x14ac:dyDescent="0.2">
      <c r="A34" s="181"/>
      <c r="B34" s="207"/>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8"/>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08"/>
      <c r="AM34" s="656" t="str">
        <f>IF(AO34="","",MAX(C34:D43,U34:V43)+1)</f>
        <v/>
      </c>
      <c r="AN34" s="656"/>
      <c r="AO34" s="657"/>
      <c r="AP34" s="657"/>
      <c r="AQ34" s="657"/>
      <c r="AR34" s="657"/>
      <c r="AS34" s="657"/>
      <c r="AT34" s="657"/>
      <c r="AU34" s="657"/>
      <c r="AV34" s="657"/>
      <c r="AW34" s="657"/>
      <c r="AX34" s="657"/>
      <c r="AY34" s="657"/>
      <c r="AZ34" s="657"/>
      <c r="BA34" s="657"/>
      <c r="BB34" s="657"/>
      <c r="BC34" s="657"/>
      <c r="BD34" s="208"/>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08"/>
      <c r="BW34" s="656">
        <f>IF(BY34="","",MAX(C34:D43,U34:V43,AM34:AN43,BE34:BF43)+1)</f>
        <v>9</v>
      </c>
      <c r="BX34" s="656"/>
      <c r="BY34" s="657" t="str">
        <f>IF('各会計、関係団体の財政状況及び健全化判断比率'!B68="","",'各会計、関係団体の財政状況及び健全化判断比率'!B68)</f>
        <v>宮崎県北部広域事務組合</v>
      </c>
      <c r="BZ34" s="657"/>
      <c r="CA34" s="657"/>
      <c r="CB34" s="657"/>
      <c r="CC34" s="657"/>
      <c r="CD34" s="657"/>
      <c r="CE34" s="657"/>
      <c r="CF34" s="657"/>
      <c r="CG34" s="657"/>
      <c r="CH34" s="657"/>
      <c r="CI34" s="657"/>
      <c r="CJ34" s="657"/>
      <c r="CK34" s="657"/>
      <c r="CL34" s="657"/>
      <c r="CM34" s="657"/>
      <c r="CN34" s="208"/>
      <c r="CO34" s="656">
        <f>IF(CQ34="","",MAX(C34:D43,U34:V43,AM34:AN43,BE34:BF43,BW34:BX43)+1)</f>
        <v>18</v>
      </c>
      <c r="CP34" s="656"/>
      <c r="CQ34" s="657" t="str">
        <f>IF('各会計、関係団体の財政状況及び健全化判断比率'!BS7="","",'各会計、関係団体の財政状況及び健全化判断比率'!BS7)</f>
        <v>ウッドピア諸塚</v>
      </c>
      <c r="CR34" s="657"/>
      <c r="CS34" s="657"/>
      <c r="CT34" s="657"/>
      <c r="CU34" s="657"/>
      <c r="CV34" s="657"/>
      <c r="CW34" s="657"/>
      <c r="CX34" s="657"/>
      <c r="CY34" s="657"/>
      <c r="CZ34" s="657"/>
      <c r="DA34" s="657"/>
      <c r="DB34" s="657"/>
      <c r="DC34" s="657"/>
      <c r="DD34" s="657"/>
      <c r="DE34" s="657"/>
      <c r="DF34" s="205"/>
      <c r="DG34" s="658" t="str">
        <f>IF('各会計、関係団体の財政状況及び健全化判断比率'!BR7="","",'各会計、関係団体の財政状況及び健全化判断比率'!BR7)</f>
        <v/>
      </c>
      <c r="DH34" s="658"/>
      <c r="DI34" s="212"/>
      <c r="DJ34" s="180"/>
      <c r="DK34" s="180"/>
      <c r="DL34" s="180"/>
      <c r="DM34" s="180"/>
      <c r="DN34" s="180"/>
      <c r="DO34" s="180"/>
    </row>
    <row r="35" spans="1:119" ht="32.25" customHeight="1" x14ac:dyDescent="0.2">
      <c r="A35" s="181"/>
      <c r="B35" s="207"/>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08"/>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08"/>
      <c r="AM35" s="656" t="str">
        <f t="shared" ref="AM35:AM43" si="0">IF(AO35="","",AM34+1)</f>
        <v/>
      </c>
      <c r="AN35" s="656"/>
      <c r="AO35" s="657"/>
      <c r="AP35" s="657"/>
      <c r="AQ35" s="657"/>
      <c r="AR35" s="657"/>
      <c r="AS35" s="657"/>
      <c r="AT35" s="657"/>
      <c r="AU35" s="657"/>
      <c r="AV35" s="657"/>
      <c r="AW35" s="657"/>
      <c r="AX35" s="657"/>
      <c r="AY35" s="657"/>
      <c r="AZ35" s="657"/>
      <c r="BA35" s="657"/>
      <c r="BB35" s="657"/>
      <c r="BC35" s="657"/>
      <c r="BD35" s="208"/>
      <c r="BE35" s="656">
        <f t="shared" ref="BE35:BE43" si="1">IF(BG35="","",BE34+1)</f>
        <v>7</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08"/>
      <c r="BW35" s="656">
        <f t="shared" ref="BW35:BW43" si="2">IF(BY35="","",BW34+1)</f>
        <v>10</v>
      </c>
      <c r="BX35" s="656"/>
      <c r="BY35" s="657" t="str">
        <f>IF('各会計、関係団体の財政状況及び健全化判断比率'!B69="","",'各会計、関係団体の財政状況及び健全化判断比率'!B69)</f>
        <v>宮崎県北部広域事務組合(特別会計)</v>
      </c>
      <c r="BZ35" s="657"/>
      <c r="CA35" s="657"/>
      <c r="CB35" s="657"/>
      <c r="CC35" s="657"/>
      <c r="CD35" s="657"/>
      <c r="CE35" s="657"/>
      <c r="CF35" s="657"/>
      <c r="CG35" s="657"/>
      <c r="CH35" s="657"/>
      <c r="CI35" s="657"/>
      <c r="CJ35" s="657"/>
      <c r="CK35" s="657"/>
      <c r="CL35" s="657"/>
      <c r="CM35" s="657"/>
      <c r="CN35" s="208"/>
      <c r="CO35" s="656">
        <f t="shared" ref="CO35:CO43" si="3">IF(CQ35="","",CO34+1)</f>
        <v>19</v>
      </c>
      <c r="CP35" s="656"/>
      <c r="CQ35" s="657" t="str">
        <f>IF('各会計、関係団体の財政状況及び健全化判断比率'!BS8="","",'各会計、関係団体の財政状況及び健全化判断比率'!BS8)</f>
        <v>エバーグリーン</v>
      </c>
      <c r="CR35" s="657"/>
      <c r="CS35" s="657"/>
      <c r="CT35" s="657"/>
      <c r="CU35" s="657"/>
      <c r="CV35" s="657"/>
      <c r="CW35" s="657"/>
      <c r="CX35" s="657"/>
      <c r="CY35" s="657"/>
      <c r="CZ35" s="657"/>
      <c r="DA35" s="657"/>
      <c r="DB35" s="657"/>
      <c r="DC35" s="657"/>
      <c r="DD35" s="657"/>
      <c r="DE35" s="657"/>
      <c r="DF35" s="205"/>
      <c r="DG35" s="658" t="str">
        <f>IF('各会計、関係団体の財政状況及び健全化判断比率'!BR8="","",'各会計、関係団体の財政状況及び健全化判断比率'!BR8)</f>
        <v/>
      </c>
      <c r="DH35" s="658"/>
      <c r="DI35" s="212"/>
      <c r="DJ35" s="180"/>
      <c r="DK35" s="180"/>
      <c r="DL35" s="180"/>
      <c r="DM35" s="180"/>
      <c r="DN35" s="180"/>
      <c r="DO35" s="180"/>
    </row>
    <row r="36" spans="1:119" ht="32.25" customHeight="1" x14ac:dyDescent="0.2">
      <c r="A36" s="181"/>
      <c r="B36" s="207"/>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08"/>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08"/>
      <c r="AM36" s="656" t="str">
        <f t="shared" si="0"/>
        <v/>
      </c>
      <c r="AN36" s="656"/>
      <c r="AO36" s="657"/>
      <c r="AP36" s="657"/>
      <c r="AQ36" s="657"/>
      <c r="AR36" s="657"/>
      <c r="AS36" s="657"/>
      <c r="AT36" s="657"/>
      <c r="AU36" s="657"/>
      <c r="AV36" s="657"/>
      <c r="AW36" s="657"/>
      <c r="AX36" s="657"/>
      <c r="AY36" s="657"/>
      <c r="AZ36" s="657"/>
      <c r="BA36" s="657"/>
      <c r="BB36" s="657"/>
      <c r="BC36" s="657"/>
      <c r="BD36" s="208"/>
      <c r="BE36" s="656">
        <f t="shared" si="1"/>
        <v>8</v>
      </c>
      <c r="BF36" s="656"/>
      <c r="BG36" s="657" t="str">
        <f>IF('各会計、関係団体の財政状況及び健全化判断比率'!B34="","",'各会計、関係団体の財政状況及び健全化判断比率'!B34)</f>
        <v>発電事業特別会計</v>
      </c>
      <c r="BH36" s="657"/>
      <c r="BI36" s="657"/>
      <c r="BJ36" s="657"/>
      <c r="BK36" s="657"/>
      <c r="BL36" s="657"/>
      <c r="BM36" s="657"/>
      <c r="BN36" s="657"/>
      <c r="BO36" s="657"/>
      <c r="BP36" s="657"/>
      <c r="BQ36" s="657"/>
      <c r="BR36" s="657"/>
      <c r="BS36" s="657"/>
      <c r="BT36" s="657"/>
      <c r="BU36" s="657"/>
      <c r="BV36" s="208"/>
      <c r="BW36" s="656">
        <f t="shared" si="2"/>
        <v>11</v>
      </c>
      <c r="BX36" s="656"/>
      <c r="BY36" s="657" t="str">
        <f>IF('各会計、関係団体の財政状況及び健全化判断比率'!B70="","",'各会計、関係団体の財政状況及び健全化判断比率'!B70)</f>
        <v>入郷地区衛生組合</v>
      </c>
      <c r="BZ36" s="657"/>
      <c r="CA36" s="657"/>
      <c r="CB36" s="657"/>
      <c r="CC36" s="657"/>
      <c r="CD36" s="657"/>
      <c r="CE36" s="657"/>
      <c r="CF36" s="657"/>
      <c r="CG36" s="657"/>
      <c r="CH36" s="657"/>
      <c r="CI36" s="657"/>
      <c r="CJ36" s="657"/>
      <c r="CK36" s="657"/>
      <c r="CL36" s="657"/>
      <c r="CM36" s="657"/>
      <c r="CN36" s="208"/>
      <c r="CO36" s="656">
        <f t="shared" si="3"/>
        <v>20</v>
      </c>
      <c r="CP36" s="656"/>
      <c r="CQ36" s="657" t="str">
        <f>IF('各会計、関係団体の財政状況及び健全化判断比率'!BS9="","",'各会計、関係団体の財政状況及び健全化判断比率'!BS9)</f>
        <v>林業公社</v>
      </c>
      <c r="CR36" s="657"/>
      <c r="CS36" s="657"/>
      <c r="CT36" s="657"/>
      <c r="CU36" s="657"/>
      <c r="CV36" s="657"/>
      <c r="CW36" s="657"/>
      <c r="CX36" s="657"/>
      <c r="CY36" s="657"/>
      <c r="CZ36" s="657"/>
      <c r="DA36" s="657"/>
      <c r="DB36" s="657"/>
      <c r="DC36" s="657"/>
      <c r="DD36" s="657"/>
      <c r="DE36" s="657"/>
      <c r="DF36" s="205"/>
      <c r="DG36" s="658" t="str">
        <f>IF('各会計、関係団体の財政状況及び健全化判断比率'!BR9="","",'各会計、関係団体の財政状況及び健全化判断比率'!BR9)</f>
        <v/>
      </c>
      <c r="DH36" s="658"/>
      <c r="DI36" s="212"/>
      <c r="DJ36" s="180"/>
      <c r="DK36" s="180"/>
      <c r="DL36" s="180"/>
      <c r="DM36" s="180"/>
      <c r="DN36" s="180"/>
      <c r="DO36" s="180"/>
    </row>
    <row r="37" spans="1:119" ht="32.25" customHeight="1" x14ac:dyDescent="0.2">
      <c r="A37" s="181"/>
      <c r="B37" s="207"/>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08"/>
      <c r="U37" s="656">
        <f t="shared" si="4"/>
        <v>5</v>
      </c>
      <c r="V37" s="656"/>
      <c r="W37" s="657" t="str">
        <f>IF('各会計、関係団体の財政状況及び健全化判断比率'!B31="","",'各会計、関係団体の財政状況及び健全化判断比率'!B31)</f>
        <v>国民健康保険診療所事業特別会計</v>
      </c>
      <c r="X37" s="657"/>
      <c r="Y37" s="657"/>
      <c r="Z37" s="657"/>
      <c r="AA37" s="657"/>
      <c r="AB37" s="657"/>
      <c r="AC37" s="657"/>
      <c r="AD37" s="657"/>
      <c r="AE37" s="657"/>
      <c r="AF37" s="657"/>
      <c r="AG37" s="657"/>
      <c r="AH37" s="657"/>
      <c r="AI37" s="657"/>
      <c r="AJ37" s="657"/>
      <c r="AK37" s="657"/>
      <c r="AL37" s="208"/>
      <c r="AM37" s="656" t="str">
        <f t="shared" si="0"/>
        <v/>
      </c>
      <c r="AN37" s="656"/>
      <c r="AO37" s="657"/>
      <c r="AP37" s="657"/>
      <c r="AQ37" s="657"/>
      <c r="AR37" s="657"/>
      <c r="AS37" s="657"/>
      <c r="AT37" s="657"/>
      <c r="AU37" s="657"/>
      <c r="AV37" s="657"/>
      <c r="AW37" s="657"/>
      <c r="AX37" s="657"/>
      <c r="AY37" s="657"/>
      <c r="AZ37" s="657"/>
      <c r="BA37" s="657"/>
      <c r="BB37" s="657"/>
      <c r="BC37" s="657"/>
      <c r="BD37" s="208"/>
      <c r="BE37" s="656" t="str">
        <f t="shared" si="1"/>
        <v/>
      </c>
      <c r="BF37" s="656"/>
      <c r="BG37" s="657"/>
      <c r="BH37" s="657"/>
      <c r="BI37" s="657"/>
      <c r="BJ37" s="657"/>
      <c r="BK37" s="657"/>
      <c r="BL37" s="657"/>
      <c r="BM37" s="657"/>
      <c r="BN37" s="657"/>
      <c r="BO37" s="657"/>
      <c r="BP37" s="657"/>
      <c r="BQ37" s="657"/>
      <c r="BR37" s="657"/>
      <c r="BS37" s="657"/>
      <c r="BT37" s="657"/>
      <c r="BU37" s="657"/>
      <c r="BV37" s="208"/>
      <c r="BW37" s="656">
        <f t="shared" si="2"/>
        <v>12</v>
      </c>
      <c r="BX37" s="656"/>
      <c r="BY37" s="657" t="str">
        <f>IF('各会計、関係団体の財政状況及び健全化判断比率'!B71="","",'各会計、関係団体の財政状況及び健全化判断比率'!B71)</f>
        <v>宮崎県市町村総合事務組合</v>
      </c>
      <c r="BZ37" s="657"/>
      <c r="CA37" s="657"/>
      <c r="CB37" s="657"/>
      <c r="CC37" s="657"/>
      <c r="CD37" s="657"/>
      <c r="CE37" s="657"/>
      <c r="CF37" s="657"/>
      <c r="CG37" s="657"/>
      <c r="CH37" s="657"/>
      <c r="CI37" s="657"/>
      <c r="CJ37" s="657"/>
      <c r="CK37" s="657"/>
      <c r="CL37" s="657"/>
      <c r="CM37" s="657"/>
      <c r="CN37" s="208"/>
      <c r="CO37" s="656">
        <f t="shared" si="3"/>
        <v>21</v>
      </c>
      <c r="CP37" s="656"/>
      <c r="CQ37" s="657" t="str">
        <f>IF('各会計、関係団体の財政状況及び健全化判断比率'!BS10="","",'各会計、関係団体の財政状況及び健全化判断比率'!BS10)</f>
        <v>耳川広域森林組合</v>
      </c>
      <c r="CR37" s="657"/>
      <c r="CS37" s="657"/>
      <c r="CT37" s="657"/>
      <c r="CU37" s="657"/>
      <c r="CV37" s="657"/>
      <c r="CW37" s="657"/>
      <c r="CX37" s="657"/>
      <c r="CY37" s="657"/>
      <c r="CZ37" s="657"/>
      <c r="DA37" s="657"/>
      <c r="DB37" s="657"/>
      <c r="DC37" s="657"/>
      <c r="DD37" s="657"/>
      <c r="DE37" s="657"/>
      <c r="DF37" s="205"/>
      <c r="DG37" s="658" t="str">
        <f>IF('各会計、関係団体の財政状況及び健全化判断比率'!BR10="","",'各会計、関係団体の財政状況及び健全化判断比率'!BR10)</f>
        <v>○</v>
      </c>
      <c r="DH37" s="658"/>
      <c r="DI37" s="212"/>
      <c r="DJ37" s="180"/>
      <c r="DK37" s="180"/>
      <c r="DL37" s="180"/>
      <c r="DM37" s="180"/>
      <c r="DN37" s="180"/>
      <c r="DO37" s="180"/>
    </row>
    <row r="38" spans="1:119" ht="32.25" customHeight="1" x14ac:dyDescent="0.2">
      <c r="A38" s="181"/>
      <c r="B38" s="207"/>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08"/>
      <c r="U38" s="656" t="str">
        <f t="shared" si="4"/>
        <v/>
      </c>
      <c r="V38" s="656"/>
      <c r="W38" s="657"/>
      <c r="X38" s="657"/>
      <c r="Y38" s="657"/>
      <c r="Z38" s="657"/>
      <c r="AA38" s="657"/>
      <c r="AB38" s="657"/>
      <c r="AC38" s="657"/>
      <c r="AD38" s="657"/>
      <c r="AE38" s="657"/>
      <c r="AF38" s="657"/>
      <c r="AG38" s="657"/>
      <c r="AH38" s="657"/>
      <c r="AI38" s="657"/>
      <c r="AJ38" s="657"/>
      <c r="AK38" s="657"/>
      <c r="AL38" s="208"/>
      <c r="AM38" s="656" t="str">
        <f t="shared" si="0"/>
        <v/>
      </c>
      <c r="AN38" s="656"/>
      <c r="AO38" s="657"/>
      <c r="AP38" s="657"/>
      <c r="AQ38" s="657"/>
      <c r="AR38" s="657"/>
      <c r="AS38" s="657"/>
      <c r="AT38" s="657"/>
      <c r="AU38" s="657"/>
      <c r="AV38" s="657"/>
      <c r="AW38" s="657"/>
      <c r="AX38" s="657"/>
      <c r="AY38" s="657"/>
      <c r="AZ38" s="657"/>
      <c r="BA38" s="657"/>
      <c r="BB38" s="657"/>
      <c r="BC38" s="657"/>
      <c r="BD38" s="208"/>
      <c r="BE38" s="656" t="str">
        <f t="shared" si="1"/>
        <v/>
      </c>
      <c r="BF38" s="656"/>
      <c r="BG38" s="657"/>
      <c r="BH38" s="657"/>
      <c r="BI38" s="657"/>
      <c r="BJ38" s="657"/>
      <c r="BK38" s="657"/>
      <c r="BL38" s="657"/>
      <c r="BM38" s="657"/>
      <c r="BN38" s="657"/>
      <c r="BO38" s="657"/>
      <c r="BP38" s="657"/>
      <c r="BQ38" s="657"/>
      <c r="BR38" s="657"/>
      <c r="BS38" s="657"/>
      <c r="BT38" s="657"/>
      <c r="BU38" s="657"/>
      <c r="BV38" s="208"/>
      <c r="BW38" s="656">
        <f t="shared" si="2"/>
        <v>13</v>
      </c>
      <c r="BX38" s="656"/>
      <c r="BY38" s="657" t="str">
        <f>IF('各会計、関係団体の財政状況及び健全化判断比率'!B72="","",'各会計、関係団体の財政状況及び健全化判断比率'!B72)</f>
        <v>宮崎県市町村総合事務組合（市町村交通災害共済事業特別会計）</v>
      </c>
      <c r="BZ38" s="657"/>
      <c r="CA38" s="657"/>
      <c r="CB38" s="657"/>
      <c r="CC38" s="657"/>
      <c r="CD38" s="657"/>
      <c r="CE38" s="657"/>
      <c r="CF38" s="657"/>
      <c r="CG38" s="657"/>
      <c r="CH38" s="657"/>
      <c r="CI38" s="657"/>
      <c r="CJ38" s="657"/>
      <c r="CK38" s="657"/>
      <c r="CL38" s="657"/>
      <c r="CM38" s="657"/>
      <c r="CN38" s="208"/>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5"/>
      <c r="DG38" s="658" t="str">
        <f>IF('各会計、関係団体の財政状況及び健全化判断比率'!BR11="","",'各会計、関係団体の財政状況及び健全化判断比率'!BR11)</f>
        <v/>
      </c>
      <c r="DH38" s="658"/>
      <c r="DI38" s="212"/>
      <c r="DJ38" s="180"/>
      <c r="DK38" s="180"/>
      <c r="DL38" s="180"/>
      <c r="DM38" s="180"/>
      <c r="DN38" s="180"/>
      <c r="DO38" s="180"/>
    </row>
    <row r="39" spans="1:119" ht="32.25" customHeight="1" x14ac:dyDescent="0.2">
      <c r="A39" s="181"/>
      <c r="B39" s="207"/>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8"/>
      <c r="U39" s="656" t="str">
        <f t="shared" si="4"/>
        <v/>
      </c>
      <c r="V39" s="656"/>
      <c r="W39" s="657"/>
      <c r="X39" s="657"/>
      <c r="Y39" s="657"/>
      <c r="Z39" s="657"/>
      <c r="AA39" s="657"/>
      <c r="AB39" s="657"/>
      <c r="AC39" s="657"/>
      <c r="AD39" s="657"/>
      <c r="AE39" s="657"/>
      <c r="AF39" s="657"/>
      <c r="AG39" s="657"/>
      <c r="AH39" s="657"/>
      <c r="AI39" s="657"/>
      <c r="AJ39" s="657"/>
      <c r="AK39" s="657"/>
      <c r="AL39" s="208"/>
      <c r="AM39" s="656" t="str">
        <f t="shared" si="0"/>
        <v/>
      </c>
      <c r="AN39" s="656"/>
      <c r="AO39" s="657"/>
      <c r="AP39" s="657"/>
      <c r="AQ39" s="657"/>
      <c r="AR39" s="657"/>
      <c r="AS39" s="657"/>
      <c r="AT39" s="657"/>
      <c r="AU39" s="657"/>
      <c r="AV39" s="657"/>
      <c r="AW39" s="657"/>
      <c r="AX39" s="657"/>
      <c r="AY39" s="657"/>
      <c r="AZ39" s="657"/>
      <c r="BA39" s="657"/>
      <c r="BB39" s="657"/>
      <c r="BC39" s="657"/>
      <c r="BD39" s="208"/>
      <c r="BE39" s="656" t="str">
        <f t="shared" si="1"/>
        <v/>
      </c>
      <c r="BF39" s="656"/>
      <c r="BG39" s="657"/>
      <c r="BH39" s="657"/>
      <c r="BI39" s="657"/>
      <c r="BJ39" s="657"/>
      <c r="BK39" s="657"/>
      <c r="BL39" s="657"/>
      <c r="BM39" s="657"/>
      <c r="BN39" s="657"/>
      <c r="BO39" s="657"/>
      <c r="BP39" s="657"/>
      <c r="BQ39" s="657"/>
      <c r="BR39" s="657"/>
      <c r="BS39" s="657"/>
      <c r="BT39" s="657"/>
      <c r="BU39" s="657"/>
      <c r="BV39" s="208"/>
      <c r="BW39" s="656">
        <f t="shared" si="2"/>
        <v>14</v>
      </c>
      <c r="BX39" s="656"/>
      <c r="BY39" s="657" t="str">
        <f>IF('各会計、関係団体の財政状況及び健全化判断比率'!B73="","",'各会計、関係団体の財政状況及び健全化判断比率'!B73)</f>
        <v>宮崎県市町村総合事務組合（自治会館管理運営特別会計）</v>
      </c>
      <c r="BZ39" s="657"/>
      <c r="CA39" s="657"/>
      <c r="CB39" s="657"/>
      <c r="CC39" s="657"/>
      <c r="CD39" s="657"/>
      <c r="CE39" s="657"/>
      <c r="CF39" s="657"/>
      <c r="CG39" s="657"/>
      <c r="CH39" s="657"/>
      <c r="CI39" s="657"/>
      <c r="CJ39" s="657"/>
      <c r="CK39" s="657"/>
      <c r="CL39" s="657"/>
      <c r="CM39" s="657"/>
      <c r="CN39" s="208"/>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5"/>
      <c r="DG39" s="658" t="str">
        <f>IF('各会計、関係団体の財政状況及び健全化判断比率'!BR12="","",'各会計、関係団体の財政状況及び健全化判断比率'!BR12)</f>
        <v/>
      </c>
      <c r="DH39" s="658"/>
      <c r="DI39" s="212"/>
      <c r="DJ39" s="180"/>
      <c r="DK39" s="180"/>
      <c r="DL39" s="180"/>
      <c r="DM39" s="180"/>
      <c r="DN39" s="180"/>
      <c r="DO39" s="180"/>
    </row>
    <row r="40" spans="1:119" ht="32.25" customHeight="1" x14ac:dyDescent="0.2">
      <c r="A40" s="181"/>
      <c r="B40" s="207"/>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8"/>
      <c r="U40" s="656" t="str">
        <f t="shared" si="4"/>
        <v/>
      </c>
      <c r="V40" s="656"/>
      <c r="W40" s="657"/>
      <c r="X40" s="657"/>
      <c r="Y40" s="657"/>
      <c r="Z40" s="657"/>
      <c r="AA40" s="657"/>
      <c r="AB40" s="657"/>
      <c r="AC40" s="657"/>
      <c r="AD40" s="657"/>
      <c r="AE40" s="657"/>
      <c r="AF40" s="657"/>
      <c r="AG40" s="657"/>
      <c r="AH40" s="657"/>
      <c r="AI40" s="657"/>
      <c r="AJ40" s="657"/>
      <c r="AK40" s="657"/>
      <c r="AL40" s="208"/>
      <c r="AM40" s="656" t="str">
        <f t="shared" si="0"/>
        <v/>
      </c>
      <c r="AN40" s="656"/>
      <c r="AO40" s="657"/>
      <c r="AP40" s="657"/>
      <c r="AQ40" s="657"/>
      <c r="AR40" s="657"/>
      <c r="AS40" s="657"/>
      <c r="AT40" s="657"/>
      <c r="AU40" s="657"/>
      <c r="AV40" s="657"/>
      <c r="AW40" s="657"/>
      <c r="AX40" s="657"/>
      <c r="AY40" s="657"/>
      <c r="AZ40" s="657"/>
      <c r="BA40" s="657"/>
      <c r="BB40" s="657"/>
      <c r="BC40" s="657"/>
      <c r="BD40" s="208"/>
      <c r="BE40" s="656" t="str">
        <f t="shared" si="1"/>
        <v/>
      </c>
      <c r="BF40" s="656"/>
      <c r="BG40" s="657"/>
      <c r="BH40" s="657"/>
      <c r="BI40" s="657"/>
      <c r="BJ40" s="657"/>
      <c r="BK40" s="657"/>
      <c r="BL40" s="657"/>
      <c r="BM40" s="657"/>
      <c r="BN40" s="657"/>
      <c r="BO40" s="657"/>
      <c r="BP40" s="657"/>
      <c r="BQ40" s="657"/>
      <c r="BR40" s="657"/>
      <c r="BS40" s="657"/>
      <c r="BT40" s="657"/>
      <c r="BU40" s="657"/>
      <c r="BV40" s="208"/>
      <c r="BW40" s="656">
        <f t="shared" si="2"/>
        <v>15</v>
      </c>
      <c r="BX40" s="656"/>
      <c r="BY40" s="657" t="str">
        <f>IF('各会計、関係団体の財政状況及び健全化判断比率'!B74="","",'各会計、関係団体の財政状況及び健全化判断比率'!B74)</f>
        <v>日向東臼杵広域連合</v>
      </c>
      <c r="BZ40" s="657"/>
      <c r="CA40" s="657"/>
      <c r="CB40" s="657"/>
      <c r="CC40" s="657"/>
      <c r="CD40" s="657"/>
      <c r="CE40" s="657"/>
      <c r="CF40" s="657"/>
      <c r="CG40" s="657"/>
      <c r="CH40" s="657"/>
      <c r="CI40" s="657"/>
      <c r="CJ40" s="657"/>
      <c r="CK40" s="657"/>
      <c r="CL40" s="657"/>
      <c r="CM40" s="657"/>
      <c r="CN40" s="208"/>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5"/>
      <c r="DG40" s="658" t="str">
        <f>IF('各会計、関係団体の財政状況及び健全化判断比率'!BR13="","",'各会計、関係団体の財政状況及び健全化判断比率'!BR13)</f>
        <v/>
      </c>
      <c r="DH40" s="658"/>
      <c r="DI40" s="212"/>
      <c r="DJ40" s="180"/>
      <c r="DK40" s="180"/>
      <c r="DL40" s="180"/>
      <c r="DM40" s="180"/>
      <c r="DN40" s="180"/>
      <c r="DO40" s="180"/>
    </row>
    <row r="41" spans="1:119" ht="32.25" customHeight="1" x14ac:dyDescent="0.2">
      <c r="A41" s="181"/>
      <c r="B41" s="207"/>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8"/>
      <c r="U41" s="656" t="str">
        <f t="shared" si="4"/>
        <v/>
      </c>
      <c r="V41" s="656"/>
      <c r="W41" s="657"/>
      <c r="X41" s="657"/>
      <c r="Y41" s="657"/>
      <c r="Z41" s="657"/>
      <c r="AA41" s="657"/>
      <c r="AB41" s="657"/>
      <c r="AC41" s="657"/>
      <c r="AD41" s="657"/>
      <c r="AE41" s="657"/>
      <c r="AF41" s="657"/>
      <c r="AG41" s="657"/>
      <c r="AH41" s="657"/>
      <c r="AI41" s="657"/>
      <c r="AJ41" s="657"/>
      <c r="AK41" s="657"/>
      <c r="AL41" s="208"/>
      <c r="AM41" s="656" t="str">
        <f t="shared" si="0"/>
        <v/>
      </c>
      <c r="AN41" s="656"/>
      <c r="AO41" s="657"/>
      <c r="AP41" s="657"/>
      <c r="AQ41" s="657"/>
      <c r="AR41" s="657"/>
      <c r="AS41" s="657"/>
      <c r="AT41" s="657"/>
      <c r="AU41" s="657"/>
      <c r="AV41" s="657"/>
      <c r="AW41" s="657"/>
      <c r="AX41" s="657"/>
      <c r="AY41" s="657"/>
      <c r="AZ41" s="657"/>
      <c r="BA41" s="657"/>
      <c r="BB41" s="657"/>
      <c r="BC41" s="657"/>
      <c r="BD41" s="208"/>
      <c r="BE41" s="656" t="str">
        <f t="shared" si="1"/>
        <v/>
      </c>
      <c r="BF41" s="656"/>
      <c r="BG41" s="657"/>
      <c r="BH41" s="657"/>
      <c r="BI41" s="657"/>
      <c r="BJ41" s="657"/>
      <c r="BK41" s="657"/>
      <c r="BL41" s="657"/>
      <c r="BM41" s="657"/>
      <c r="BN41" s="657"/>
      <c r="BO41" s="657"/>
      <c r="BP41" s="657"/>
      <c r="BQ41" s="657"/>
      <c r="BR41" s="657"/>
      <c r="BS41" s="657"/>
      <c r="BT41" s="657"/>
      <c r="BU41" s="657"/>
      <c r="BV41" s="208"/>
      <c r="BW41" s="656">
        <f t="shared" si="2"/>
        <v>16</v>
      </c>
      <c r="BX41" s="656"/>
      <c r="BY41" s="657" t="str">
        <f>IF('各会計、関係団体の財政状況及び健全化判断比率'!B75="","",'各会計、関係団体の財政状況及び健全化判断比率'!B75)</f>
        <v>宮崎県後期高齢者医療広域連合</v>
      </c>
      <c r="BZ41" s="657"/>
      <c r="CA41" s="657"/>
      <c r="CB41" s="657"/>
      <c r="CC41" s="657"/>
      <c r="CD41" s="657"/>
      <c r="CE41" s="657"/>
      <c r="CF41" s="657"/>
      <c r="CG41" s="657"/>
      <c r="CH41" s="657"/>
      <c r="CI41" s="657"/>
      <c r="CJ41" s="657"/>
      <c r="CK41" s="657"/>
      <c r="CL41" s="657"/>
      <c r="CM41" s="657"/>
      <c r="CN41" s="208"/>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5"/>
      <c r="DG41" s="658" t="str">
        <f>IF('各会計、関係団体の財政状況及び健全化判断比率'!BR14="","",'各会計、関係団体の財政状況及び健全化判断比率'!BR14)</f>
        <v/>
      </c>
      <c r="DH41" s="658"/>
      <c r="DI41" s="212"/>
      <c r="DJ41" s="180"/>
      <c r="DK41" s="180"/>
      <c r="DL41" s="180"/>
      <c r="DM41" s="180"/>
      <c r="DN41" s="180"/>
      <c r="DO41" s="180"/>
    </row>
    <row r="42" spans="1:119" ht="32.25" customHeight="1" x14ac:dyDescent="0.2">
      <c r="A42" s="180"/>
      <c r="B42" s="207"/>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8"/>
      <c r="U42" s="656" t="str">
        <f t="shared" si="4"/>
        <v/>
      </c>
      <c r="V42" s="656"/>
      <c r="W42" s="657"/>
      <c r="X42" s="657"/>
      <c r="Y42" s="657"/>
      <c r="Z42" s="657"/>
      <c r="AA42" s="657"/>
      <c r="AB42" s="657"/>
      <c r="AC42" s="657"/>
      <c r="AD42" s="657"/>
      <c r="AE42" s="657"/>
      <c r="AF42" s="657"/>
      <c r="AG42" s="657"/>
      <c r="AH42" s="657"/>
      <c r="AI42" s="657"/>
      <c r="AJ42" s="657"/>
      <c r="AK42" s="657"/>
      <c r="AL42" s="208"/>
      <c r="AM42" s="656" t="str">
        <f t="shared" si="0"/>
        <v/>
      </c>
      <c r="AN42" s="656"/>
      <c r="AO42" s="657"/>
      <c r="AP42" s="657"/>
      <c r="AQ42" s="657"/>
      <c r="AR42" s="657"/>
      <c r="AS42" s="657"/>
      <c r="AT42" s="657"/>
      <c r="AU42" s="657"/>
      <c r="AV42" s="657"/>
      <c r="AW42" s="657"/>
      <c r="AX42" s="657"/>
      <c r="AY42" s="657"/>
      <c r="AZ42" s="657"/>
      <c r="BA42" s="657"/>
      <c r="BB42" s="657"/>
      <c r="BC42" s="657"/>
      <c r="BD42" s="208"/>
      <c r="BE42" s="656" t="str">
        <f t="shared" si="1"/>
        <v/>
      </c>
      <c r="BF42" s="656"/>
      <c r="BG42" s="657"/>
      <c r="BH42" s="657"/>
      <c r="BI42" s="657"/>
      <c r="BJ42" s="657"/>
      <c r="BK42" s="657"/>
      <c r="BL42" s="657"/>
      <c r="BM42" s="657"/>
      <c r="BN42" s="657"/>
      <c r="BO42" s="657"/>
      <c r="BP42" s="657"/>
      <c r="BQ42" s="657"/>
      <c r="BR42" s="657"/>
      <c r="BS42" s="657"/>
      <c r="BT42" s="657"/>
      <c r="BU42" s="657"/>
      <c r="BV42" s="208"/>
      <c r="BW42" s="656">
        <f t="shared" si="2"/>
        <v>17</v>
      </c>
      <c r="BX42" s="656"/>
      <c r="BY42" s="657" t="str">
        <f>IF('各会計、関係団体の財政状況及び健全化判断比率'!B76="","",'各会計、関係団体の財政状況及び健全化判断比率'!B76)</f>
        <v>宮崎県後期高齢者医療広域連合(特別会計)</v>
      </c>
      <c r="BZ42" s="657"/>
      <c r="CA42" s="657"/>
      <c r="CB42" s="657"/>
      <c r="CC42" s="657"/>
      <c r="CD42" s="657"/>
      <c r="CE42" s="657"/>
      <c r="CF42" s="657"/>
      <c r="CG42" s="657"/>
      <c r="CH42" s="657"/>
      <c r="CI42" s="657"/>
      <c r="CJ42" s="657"/>
      <c r="CK42" s="657"/>
      <c r="CL42" s="657"/>
      <c r="CM42" s="657"/>
      <c r="CN42" s="208"/>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5"/>
      <c r="DG42" s="658" t="str">
        <f>IF('各会計、関係団体の財政状況及び健全化判断比率'!BR15="","",'各会計、関係団体の財政状況及び健全化判断比率'!BR15)</f>
        <v/>
      </c>
      <c r="DH42" s="658"/>
      <c r="DI42" s="212"/>
      <c r="DJ42" s="180"/>
      <c r="DK42" s="180"/>
      <c r="DL42" s="180"/>
      <c r="DM42" s="180"/>
      <c r="DN42" s="180"/>
      <c r="DO42" s="180"/>
    </row>
    <row r="43" spans="1:119" ht="32.25" customHeight="1" x14ac:dyDescent="0.2">
      <c r="A43" s="180"/>
      <c r="B43" s="207"/>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8"/>
      <c r="U43" s="656" t="str">
        <f t="shared" si="4"/>
        <v/>
      </c>
      <c r="V43" s="656"/>
      <c r="W43" s="657"/>
      <c r="X43" s="657"/>
      <c r="Y43" s="657"/>
      <c r="Z43" s="657"/>
      <c r="AA43" s="657"/>
      <c r="AB43" s="657"/>
      <c r="AC43" s="657"/>
      <c r="AD43" s="657"/>
      <c r="AE43" s="657"/>
      <c r="AF43" s="657"/>
      <c r="AG43" s="657"/>
      <c r="AH43" s="657"/>
      <c r="AI43" s="657"/>
      <c r="AJ43" s="657"/>
      <c r="AK43" s="657"/>
      <c r="AL43" s="208"/>
      <c r="AM43" s="656" t="str">
        <f t="shared" si="0"/>
        <v/>
      </c>
      <c r="AN43" s="656"/>
      <c r="AO43" s="657"/>
      <c r="AP43" s="657"/>
      <c r="AQ43" s="657"/>
      <c r="AR43" s="657"/>
      <c r="AS43" s="657"/>
      <c r="AT43" s="657"/>
      <c r="AU43" s="657"/>
      <c r="AV43" s="657"/>
      <c r="AW43" s="657"/>
      <c r="AX43" s="657"/>
      <c r="AY43" s="657"/>
      <c r="AZ43" s="657"/>
      <c r="BA43" s="657"/>
      <c r="BB43" s="657"/>
      <c r="BC43" s="657"/>
      <c r="BD43" s="208"/>
      <c r="BE43" s="656" t="str">
        <f t="shared" si="1"/>
        <v/>
      </c>
      <c r="BF43" s="656"/>
      <c r="BG43" s="657"/>
      <c r="BH43" s="657"/>
      <c r="BI43" s="657"/>
      <c r="BJ43" s="657"/>
      <c r="BK43" s="657"/>
      <c r="BL43" s="657"/>
      <c r="BM43" s="657"/>
      <c r="BN43" s="657"/>
      <c r="BO43" s="657"/>
      <c r="BP43" s="657"/>
      <c r="BQ43" s="657"/>
      <c r="BR43" s="657"/>
      <c r="BS43" s="657"/>
      <c r="BT43" s="657"/>
      <c r="BU43" s="657"/>
      <c r="BV43" s="208"/>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08"/>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5"/>
      <c r="DG43" s="658" t="str">
        <f>IF('各会計、関係団体の財政状況及び健全化判断比率'!BR16="","",'各会計、関係団体の財政状況及び健全化判断比率'!BR16)</f>
        <v/>
      </c>
      <c r="DH43" s="658"/>
      <c r="DI43" s="212"/>
      <c r="DJ43" s="180"/>
      <c r="DK43" s="180"/>
      <c r="DL43" s="180"/>
      <c r="DM43" s="180"/>
      <c r="DN43" s="180"/>
      <c r="DO43" s="180"/>
    </row>
    <row r="44" spans="1:119" ht="13.5" customHeight="1" thickBot="1" x14ac:dyDescent="0.25">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2">
      <c r="B46" s="180" t="s">
        <v>203</v>
      </c>
      <c r="C46" s="180"/>
      <c r="D46" s="180"/>
      <c r="E46" s="180" t="s">
        <v>204</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2">
      <c r="B47" s="180"/>
      <c r="C47" s="180"/>
      <c r="D47" s="180"/>
      <c r="E47" s="180" t="s">
        <v>205</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2">
      <c r="B48" s="180"/>
      <c r="C48" s="180"/>
      <c r="D48" s="180"/>
      <c r="E48" s="180" t="s">
        <v>206</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2">
      <c r="E49" s="216" t="s">
        <v>207</v>
      </c>
    </row>
    <row r="50" spans="5:5" x14ac:dyDescent="0.2">
      <c r="E50" s="182" t="s">
        <v>208</v>
      </c>
    </row>
    <row r="51" spans="5:5" x14ac:dyDescent="0.2">
      <c r="E51" s="182" t="s">
        <v>209</v>
      </c>
    </row>
    <row r="52" spans="5:5" x14ac:dyDescent="0.2">
      <c r="E52" s="182" t="s">
        <v>210</v>
      </c>
    </row>
    <row r="53" spans="5:5" x14ac:dyDescent="0.2"/>
    <row r="54" spans="5:5" x14ac:dyDescent="0.2"/>
    <row r="55" spans="5:5" x14ac:dyDescent="0.2"/>
    <row r="56" spans="5:5" x14ac:dyDescent="0.2"/>
  </sheetData>
  <sheetProtection algorithmName="SHA-512" hashValue="AuW9/ROtwnXMzukndv6HRkSaLCIH6tkBmQ77fZEKu3JcTeZdZjJ/qimwMR4bZ8exSlN/z668RQHuBKUwCdIZgw==" saltValue="M4rplhr4Bl6MdKYRHy1H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57" t="s">
        <v>571</v>
      </c>
      <c r="D34" s="1257"/>
      <c r="E34" s="1258"/>
      <c r="F34" s="32">
        <v>4.7699999999999996</v>
      </c>
      <c r="G34" s="33">
        <v>5.38</v>
      </c>
      <c r="H34" s="33">
        <v>4.8499999999999996</v>
      </c>
      <c r="I34" s="33">
        <v>4.38</v>
      </c>
      <c r="J34" s="34">
        <v>4.58</v>
      </c>
      <c r="K34" s="22"/>
      <c r="L34" s="22"/>
      <c r="M34" s="22"/>
      <c r="N34" s="22"/>
      <c r="O34" s="22"/>
      <c r="P34" s="22"/>
    </row>
    <row r="35" spans="1:16" ht="39" customHeight="1" x14ac:dyDescent="0.2">
      <c r="A35" s="22"/>
      <c r="B35" s="35"/>
      <c r="C35" s="1251" t="s">
        <v>572</v>
      </c>
      <c r="D35" s="1252"/>
      <c r="E35" s="1253"/>
      <c r="F35" s="36">
        <v>1.27</v>
      </c>
      <c r="G35" s="37">
        <v>1.32</v>
      </c>
      <c r="H35" s="37">
        <v>1.18</v>
      </c>
      <c r="I35" s="37">
        <v>1.3</v>
      </c>
      <c r="J35" s="38">
        <v>1.28</v>
      </c>
      <c r="K35" s="22"/>
      <c r="L35" s="22"/>
      <c r="M35" s="22"/>
      <c r="N35" s="22"/>
      <c r="O35" s="22"/>
      <c r="P35" s="22"/>
    </row>
    <row r="36" spans="1:16" ht="39" customHeight="1" x14ac:dyDescent="0.2">
      <c r="A36" s="22"/>
      <c r="B36" s="35"/>
      <c r="C36" s="1251" t="s">
        <v>573</v>
      </c>
      <c r="D36" s="1252"/>
      <c r="E36" s="1253"/>
      <c r="F36" s="36">
        <v>1</v>
      </c>
      <c r="G36" s="37">
        <v>0.71</v>
      </c>
      <c r="H36" s="37">
        <v>0.38</v>
      </c>
      <c r="I36" s="37">
        <v>0.83</v>
      </c>
      <c r="J36" s="38">
        <v>1.0900000000000001</v>
      </c>
      <c r="K36" s="22"/>
      <c r="L36" s="22"/>
      <c r="M36" s="22"/>
      <c r="N36" s="22"/>
      <c r="O36" s="22"/>
      <c r="P36" s="22"/>
    </row>
    <row r="37" spans="1:16" ht="39" customHeight="1" x14ac:dyDescent="0.2">
      <c r="A37" s="22"/>
      <c r="B37" s="35"/>
      <c r="C37" s="1251" t="s">
        <v>574</v>
      </c>
      <c r="D37" s="1252"/>
      <c r="E37" s="1253"/>
      <c r="F37" s="36">
        <v>1.45</v>
      </c>
      <c r="G37" s="37">
        <v>1.1499999999999999</v>
      </c>
      <c r="H37" s="37">
        <v>1.67</v>
      </c>
      <c r="I37" s="37">
        <v>0.3</v>
      </c>
      <c r="J37" s="38">
        <v>0.57999999999999996</v>
      </c>
      <c r="K37" s="22"/>
      <c r="L37" s="22"/>
      <c r="M37" s="22"/>
      <c r="N37" s="22"/>
      <c r="O37" s="22"/>
      <c r="P37" s="22"/>
    </row>
    <row r="38" spans="1:16" ht="39" customHeight="1" x14ac:dyDescent="0.2">
      <c r="A38" s="22"/>
      <c r="B38" s="35"/>
      <c r="C38" s="1251" t="s">
        <v>575</v>
      </c>
      <c r="D38" s="1252"/>
      <c r="E38" s="1253"/>
      <c r="F38" s="36" t="s">
        <v>522</v>
      </c>
      <c r="G38" s="37" t="s">
        <v>522</v>
      </c>
      <c r="H38" s="37">
        <v>0.08</v>
      </c>
      <c r="I38" s="37">
        <v>0.05</v>
      </c>
      <c r="J38" s="38">
        <v>0.25</v>
      </c>
      <c r="K38" s="22"/>
      <c r="L38" s="22"/>
      <c r="M38" s="22"/>
      <c r="N38" s="22"/>
      <c r="O38" s="22"/>
      <c r="P38" s="22"/>
    </row>
    <row r="39" spans="1:16" ht="39" customHeight="1" x14ac:dyDescent="0.2">
      <c r="A39" s="22"/>
      <c r="B39" s="35"/>
      <c r="C39" s="1251" t="s">
        <v>576</v>
      </c>
      <c r="D39" s="1252"/>
      <c r="E39" s="1253"/>
      <c r="F39" s="36">
        <v>7.0000000000000007E-2</v>
      </c>
      <c r="G39" s="37">
        <v>0.14000000000000001</v>
      </c>
      <c r="H39" s="37">
        <v>0.04</v>
      </c>
      <c r="I39" s="37">
        <v>0.12</v>
      </c>
      <c r="J39" s="38">
        <v>0.18</v>
      </c>
      <c r="K39" s="22"/>
      <c r="L39" s="22"/>
      <c r="M39" s="22"/>
      <c r="N39" s="22"/>
      <c r="O39" s="22"/>
      <c r="P39" s="22"/>
    </row>
    <row r="40" spans="1:16" ht="39" customHeight="1" x14ac:dyDescent="0.2">
      <c r="A40" s="22"/>
      <c r="B40" s="35"/>
      <c r="C40" s="1251" t="s">
        <v>577</v>
      </c>
      <c r="D40" s="1252"/>
      <c r="E40" s="1253"/>
      <c r="F40" s="36">
        <v>0.16</v>
      </c>
      <c r="G40" s="37">
        <v>0.18</v>
      </c>
      <c r="H40" s="37">
        <v>0.13</v>
      </c>
      <c r="I40" s="37">
        <v>0.18</v>
      </c>
      <c r="J40" s="38">
        <v>0.15</v>
      </c>
      <c r="K40" s="22"/>
      <c r="L40" s="22"/>
      <c r="M40" s="22"/>
      <c r="N40" s="22"/>
      <c r="O40" s="22"/>
      <c r="P40" s="22"/>
    </row>
    <row r="41" spans="1:16" ht="39" customHeight="1" x14ac:dyDescent="0.2">
      <c r="A41" s="22"/>
      <c r="B41" s="35"/>
      <c r="C41" s="1251" t="s">
        <v>578</v>
      </c>
      <c r="D41" s="1252"/>
      <c r="E41" s="1253"/>
      <c r="F41" s="36">
        <v>0.02</v>
      </c>
      <c r="G41" s="37">
        <v>0.05</v>
      </c>
      <c r="H41" s="37">
        <v>0.05</v>
      </c>
      <c r="I41" s="37">
        <v>7.0000000000000007E-2</v>
      </c>
      <c r="J41" s="38">
        <v>0.12</v>
      </c>
      <c r="K41" s="22"/>
      <c r="L41" s="22"/>
      <c r="M41" s="22"/>
      <c r="N41" s="22"/>
      <c r="O41" s="22"/>
      <c r="P41" s="22"/>
    </row>
    <row r="42" spans="1:16" ht="39" customHeight="1" x14ac:dyDescent="0.2">
      <c r="A42" s="22"/>
      <c r="B42" s="39"/>
      <c r="C42" s="1251" t="s">
        <v>579</v>
      </c>
      <c r="D42" s="1252"/>
      <c r="E42" s="1253"/>
      <c r="F42" s="36" t="s">
        <v>522</v>
      </c>
      <c r="G42" s="37" t="s">
        <v>522</v>
      </c>
      <c r="H42" s="37" t="s">
        <v>522</v>
      </c>
      <c r="I42" s="37" t="s">
        <v>522</v>
      </c>
      <c r="J42" s="38" t="s">
        <v>522</v>
      </c>
      <c r="K42" s="22"/>
      <c r="L42" s="22"/>
      <c r="M42" s="22"/>
      <c r="N42" s="22"/>
      <c r="O42" s="22"/>
      <c r="P42" s="22"/>
    </row>
    <row r="43" spans="1:16" ht="39" customHeight="1" thickBot="1" x14ac:dyDescent="0.25">
      <c r="A43" s="22"/>
      <c r="B43" s="40"/>
      <c r="C43" s="1254" t="s">
        <v>580</v>
      </c>
      <c r="D43" s="1255"/>
      <c r="E43" s="1256"/>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wsK3i5zkZWN39nPbkQdxGA+NEKpQ+LbaWU9Kk2jJdTbW52j/AMjGFZcK4gf4jkqt3/2PSoQMzbV/y9NpBtTYA==" saltValue="fZ84Tmag5sFbL9wOMsT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59" t="s">
        <v>11</v>
      </c>
      <c r="C45" s="1260"/>
      <c r="D45" s="58"/>
      <c r="E45" s="1265" t="s">
        <v>12</v>
      </c>
      <c r="F45" s="1265"/>
      <c r="G45" s="1265"/>
      <c r="H45" s="1265"/>
      <c r="I45" s="1265"/>
      <c r="J45" s="1266"/>
      <c r="K45" s="59">
        <v>417</v>
      </c>
      <c r="L45" s="60">
        <v>391</v>
      </c>
      <c r="M45" s="60">
        <v>329</v>
      </c>
      <c r="N45" s="60">
        <v>305</v>
      </c>
      <c r="O45" s="61">
        <v>304</v>
      </c>
      <c r="P45" s="48"/>
      <c r="Q45" s="48"/>
      <c r="R45" s="48"/>
      <c r="S45" s="48"/>
      <c r="T45" s="48"/>
      <c r="U45" s="48"/>
    </row>
    <row r="46" spans="1:21" ht="30.75" customHeight="1" x14ac:dyDescent="0.2">
      <c r="A46" s="48"/>
      <c r="B46" s="1261"/>
      <c r="C46" s="1262"/>
      <c r="D46" s="62"/>
      <c r="E46" s="1267" t="s">
        <v>13</v>
      </c>
      <c r="F46" s="1267"/>
      <c r="G46" s="1267"/>
      <c r="H46" s="1267"/>
      <c r="I46" s="1267"/>
      <c r="J46" s="1268"/>
      <c r="K46" s="63" t="s">
        <v>522</v>
      </c>
      <c r="L46" s="64" t="s">
        <v>522</v>
      </c>
      <c r="M46" s="64" t="s">
        <v>522</v>
      </c>
      <c r="N46" s="64" t="s">
        <v>522</v>
      </c>
      <c r="O46" s="65" t="s">
        <v>522</v>
      </c>
      <c r="P46" s="48"/>
      <c r="Q46" s="48"/>
      <c r="R46" s="48"/>
      <c r="S46" s="48"/>
      <c r="T46" s="48"/>
      <c r="U46" s="48"/>
    </row>
    <row r="47" spans="1:21" ht="30.75" customHeight="1" x14ac:dyDescent="0.2">
      <c r="A47" s="48"/>
      <c r="B47" s="1261"/>
      <c r="C47" s="1262"/>
      <c r="D47" s="62"/>
      <c r="E47" s="1267" t="s">
        <v>14</v>
      </c>
      <c r="F47" s="1267"/>
      <c r="G47" s="1267"/>
      <c r="H47" s="1267"/>
      <c r="I47" s="1267"/>
      <c r="J47" s="1268"/>
      <c r="K47" s="63" t="s">
        <v>522</v>
      </c>
      <c r="L47" s="64" t="s">
        <v>522</v>
      </c>
      <c r="M47" s="64" t="s">
        <v>522</v>
      </c>
      <c r="N47" s="64" t="s">
        <v>522</v>
      </c>
      <c r="O47" s="65" t="s">
        <v>522</v>
      </c>
      <c r="P47" s="48"/>
      <c r="Q47" s="48"/>
      <c r="R47" s="48"/>
      <c r="S47" s="48"/>
      <c r="T47" s="48"/>
      <c r="U47" s="48"/>
    </row>
    <row r="48" spans="1:21" ht="30.75" customHeight="1" x14ac:dyDescent="0.2">
      <c r="A48" s="48"/>
      <c r="B48" s="1261"/>
      <c r="C48" s="1262"/>
      <c r="D48" s="62"/>
      <c r="E48" s="1267" t="s">
        <v>15</v>
      </c>
      <c r="F48" s="1267"/>
      <c r="G48" s="1267"/>
      <c r="H48" s="1267"/>
      <c r="I48" s="1267"/>
      <c r="J48" s="1268"/>
      <c r="K48" s="63">
        <v>30</v>
      </c>
      <c r="L48" s="64">
        <v>28</v>
      </c>
      <c r="M48" s="64">
        <v>26</v>
      </c>
      <c r="N48" s="64">
        <v>27</v>
      </c>
      <c r="O48" s="65">
        <v>26</v>
      </c>
      <c r="P48" s="48"/>
      <c r="Q48" s="48"/>
      <c r="R48" s="48"/>
      <c r="S48" s="48"/>
      <c r="T48" s="48"/>
      <c r="U48" s="48"/>
    </row>
    <row r="49" spans="1:21" ht="30.75" customHeight="1" x14ac:dyDescent="0.2">
      <c r="A49" s="48"/>
      <c r="B49" s="1261"/>
      <c r="C49" s="1262"/>
      <c r="D49" s="62"/>
      <c r="E49" s="1267" t="s">
        <v>16</v>
      </c>
      <c r="F49" s="1267"/>
      <c r="G49" s="1267"/>
      <c r="H49" s="1267"/>
      <c r="I49" s="1267"/>
      <c r="J49" s="1268"/>
      <c r="K49" s="63">
        <v>28</v>
      </c>
      <c r="L49" s="64">
        <v>25</v>
      </c>
      <c r="M49" s="64">
        <v>17</v>
      </c>
      <c r="N49" s="64">
        <v>7</v>
      </c>
      <c r="O49" s="65">
        <v>6</v>
      </c>
      <c r="P49" s="48"/>
      <c r="Q49" s="48"/>
      <c r="R49" s="48"/>
      <c r="S49" s="48"/>
      <c r="T49" s="48"/>
      <c r="U49" s="48"/>
    </row>
    <row r="50" spans="1:21" ht="30.75" customHeight="1" x14ac:dyDescent="0.2">
      <c r="A50" s="48"/>
      <c r="B50" s="1261"/>
      <c r="C50" s="1262"/>
      <c r="D50" s="62"/>
      <c r="E50" s="1267" t="s">
        <v>17</v>
      </c>
      <c r="F50" s="1267"/>
      <c r="G50" s="1267"/>
      <c r="H50" s="1267"/>
      <c r="I50" s="1267"/>
      <c r="J50" s="1268"/>
      <c r="K50" s="63">
        <v>14</v>
      </c>
      <c r="L50" s="64">
        <v>12</v>
      </c>
      <c r="M50" s="64">
        <v>11</v>
      </c>
      <c r="N50" s="64">
        <v>10</v>
      </c>
      <c r="O50" s="65">
        <v>9</v>
      </c>
      <c r="P50" s="48"/>
      <c r="Q50" s="48"/>
      <c r="R50" s="48"/>
      <c r="S50" s="48"/>
      <c r="T50" s="48"/>
      <c r="U50" s="48"/>
    </row>
    <row r="51" spans="1:21" ht="30.75" customHeight="1" x14ac:dyDescent="0.2">
      <c r="A51" s="48"/>
      <c r="B51" s="1263"/>
      <c r="C51" s="1264"/>
      <c r="D51" s="66"/>
      <c r="E51" s="1267" t="s">
        <v>18</v>
      </c>
      <c r="F51" s="1267"/>
      <c r="G51" s="1267"/>
      <c r="H51" s="1267"/>
      <c r="I51" s="1267"/>
      <c r="J51" s="1268"/>
      <c r="K51" s="63" t="s">
        <v>522</v>
      </c>
      <c r="L51" s="64" t="s">
        <v>522</v>
      </c>
      <c r="M51" s="64" t="s">
        <v>522</v>
      </c>
      <c r="N51" s="64" t="s">
        <v>522</v>
      </c>
      <c r="O51" s="65" t="s">
        <v>522</v>
      </c>
      <c r="P51" s="48"/>
      <c r="Q51" s="48"/>
      <c r="R51" s="48"/>
      <c r="S51" s="48"/>
      <c r="T51" s="48"/>
      <c r="U51" s="48"/>
    </row>
    <row r="52" spans="1:21" ht="30.75" customHeight="1" x14ac:dyDescent="0.2">
      <c r="A52" s="48"/>
      <c r="B52" s="1269" t="s">
        <v>19</v>
      </c>
      <c r="C52" s="1270"/>
      <c r="D52" s="66"/>
      <c r="E52" s="1267" t="s">
        <v>20</v>
      </c>
      <c r="F52" s="1267"/>
      <c r="G52" s="1267"/>
      <c r="H52" s="1267"/>
      <c r="I52" s="1267"/>
      <c r="J52" s="1268"/>
      <c r="K52" s="63">
        <v>359</v>
      </c>
      <c r="L52" s="64">
        <v>332</v>
      </c>
      <c r="M52" s="64">
        <v>292</v>
      </c>
      <c r="N52" s="64">
        <v>270</v>
      </c>
      <c r="O52" s="65">
        <v>258</v>
      </c>
      <c r="P52" s="48"/>
      <c r="Q52" s="48"/>
      <c r="R52" s="48"/>
      <c r="S52" s="48"/>
      <c r="T52" s="48"/>
      <c r="U52" s="48"/>
    </row>
    <row r="53" spans="1:21" ht="30.75" customHeight="1" thickBot="1" x14ac:dyDescent="0.25">
      <c r="A53" s="48"/>
      <c r="B53" s="1271" t="s">
        <v>21</v>
      </c>
      <c r="C53" s="1272"/>
      <c r="D53" s="67"/>
      <c r="E53" s="1273" t="s">
        <v>22</v>
      </c>
      <c r="F53" s="1273"/>
      <c r="G53" s="1273"/>
      <c r="H53" s="1273"/>
      <c r="I53" s="1273"/>
      <c r="J53" s="1274"/>
      <c r="K53" s="68">
        <v>130</v>
      </c>
      <c r="L53" s="69">
        <v>124</v>
      </c>
      <c r="M53" s="69">
        <v>91</v>
      </c>
      <c r="N53" s="69">
        <v>79</v>
      </c>
      <c r="O53" s="70">
        <v>87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75" t="s">
        <v>25</v>
      </c>
      <c r="C57" s="1276"/>
      <c r="D57" s="1279" t="s">
        <v>26</v>
      </c>
      <c r="E57" s="1280"/>
      <c r="F57" s="1280"/>
      <c r="G57" s="1280"/>
      <c r="H57" s="1280"/>
      <c r="I57" s="1280"/>
      <c r="J57" s="1281"/>
      <c r="K57" s="380" t="s">
        <v>602</v>
      </c>
      <c r="L57" s="381" t="s">
        <v>602</v>
      </c>
      <c r="M57" s="381" t="s">
        <v>602</v>
      </c>
      <c r="N57" s="381" t="s">
        <v>602</v>
      </c>
      <c r="O57" s="384" t="s">
        <v>602</v>
      </c>
    </row>
    <row r="58" spans="1:21" ht="31.5" customHeight="1" thickBot="1" x14ac:dyDescent="0.25">
      <c r="B58" s="1277"/>
      <c r="C58" s="1278"/>
      <c r="D58" s="1282" t="s">
        <v>27</v>
      </c>
      <c r="E58" s="1283"/>
      <c r="F58" s="1283"/>
      <c r="G58" s="1283"/>
      <c r="H58" s="1283"/>
      <c r="I58" s="1283"/>
      <c r="J58" s="1284"/>
      <c r="K58" s="382" t="s">
        <v>602</v>
      </c>
      <c r="L58" s="383" t="s">
        <v>602</v>
      </c>
      <c r="M58" s="383" t="s">
        <v>602</v>
      </c>
      <c r="N58" s="383" t="s">
        <v>602</v>
      </c>
      <c r="O58" s="385" t="s">
        <v>602</v>
      </c>
    </row>
    <row r="59" spans="1:21" ht="24" customHeight="1" x14ac:dyDescent="0.2">
      <c r="B59" s="83"/>
      <c r="C59" s="83"/>
      <c r="D59" s="84" t="s">
        <v>28</v>
      </c>
      <c r="E59" s="85"/>
      <c r="F59" s="85"/>
      <c r="G59" s="85"/>
      <c r="H59" s="85"/>
      <c r="I59" s="85"/>
      <c r="J59" s="85"/>
      <c r="K59" s="85"/>
      <c r="L59" s="85"/>
      <c r="M59" s="85"/>
      <c r="N59" s="85"/>
      <c r="O59" s="85"/>
    </row>
    <row r="60" spans="1:21" ht="24" customHeight="1" x14ac:dyDescent="0.2">
      <c r="B60" s="86"/>
      <c r="C60" s="86"/>
      <c r="D60" s="84" t="s">
        <v>29</v>
      </c>
      <c r="E60" s="85"/>
      <c r="F60" s="85"/>
      <c r="G60" s="85"/>
      <c r="H60" s="85"/>
      <c r="I60" s="85"/>
      <c r="J60" s="85"/>
      <c r="K60" s="85"/>
      <c r="L60" s="85"/>
      <c r="M60" s="85"/>
      <c r="N60" s="85"/>
      <c r="O60" s="85"/>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iX4r9m0FDHKEQ96xpuXwMUVSBW81UBFkBiesxy8arf3Q7WzNgSQkCCUdSLnXT7H5gtL0KtjM5TFkcY9g4low==" saltValue="QsmkTd7EQelgV5lKcf9B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8"/>
  <sheetViews>
    <sheetView showGridLines="0" zoomScaleSheetLayoutView="100" workbookViewId="0"/>
  </sheetViews>
  <sheetFormatPr defaultColWidth="0" defaultRowHeight="13.5" customHeight="1" zeroHeight="1" x14ac:dyDescent="0.2"/>
  <cols>
    <col min="1" max="1" width="6.5546875" style="87" customWidth="1"/>
    <col min="2" max="3" width="12.5546875" style="87" customWidth="1"/>
    <col min="4" max="4" width="11.5546875" style="87" customWidth="1"/>
    <col min="5" max="8" width="10.44140625" style="87" customWidth="1"/>
    <col min="9" max="13" width="16.44140625" style="87" customWidth="1"/>
    <col min="14" max="19" width="12.5546875" style="87" customWidth="1"/>
    <col min="20" max="16384" width="0" style="8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8" t="s">
        <v>9</v>
      </c>
    </row>
    <row r="40" spans="2:13" ht="27.75" customHeight="1" thickBot="1" x14ac:dyDescent="0.25">
      <c r="B40" s="89" t="s">
        <v>10</v>
      </c>
      <c r="C40" s="90"/>
      <c r="D40" s="90"/>
      <c r="E40" s="91"/>
      <c r="F40" s="91"/>
      <c r="G40" s="91"/>
      <c r="H40" s="92" t="s">
        <v>2</v>
      </c>
      <c r="I40" s="93" t="s">
        <v>564</v>
      </c>
      <c r="J40" s="94" t="s">
        <v>565</v>
      </c>
      <c r="K40" s="94" t="s">
        <v>566</v>
      </c>
      <c r="L40" s="94" t="s">
        <v>567</v>
      </c>
      <c r="M40" s="95" t="s">
        <v>568</v>
      </c>
    </row>
    <row r="41" spans="2:13" ht="27.75" customHeight="1" x14ac:dyDescent="0.2">
      <c r="B41" s="1285" t="s">
        <v>30</v>
      </c>
      <c r="C41" s="1286"/>
      <c r="D41" s="96"/>
      <c r="E41" s="1291" t="s">
        <v>31</v>
      </c>
      <c r="F41" s="1291"/>
      <c r="G41" s="1291"/>
      <c r="H41" s="1292"/>
      <c r="I41" s="97">
        <v>2946</v>
      </c>
      <c r="J41" s="98">
        <v>2864</v>
      </c>
      <c r="K41" s="98">
        <v>2951</v>
      </c>
      <c r="L41" s="98">
        <v>2964</v>
      </c>
      <c r="M41" s="99">
        <v>2970</v>
      </c>
    </row>
    <row r="42" spans="2:13" ht="27.75" customHeight="1" x14ac:dyDescent="0.2">
      <c r="B42" s="1287"/>
      <c r="C42" s="1288"/>
      <c r="D42" s="100"/>
      <c r="E42" s="1293" t="s">
        <v>32</v>
      </c>
      <c r="F42" s="1293"/>
      <c r="G42" s="1293"/>
      <c r="H42" s="1294"/>
      <c r="I42" s="101">
        <v>73</v>
      </c>
      <c r="J42" s="102">
        <v>73</v>
      </c>
      <c r="K42" s="102">
        <v>61</v>
      </c>
      <c r="L42" s="102">
        <v>50</v>
      </c>
      <c r="M42" s="103">
        <v>40</v>
      </c>
    </row>
    <row r="43" spans="2:13" ht="27.75" customHeight="1" x14ac:dyDescent="0.2">
      <c r="B43" s="1287"/>
      <c r="C43" s="1288"/>
      <c r="D43" s="100"/>
      <c r="E43" s="1293" t="s">
        <v>33</v>
      </c>
      <c r="F43" s="1293"/>
      <c r="G43" s="1293"/>
      <c r="H43" s="1294"/>
      <c r="I43" s="101">
        <v>266</v>
      </c>
      <c r="J43" s="102">
        <v>224</v>
      </c>
      <c r="K43" s="102">
        <v>208</v>
      </c>
      <c r="L43" s="102">
        <v>189</v>
      </c>
      <c r="M43" s="103">
        <v>160</v>
      </c>
    </row>
    <row r="44" spans="2:13" ht="27.75" customHeight="1" x14ac:dyDescent="0.2">
      <c r="B44" s="1287"/>
      <c r="C44" s="1288"/>
      <c r="D44" s="100"/>
      <c r="E44" s="1293" t="s">
        <v>34</v>
      </c>
      <c r="F44" s="1293"/>
      <c r="G44" s="1293"/>
      <c r="H44" s="1294"/>
      <c r="I44" s="101">
        <v>66</v>
      </c>
      <c r="J44" s="102">
        <v>42</v>
      </c>
      <c r="K44" s="102">
        <v>35</v>
      </c>
      <c r="L44" s="102">
        <v>19</v>
      </c>
      <c r="M44" s="103">
        <v>13</v>
      </c>
    </row>
    <row r="45" spans="2:13" ht="27.75" customHeight="1" x14ac:dyDescent="0.2">
      <c r="B45" s="1287"/>
      <c r="C45" s="1288"/>
      <c r="D45" s="100"/>
      <c r="E45" s="1293" t="s">
        <v>35</v>
      </c>
      <c r="F45" s="1293"/>
      <c r="G45" s="1293"/>
      <c r="H45" s="1294"/>
      <c r="I45" s="101">
        <v>253</v>
      </c>
      <c r="J45" s="102">
        <v>247</v>
      </c>
      <c r="K45" s="102">
        <v>312</v>
      </c>
      <c r="L45" s="102">
        <v>308</v>
      </c>
      <c r="M45" s="103">
        <v>280</v>
      </c>
    </row>
    <row r="46" spans="2:13" ht="27.75" customHeight="1" x14ac:dyDescent="0.2">
      <c r="B46" s="1287"/>
      <c r="C46" s="1288"/>
      <c r="D46" s="104"/>
      <c r="E46" s="1293" t="s">
        <v>36</v>
      </c>
      <c r="F46" s="1293"/>
      <c r="G46" s="1293"/>
      <c r="H46" s="1294"/>
      <c r="I46" s="101" t="s">
        <v>522</v>
      </c>
      <c r="J46" s="102">
        <v>4</v>
      </c>
      <c r="K46" s="102">
        <v>4</v>
      </c>
      <c r="L46" s="102">
        <v>4</v>
      </c>
      <c r="M46" s="103">
        <v>4</v>
      </c>
    </row>
    <row r="47" spans="2:13" ht="27.75" customHeight="1" x14ac:dyDescent="0.2">
      <c r="B47" s="1287"/>
      <c r="C47" s="1288"/>
      <c r="D47" s="105"/>
      <c r="E47" s="1295" t="s">
        <v>37</v>
      </c>
      <c r="F47" s="1296"/>
      <c r="G47" s="1296"/>
      <c r="H47" s="1297"/>
      <c r="I47" s="101" t="s">
        <v>522</v>
      </c>
      <c r="J47" s="102" t="s">
        <v>522</v>
      </c>
      <c r="K47" s="102" t="s">
        <v>522</v>
      </c>
      <c r="L47" s="102" t="s">
        <v>522</v>
      </c>
      <c r="M47" s="103" t="s">
        <v>522</v>
      </c>
    </row>
    <row r="48" spans="2:13" ht="27.75" customHeight="1" x14ac:dyDescent="0.2">
      <c r="B48" s="1287"/>
      <c r="C48" s="1288"/>
      <c r="D48" s="100"/>
      <c r="E48" s="1293" t="s">
        <v>38</v>
      </c>
      <c r="F48" s="1293"/>
      <c r="G48" s="1293"/>
      <c r="H48" s="1294"/>
      <c r="I48" s="101" t="s">
        <v>522</v>
      </c>
      <c r="J48" s="102" t="s">
        <v>522</v>
      </c>
      <c r="K48" s="102" t="s">
        <v>522</v>
      </c>
      <c r="L48" s="102" t="s">
        <v>522</v>
      </c>
      <c r="M48" s="103" t="s">
        <v>522</v>
      </c>
    </row>
    <row r="49" spans="2:13" ht="27.75" customHeight="1" x14ac:dyDescent="0.2">
      <c r="B49" s="1289"/>
      <c r="C49" s="1290"/>
      <c r="D49" s="100"/>
      <c r="E49" s="1293" t="s">
        <v>39</v>
      </c>
      <c r="F49" s="1293"/>
      <c r="G49" s="1293"/>
      <c r="H49" s="1294"/>
      <c r="I49" s="101" t="s">
        <v>522</v>
      </c>
      <c r="J49" s="102" t="s">
        <v>522</v>
      </c>
      <c r="K49" s="102" t="s">
        <v>522</v>
      </c>
      <c r="L49" s="102" t="s">
        <v>522</v>
      </c>
      <c r="M49" s="103" t="s">
        <v>522</v>
      </c>
    </row>
    <row r="50" spans="2:13" ht="27.75" customHeight="1" x14ac:dyDescent="0.2">
      <c r="B50" s="1298" t="s">
        <v>40</v>
      </c>
      <c r="C50" s="1299"/>
      <c r="D50" s="106"/>
      <c r="E50" s="1293" t="s">
        <v>41</v>
      </c>
      <c r="F50" s="1293"/>
      <c r="G50" s="1293"/>
      <c r="H50" s="1294"/>
      <c r="I50" s="101">
        <v>3583</v>
      </c>
      <c r="J50" s="102">
        <v>3793</v>
      </c>
      <c r="K50" s="102">
        <v>3937</v>
      </c>
      <c r="L50" s="102">
        <v>3915</v>
      </c>
      <c r="M50" s="103">
        <v>3789</v>
      </c>
    </row>
    <row r="51" spans="2:13" ht="27.75" customHeight="1" x14ac:dyDescent="0.2">
      <c r="B51" s="1287"/>
      <c r="C51" s="1288"/>
      <c r="D51" s="100"/>
      <c r="E51" s="1293" t="s">
        <v>42</v>
      </c>
      <c r="F51" s="1293"/>
      <c r="G51" s="1293"/>
      <c r="H51" s="1294"/>
      <c r="I51" s="101" t="s">
        <v>522</v>
      </c>
      <c r="J51" s="102" t="s">
        <v>522</v>
      </c>
      <c r="K51" s="102" t="s">
        <v>522</v>
      </c>
      <c r="L51" s="102" t="s">
        <v>522</v>
      </c>
      <c r="M51" s="103" t="s">
        <v>522</v>
      </c>
    </row>
    <row r="52" spans="2:13" ht="27.75" customHeight="1" x14ac:dyDescent="0.2">
      <c r="B52" s="1289"/>
      <c r="C52" s="1290"/>
      <c r="D52" s="100"/>
      <c r="E52" s="1293" t="s">
        <v>43</v>
      </c>
      <c r="F52" s="1293"/>
      <c r="G52" s="1293"/>
      <c r="H52" s="1294"/>
      <c r="I52" s="101">
        <v>2484</v>
      </c>
      <c r="J52" s="102">
        <v>2422</v>
      </c>
      <c r="K52" s="102">
        <v>2490</v>
      </c>
      <c r="L52" s="102">
        <v>2479</v>
      </c>
      <c r="M52" s="103">
        <v>2483</v>
      </c>
    </row>
    <row r="53" spans="2:13" ht="27.75" customHeight="1" thickBot="1" x14ac:dyDescent="0.25">
      <c r="B53" s="1300" t="s">
        <v>44</v>
      </c>
      <c r="C53" s="1301"/>
      <c r="D53" s="107"/>
      <c r="E53" s="1302" t="s">
        <v>45</v>
      </c>
      <c r="F53" s="1302"/>
      <c r="G53" s="1302"/>
      <c r="H53" s="1303"/>
      <c r="I53" s="108">
        <v>-2462</v>
      </c>
      <c r="J53" s="109">
        <v>-2761</v>
      </c>
      <c r="K53" s="109">
        <v>-2856</v>
      </c>
      <c r="L53" s="109">
        <v>-2859</v>
      </c>
      <c r="M53" s="110">
        <v>-2805</v>
      </c>
    </row>
    <row r="54" spans="2:13" ht="27.75" customHeight="1" x14ac:dyDescent="0.2">
      <c r="B54" s="111" t="s">
        <v>46</v>
      </c>
      <c r="C54" s="112"/>
      <c r="D54" s="112"/>
      <c r="E54" s="113"/>
      <c r="F54" s="113"/>
      <c r="G54" s="113"/>
      <c r="H54" s="113"/>
      <c r="I54" s="114"/>
      <c r="J54" s="114"/>
      <c r="K54" s="114"/>
      <c r="L54" s="114"/>
      <c r="M54" s="114"/>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FStLZ1NxmO61+ffmWkgfB/PwpjxqjWYRI2ErOeqHct1pjZ/QqfXSqeSx+IQSAr6Angxtht+OpYYSvoDmSugPVw==" saltValue="Le+KfPHiZBHMoIaq9TLQ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47</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312" t="s">
        <v>48</v>
      </c>
      <c r="D55" s="1312"/>
      <c r="E55" s="1313"/>
      <c r="F55" s="122">
        <v>1056</v>
      </c>
      <c r="G55" s="122">
        <v>967</v>
      </c>
      <c r="H55" s="123">
        <v>968</v>
      </c>
    </row>
    <row r="56" spans="2:8" ht="52.5" customHeight="1" x14ac:dyDescent="0.2">
      <c r="B56" s="124"/>
      <c r="C56" s="1314" t="s">
        <v>49</v>
      </c>
      <c r="D56" s="1314"/>
      <c r="E56" s="1315"/>
      <c r="F56" s="125">
        <v>33</v>
      </c>
      <c r="G56" s="125">
        <v>33</v>
      </c>
      <c r="H56" s="126">
        <v>33</v>
      </c>
    </row>
    <row r="57" spans="2:8" ht="53.25" customHeight="1" x14ac:dyDescent="0.2">
      <c r="B57" s="124"/>
      <c r="C57" s="1316" t="s">
        <v>50</v>
      </c>
      <c r="D57" s="1316"/>
      <c r="E57" s="1317"/>
      <c r="F57" s="127">
        <v>2628</v>
      </c>
      <c r="G57" s="127">
        <v>2671</v>
      </c>
      <c r="H57" s="128">
        <v>2545</v>
      </c>
    </row>
    <row r="58" spans="2:8" ht="45.75" customHeight="1" x14ac:dyDescent="0.2">
      <c r="B58" s="129"/>
      <c r="C58" s="1304" t="s">
        <v>604</v>
      </c>
      <c r="D58" s="1305"/>
      <c r="E58" s="1306"/>
      <c r="F58" s="130">
        <v>1216</v>
      </c>
      <c r="G58" s="130">
        <v>1256</v>
      </c>
      <c r="H58" s="131">
        <v>1156</v>
      </c>
    </row>
    <row r="59" spans="2:8" ht="45.75" customHeight="1" x14ac:dyDescent="0.2">
      <c r="B59" s="129"/>
      <c r="C59" s="1304" t="s">
        <v>605</v>
      </c>
      <c r="D59" s="1305"/>
      <c r="E59" s="1306"/>
      <c r="F59" s="130">
        <v>786</v>
      </c>
      <c r="G59" s="130">
        <v>789</v>
      </c>
      <c r="H59" s="131">
        <v>793</v>
      </c>
    </row>
    <row r="60" spans="2:8" ht="45.75" customHeight="1" x14ac:dyDescent="0.2">
      <c r="B60" s="129"/>
      <c r="C60" s="1304" t="s">
        <v>606</v>
      </c>
      <c r="D60" s="1305"/>
      <c r="E60" s="1306"/>
      <c r="F60" s="130">
        <v>301</v>
      </c>
      <c r="G60" s="130">
        <v>301</v>
      </c>
      <c r="H60" s="131">
        <v>301</v>
      </c>
    </row>
    <row r="61" spans="2:8" ht="45.75" customHeight="1" x14ac:dyDescent="0.2">
      <c r="B61" s="129"/>
      <c r="C61" s="1304" t="s">
        <v>607</v>
      </c>
      <c r="D61" s="1305"/>
      <c r="E61" s="1306"/>
      <c r="F61" s="130">
        <v>108</v>
      </c>
      <c r="G61" s="130">
        <v>108</v>
      </c>
      <c r="H61" s="131">
        <v>108</v>
      </c>
    </row>
    <row r="62" spans="2:8" ht="45.75" customHeight="1" thickBot="1" x14ac:dyDescent="0.25">
      <c r="B62" s="132"/>
      <c r="C62" s="1307" t="s">
        <v>608</v>
      </c>
      <c r="D62" s="1308"/>
      <c r="E62" s="1309"/>
      <c r="F62" s="133">
        <v>135</v>
      </c>
      <c r="G62" s="133">
        <v>135</v>
      </c>
      <c r="H62" s="134">
        <v>105</v>
      </c>
    </row>
    <row r="63" spans="2:8" ht="52.5" customHeight="1" thickBot="1" x14ac:dyDescent="0.25">
      <c r="B63" s="135"/>
      <c r="C63" s="1310" t="s">
        <v>51</v>
      </c>
      <c r="D63" s="1310"/>
      <c r="E63" s="1311"/>
      <c r="F63" s="136">
        <v>3717</v>
      </c>
      <c r="G63" s="136">
        <v>3671</v>
      </c>
      <c r="H63" s="137">
        <v>3546</v>
      </c>
    </row>
    <row r="64" spans="2:8" ht="15" customHeight="1" x14ac:dyDescent="0.2"/>
  </sheetData>
  <sheetProtection algorithmName="SHA-512" hashValue="9BxQ+Grr9FVc2Y0yLsP++62PIEd7ltmegqX3uK+Qik7VsCAWO6uWIFrsYBBTbMI2HQsgheDwPHUnnj5T7+R5QA==" saltValue="o+xRxbIF0v8TuA19nz1u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8032-853D-4C4A-9C07-C695B6D77915}">
  <sheetPr>
    <pageSetUpPr fitToPage="1"/>
  </sheetPr>
  <dimension ref="A1:WZM160"/>
  <sheetViews>
    <sheetView showGridLines="0" topLeftCell="A66" zoomScale="70" zoomScaleNormal="70" zoomScaleSheetLayoutView="55" workbookViewId="0">
      <selection activeCell="T84" sqref="T84"/>
    </sheetView>
  </sheetViews>
  <sheetFormatPr defaultColWidth="0" defaultRowHeight="13.5" customHeight="1" zeroHeight="1" x14ac:dyDescent="0.2"/>
  <cols>
    <col min="1" max="1" width="6.44140625" style="388" customWidth="1"/>
    <col min="2" max="107" width="2.44140625" style="388" customWidth="1"/>
    <col min="108" max="108" width="6.109375" style="396" customWidth="1"/>
    <col min="109" max="109" width="5.88671875" style="395" customWidth="1"/>
    <col min="110" max="110" width="19.109375" style="388" hidden="1"/>
    <col min="111" max="115" width="12.5546875" style="388" hidden="1"/>
    <col min="116" max="349" width="8.554687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554687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554687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554687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554687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554687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554687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554687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554687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554687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554687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554687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554687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554687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554687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554687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554687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554687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554687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554687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554687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554687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554687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554687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554687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554687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554687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554687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554687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554687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554687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554687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554687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554687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554687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554687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554687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554687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554687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554687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554687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554687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554687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554687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554687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554687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554687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554687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554687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554687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554687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554687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554687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554687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554687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554687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554687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554687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554687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554687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554687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554687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554687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554687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5"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6"/>
      <c r="DG4" s="286"/>
      <c r="DH4" s="286"/>
      <c r="DI4" s="286"/>
      <c r="DJ4" s="286"/>
      <c r="DK4" s="286"/>
      <c r="DL4" s="286"/>
      <c r="DM4" s="286"/>
      <c r="DN4" s="286"/>
      <c r="DO4" s="286"/>
      <c r="DP4" s="286"/>
      <c r="DQ4" s="286"/>
      <c r="DR4" s="286"/>
      <c r="DS4" s="286"/>
      <c r="DT4" s="286"/>
      <c r="DU4" s="286"/>
      <c r="DV4" s="286"/>
      <c r="DW4" s="286"/>
    </row>
    <row r="5" spans="1:143" s="285"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6"/>
      <c r="DG5" s="286"/>
      <c r="DH5" s="286"/>
      <c r="DI5" s="286"/>
      <c r="DJ5" s="286"/>
      <c r="DK5" s="286"/>
      <c r="DL5" s="286"/>
      <c r="DM5" s="286"/>
      <c r="DN5" s="286"/>
      <c r="DO5" s="286"/>
      <c r="DP5" s="286"/>
      <c r="DQ5" s="286"/>
      <c r="DR5" s="286"/>
      <c r="DS5" s="286"/>
      <c r="DT5" s="286"/>
      <c r="DU5" s="286"/>
      <c r="DV5" s="286"/>
      <c r="DW5" s="286"/>
    </row>
    <row r="6" spans="1:143" s="285"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6"/>
      <c r="DG6" s="286"/>
      <c r="DH6" s="286"/>
      <c r="DI6" s="286"/>
      <c r="DJ6" s="286"/>
      <c r="DK6" s="286"/>
      <c r="DL6" s="286"/>
      <c r="DM6" s="286"/>
      <c r="DN6" s="286"/>
      <c r="DO6" s="286"/>
      <c r="DP6" s="286"/>
      <c r="DQ6" s="286"/>
      <c r="DR6" s="286"/>
      <c r="DS6" s="286"/>
      <c r="DT6" s="286"/>
      <c r="DU6" s="286"/>
      <c r="DV6" s="286"/>
      <c r="DW6" s="286"/>
    </row>
    <row r="7" spans="1:143" s="285"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6"/>
      <c r="DG7" s="286"/>
      <c r="DH7" s="286"/>
      <c r="DI7" s="286"/>
      <c r="DJ7" s="286"/>
      <c r="DK7" s="286"/>
      <c r="DL7" s="286"/>
      <c r="DM7" s="286"/>
      <c r="DN7" s="286"/>
      <c r="DO7" s="286"/>
      <c r="DP7" s="286"/>
      <c r="DQ7" s="286"/>
      <c r="DR7" s="286"/>
      <c r="DS7" s="286"/>
      <c r="DT7" s="286"/>
      <c r="DU7" s="286"/>
      <c r="DV7" s="286"/>
      <c r="DW7" s="286"/>
    </row>
    <row r="8" spans="1:143" s="285"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6"/>
      <c r="DG8" s="286"/>
      <c r="DH8" s="286"/>
      <c r="DI8" s="286"/>
      <c r="DJ8" s="286"/>
      <c r="DK8" s="286"/>
      <c r="DL8" s="286"/>
      <c r="DM8" s="286"/>
      <c r="DN8" s="286"/>
      <c r="DO8" s="286"/>
      <c r="DP8" s="286"/>
      <c r="DQ8" s="286"/>
      <c r="DR8" s="286"/>
      <c r="DS8" s="286"/>
      <c r="DT8" s="286"/>
      <c r="DU8" s="286"/>
      <c r="DV8" s="286"/>
      <c r="DW8" s="286"/>
    </row>
    <row r="9" spans="1:143" s="285"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6"/>
      <c r="DG9" s="286"/>
      <c r="DH9" s="286"/>
      <c r="DI9" s="286"/>
      <c r="DJ9" s="286"/>
      <c r="DK9" s="286"/>
      <c r="DL9" s="286"/>
      <c r="DM9" s="286"/>
      <c r="DN9" s="286"/>
      <c r="DO9" s="286"/>
      <c r="DP9" s="286"/>
      <c r="DQ9" s="286"/>
      <c r="DR9" s="286"/>
      <c r="DS9" s="286"/>
      <c r="DT9" s="286"/>
      <c r="DU9" s="286"/>
      <c r="DV9" s="286"/>
      <c r="DW9" s="286"/>
    </row>
    <row r="10" spans="1:143" s="285"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6"/>
      <c r="DG10" s="286"/>
      <c r="DH10" s="286"/>
      <c r="DI10" s="286"/>
      <c r="DJ10" s="286"/>
      <c r="DK10" s="286"/>
      <c r="DL10" s="286"/>
      <c r="DM10" s="286"/>
      <c r="DN10" s="286"/>
      <c r="DO10" s="286"/>
      <c r="DP10" s="286"/>
      <c r="DQ10" s="286"/>
      <c r="DR10" s="286"/>
      <c r="DS10" s="286"/>
      <c r="DT10" s="286"/>
      <c r="DU10" s="286"/>
      <c r="DV10" s="286"/>
      <c r="DW10" s="286"/>
      <c r="EM10" s="285" t="s">
        <v>609</v>
      </c>
    </row>
    <row r="11" spans="1:143" s="285"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6"/>
      <c r="DG12" s="286"/>
      <c r="DH12" s="286"/>
      <c r="DI12" s="286"/>
      <c r="DJ12" s="286"/>
      <c r="DK12" s="286"/>
      <c r="DL12" s="286"/>
      <c r="DM12" s="286"/>
      <c r="DN12" s="286"/>
      <c r="DO12" s="286"/>
      <c r="DP12" s="286"/>
      <c r="DQ12" s="286"/>
      <c r="DR12" s="286"/>
      <c r="DS12" s="286"/>
      <c r="DT12" s="286"/>
      <c r="DU12" s="286"/>
      <c r="DV12" s="286"/>
      <c r="DW12" s="286"/>
      <c r="EM12" s="285" t="s">
        <v>609</v>
      </c>
    </row>
    <row r="13" spans="1:143" s="285"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6"/>
      <c r="DG18" s="286"/>
      <c r="DH18" s="286"/>
      <c r="DI18" s="286"/>
      <c r="DJ18" s="286"/>
      <c r="DK18" s="286"/>
      <c r="DL18" s="286"/>
      <c r="DM18" s="286"/>
      <c r="DN18" s="286"/>
      <c r="DO18" s="286"/>
      <c r="DP18" s="286"/>
      <c r="DQ18" s="286"/>
      <c r="DR18" s="286"/>
      <c r="DS18" s="286"/>
      <c r="DT18" s="286"/>
      <c r="DU18" s="286"/>
      <c r="DV18" s="286"/>
      <c r="DW18" s="286"/>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6" t="s">
        <v>619</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ht="13.2" x14ac:dyDescent="0.2">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ht="13.2" x14ac:dyDescent="0.2">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ht="13.2" x14ac:dyDescent="0.2">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ht="13.2" x14ac:dyDescent="0.2">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612</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2">
      <c r="B51" s="395"/>
      <c r="G51" s="1336"/>
      <c r="H51" s="1336"/>
      <c r="I51" s="1337"/>
      <c r="J51" s="1337"/>
      <c r="K51" s="1335"/>
      <c r="L51" s="1335"/>
      <c r="M51" s="1335"/>
      <c r="N51" s="1335"/>
      <c r="AM51" s="404"/>
      <c r="AN51" s="1325" t="s">
        <v>613</v>
      </c>
      <c r="AO51" s="1325"/>
      <c r="AP51" s="1325"/>
      <c r="AQ51" s="1325"/>
      <c r="AR51" s="1325"/>
      <c r="AS51" s="1325"/>
      <c r="AT51" s="1325"/>
      <c r="AU51" s="1325"/>
      <c r="AV51" s="1325"/>
      <c r="AW51" s="1325"/>
      <c r="AX51" s="1325"/>
      <c r="AY51" s="1325"/>
      <c r="AZ51" s="1325"/>
      <c r="BA51" s="1325"/>
      <c r="BB51" s="1325" t="s">
        <v>614</v>
      </c>
      <c r="BC51" s="1325"/>
      <c r="BD51" s="1325"/>
      <c r="BE51" s="1325"/>
      <c r="BF51" s="1325"/>
      <c r="BG51" s="1325"/>
      <c r="BH51" s="1325"/>
      <c r="BI51" s="1325"/>
      <c r="BJ51" s="1325"/>
      <c r="BK51" s="1325"/>
      <c r="BL51" s="1325"/>
      <c r="BM51" s="1325"/>
      <c r="BN51" s="1325"/>
      <c r="BO51" s="1325"/>
      <c r="BP51" s="1324"/>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36"/>
      <c r="H52" s="1336"/>
      <c r="I52" s="1337"/>
      <c r="J52" s="1337"/>
      <c r="K52" s="1335"/>
      <c r="L52" s="1335"/>
      <c r="M52" s="1335"/>
      <c r="N52" s="1335"/>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36"/>
      <c r="H53" s="1336"/>
      <c r="I53" s="1318"/>
      <c r="J53" s="1318"/>
      <c r="K53" s="1335"/>
      <c r="L53" s="1335"/>
      <c r="M53" s="1335"/>
      <c r="N53" s="1335"/>
      <c r="AM53" s="40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4"/>
      <c r="BQ53" s="1323"/>
      <c r="BR53" s="1323"/>
      <c r="BS53" s="1323"/>
      <c r="BT53" s="1323"/>
      <c r="BU53" s="1323"/>
      <c r="BV53" s="1323"/>
      <c r="BW53" s="1323"/>
      <c r="BX53" s="1323">
        <v>59.6</v>
      </c>
      <c r="BY53" s="1323"/>
      <c r="BZ53" s="1323"/>
      <c r="CA53" s="1323"/>
      <c r="CB53" s="1323"/>
      <c r="CC53" s="1323"/>
      <c r="CD53" s="1323"/>
      <c r="CE53" s="1323"/>
      <c r="CF53" s="1323">
        <v>62.7</v>
      </c>
      <c r="CG53" s="1323"/>
      <c r="CH53" s="1323"/>
      <c r="CI53" s="1323"/>
      <c r="CJ53" s="1323"/>
      <c r="CK53" s="1323"/>
      <c r="CL53" s="1323"/>
      <c r="CM53" s="1323"/>
      <c r="CN53" s="1323">
        <v>63.7</v>
      </c>
      <c r="CO53" s="1323"/>
      <c r="CP53" s="1323"/>
      <c r="CQ53" s="1323"/>
      <c r="CR53" s="1323"/>
      <c r="CS53" s="1323"/>
      <c r="CT53" s="1323"/>
      <c r="CU53" s="1323"/>
      <c r="CV53" s="1323">
        <v>64.7</v>
      </c>
      <c r="CW53" s="1323"/>
      <c r="CX53" s="1323"/>
      <c r="CY53" s="1323"/>
      <c r="CZ53" s="1323"/>
      <c r="DA53" s="1323"/>
      <c r="DB53" s="1323"/>
      <c r="DC53" s="1323"/>
    </row>
    <row r="54" spans="1:109" ht="13.2" x14ac:dyDescent="0.2">
      <c r="A54" s="403"/>
      <c r="B54" s="395"/>
      <c r="G54" s="1336"/>
      <c r="H54" s="1336"/>
      <c r="I54" s="1318"/>
      <c r="J54" s="1318"/>
      <c r="K54" s="1335"/>
      <c r="L54" s="1335"/>
      <c r="M54" s="1335"/>
      <c r="N54" s="1335"/>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35"/>
      <c r="L55" s="1335"/>
      <c r="M55" s="1335"/>
      <c r="N55" s="1335"/>
      <c r="AN55" s="1322" t="s">
        <v>616</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4"/>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ht="13.2" x14ac:dyDescent="0.2">
      <c r="A56" s="403"/>
      <c r="B56" s="395"/>
      <c r="G56" s="1318"/>
      <c r="H56" s="1318"/>
      <c r="I56" s="1318"/>
      <c r="J56" s="1318"/>
      <c r="K56" s="1335"/>
      <c r="L56" s="1335"/>
      <c r="M56" s="1335"/>
      <c r="N56" s="1335"/>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38"/>
      <c r="J57" s="1338"/>
      <c r="K57" s="1335"/>
      <c r="L57" s="1335"/>
      <c r="M57" s="1335"/>
      <c r="N57" s="1335"/>
      <c r="AM57" s="388"/>
      <c r="AN57" s="1322"/>
      <c r="AO57" s="1322"/>
      <c r="AP57" s="1322"/>
      <c r="AQ57" s="1322"/>
      <c r="AR57" s="1322"/>
      <c r="AS57" s="1322"/>
      <c r="AT57" s="1322"/>
      <c r="AU57" s="1322"/>
      <c r="AV57" s="1322"/>
      <c r="AW57" s="1322"/>
      <c r="AX57" s="1322"/>
      <c r="AY57" s="1322"/>
      <c r="AZ57" s="1322"/>
      <c r="BA57" s="1322"/>
      <c r="BB57" s="1325" t="s">
        <v>615</v>
      </c>
      <c r="BC57" s="1325"/>
      <c r="BD57" s="1325"/>
      <c r="BE57" s="1325"/>
      <c r="BF57" s="1325"/>
      <c r="BG57" s="1325"/>
      <c r="BH57" s="1325"/>
      <c r="BI57" s="1325"/>
      <c r="BJ57" s="1325"/>
      <c r="BK57" s="1325"/>
      <c r="BL57" s="1325"/>
      <c r="BM57" s="1325"/>
      <c r="BN57" s="1325"/>
      <c r="BO57" s="1325"/>
      <c r="BP57" s="1324"/>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ht="13.2" x14ac:dyDescent="0.2">
      <c r="A58" s="388"/>
      <c r="B58" s="407"/>
      <c r="G58" s="1318"/>
      <c r="H58" s="1318"/>
      <c r="I58" s="1338"/>
      <c r="J58" s="1338"/>
      <c r="K58" s="1335"/>
      <c r="L58" s="1335"/>
      <c r="M58" s="1335"/>
      <c r="N58" s="1335"/>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617</v>
      </c>
    </row>
    <row r="64" spans="1:109" ht="13.2" x14ac:dyDescent="0.2">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39" t="s">
        <v>620</v>
      </c>
      <c r="AO65" s="1340"/>
      <c r="AP65" s="1340"/>
      <c r="AQ65" s="1340"/>
      <c r="AR65" s="1340"/>
      <c r="AS65" s="1340"/>
      <c r="AT65" s="1340"/>
      <c r="AU65" s="1340"/>
      <c r="AV65" s="1340"/>
      <c r="AW65" s="1340"/>
      <c r="AX65" s="1340"/>
      <c r="AY65" s="1340"/>
      <c r="AZ65" s="1340"/>
      <c r="BA65" s="1340"/>
      <c r="BB65" s="1340"/>
      <c r="BC65" s="1340"/>
      <c r="BD65" s="1340"/>
      <c r="BE65" s="1340"/>
      <c r="BF65" s="1340"/>
      <c r="BG65" s="1340"/>
      <c r="BH65" s="1340"/>
      <c r="BI65" s="1340"/>
      <c r="BJ65" s="1340"/>
      <c r="BK65" s="1340"/>
      <c r="BL65" s="1340"/>
      <c r="BM65" s="1340"/>
      <c r="BN65" s="1340"/>
      <c r="BO65" s="1340"/>
      <c r="BP65" s="1340"/>
      <c r="BQ65" s="1340"/>
      <c r="BR65" s="1340"/>
      <c r="BS65" s="1340"/>
      <c r="BT65" s="1340"/>
      <c r="BU65" s="1340"/>
      <c r="BV65" s="1340"/>
      <c r="BW65" s="1340"/>
      <c r="BX65" s="1340"/>
      <c r="BY65" s="1340"/>
      <c r="BZ65" s="1340"/>
      <c r="CA65" s="1340"/>
      <c r="CB65" s="1340"/>
      <c r="CC65" s="1340"/>
      <c r="CD65" s="1340"/>
      <c r="CE65" s="1340"/>
      <c r="CF65" s="1340"/>
      <c r="CG65" s="1340"/>
      <c r="CH65" s="1340"/>
      <c r="CI65" s="1340"/>
      <c r="CJ65" s="1340"/>
      <c r="CK65" s="1340"/>
      <c r="CL65" s="1340"/>
      <c r="CM65" s="1340"/>
      <c r="CN65" s="1340"/>
      <c r="CO65" s="1340"/>
      <c r="CP65" s="1340"/>
      <c r="CQ65" s="1340"/>
      <c r="CR65" s="1340"/>
      <c r="CS65" s="1340"/>
      <c r="CT65" s="1340"/>
      <c r="CU65" s="1340"/>
      <c r="CV65" s="1340"/>
      <c r="CW65" s="1340"/>
      <c r="CX65" s="1340"/>
      <c r="CY65" s="1340"/>
      <c r="CZ65" s="1340"/>
      <c r="DA65" s="1340"/>
      <c r="DB65" s="1340"/>
      <c r="DC65" s="1341"/>
    </row>
    <row r="66" spans="2:107" ht="13.2" x14ac:dyDescent="0.2">
      <c r="B66" s="395"/>
      <c r="AN66" s="1342"/>
      <c r="AO66" s="1343"/>
      <c r="AP66" s="1343"/>
      <c r="AQ66" s="1343"/>
      <c r="AR66" s="1343"/>
      <c r="AS66" s="1343"/>
      <c r="AT66" s="1343"/>
      <c r="AU66" s="1343"/>
      <c r="AV66" s="1343"/>
      <c r="AW66" s="1343"/>
      <c r="AX66" s="1343"/>
      <c r="AY66" s="1343"/>
      <c r="AZ66" s="1343"/>
      <c r="BA66" s="1343"/>
      <c r="BB66" s="1343"/>
      <c r="BC66" s="1343"/>
      <c r="BD66" s="1343"/>
      <c r="BE66" s="1343"/>
      <c r="BF66" s="1343"/>
      <c r="BG66" s="1343"/>
      <c r="BH66" s="1343"/>
      <c r="BI66" s="1343"/>
      <c r="BJ66" s="1343"/>
      <c r="BK66" s="1343"/>
      <c r="BL66" s="1343"/>
      <c r="BM66" s="1343"/>
      <c r="BN66" s="1343"/>
      <c r="BO66" s="1343"/>
      <c r="BP66" s="1343"/>
      <c r="BQ66" s="1343"/>
      <c r="BR66" s="1343"/>
      <c r="BS66" s="1343"/>
      <c r="BT66" s="1343"/>
      <c r="BU66" s="1343"/>
      <c r="BV66" s="1343"/>
      <c r="BW66" s="1343"/>
      <c r="BX66" s="1343"/>
      <c r="BY66" s="1343"/>
      <c r="BZ66" s="1343"/>
      <c r="CA66" s="1343"/>
      <c r="CB66" s="1343"/>
      <c r="CC66" s="1343"/>
      <c r="CD66" s="1343"/>
      <c r="CE66" s="1343"/>
      <c r="CF66" s="1343"/>
      <c r="CG66" s="1343"/>
      <c r="CH66" s="1343"/>
      <c r="CI66" s="1343"/>
      <c r="CJ66" s="1343"/>
      <c r="CK66" s="1343"/>
      <c r="CL66" s="1343"/>
      <c r="CM66" s="1343"/>
      <c r="CN66" s="1343"/>
      <c r="CO66" s="1343"/>
      <c r="CP66" s="1343"/>
      <c r="CQ66" s="1343"/>
      <c r="CR66" s="1343"/>
      <c r="CS66" s="1343"/>
      <c r="CT66" s="1343"/>
      <c r="CU66" s="1343"/>
      <c r="CV66" s="1343"/>
      <c r="CW66" s="1343"/>
      <c r="CX66" s="1343"/>
      <c r="CY66" s="1343"/>
      <c r="CZ66" s="1343"/>
      <c r="DA66" s="1343"/>
      <c r="DB66" s="1343"/>
      <c r="DC66" s="1344"/>
    </row>
    <row r="67" spans="2:107" ht="13.2" x14ac:dyDescent="0.2">
      <c r="B67" s="395"/>
      <c r="AN67" s="1342"/>
      <c r="AO67" s="1343"/>
      <c r="AP67" s="1343"/>
      <c r="AQ67" s="1343"/>
      <c r="AR67" s="1343"/>
      <c r="AS67" s="1343"/>
      <c r="AT67" s="1343"/>
      <c r="AU67" s="1343"/>
      <c r="AV67" s="1343"/>
      <c r="AW67" s="1343"/>
      <c r="AX67" s="1343"/>
      <c r="AY67" s="1343"/>
      <c r="AZ67" s="1343"/>
      <c r="BA67" s="1343"/>
      <c r="BB67" s="1343"/>
      <c r="BC67" s="1343"/>
      <c r="BD67" s="1343"/>
      <c r="BE67" s="1343"/>
      <c r="BF67" s="1343"/>
      <c r="BG67" s="1343"/>
      <c r="BH67" s="1343"/>
      <c r="BI67" s="1343"/>
      <c r="BJ67" s="1343"/>
      <c r="BK67" s="1343"/>
      <c r="BL67" s="1343"/>
      <c r="BM67" s="1343"/>
      <c r="BN67" s="1343"/>
      <c r="BO67" s="1343"/>
      <c r="BP67" s="1343"/>
      <c r="BQ67" s="1343"/>
      <c r="BR67" s="1343"/>
      <c r="BS67" s="1343"/>
      <c r="BT67" s="1343"/>
      <c r="BU67" s="1343"/>
      <c r="BV67" s="1343"/>
      <c r="BW67" s="1343"/>
      <c r="BX67" s="1343"/>
      <c r="BY67" s="1343"/>
      <c r="BZ67" s="1343"/>
      <c r="CA67" s="1343"/>
      <c r="CB67" s="1343"/>
      <c r="CC67" s="1343"/>
      <c r="CD67" s="1343"/>
      <c r="CE67" s="1343"/>
      <c r="CF67" s="1343"/>
      <c r="CG67" s="1343"/>
      <c r="CH67" s="1343"/>
      <c r="CI67" s="1343"/>
      <c r="CJ67" s="1343"/>
      <c r="CK67" s="1343"/>
      <c r="CL67" s="1343"/>
      <c r="CM67" s="1343"/>
      <c r="CN67" s="1343"/>
      <c r="CO67" s="1343"/>
      <c r="CP67" s="1343"/>
      <c r="CQ67" s="1343"/>
      <c r="CR67" s="1343"/>
      <c r="CS67" s="1343"/>
      <c r="CT67" s="1343"/>
      <c r="CU67" s="1343"/>
      <c r="CV67" s="1343"/>
      <c r="CW67" s="1343"/>
      <c r="CX67" s="1343"/>
      <c r="CY67" s="1343"/>
      <c r="CZ67" s="1343"/>
      <c r="DA67" s="1343"/>
      <c r="DB67" s="1343"/>
      <c r="DC67" s="1344"/>
    </row>
    <row r="68" spans="2:107" ht="13.2" x14ac:dyDescent="0.2">
      <c r="B68" s="395"/>
      <c r="AN68" s="1342"/>
      <c r="AO68" s="1343"/>
      <c r="AP68" s="1343"/>
      <c r="AQ68" s="1343"/>
      <c r="AR68" s="1343"/>
      <c r="AS68" s="1343"/>
      <c r="AT68" s="1343"/>
      <c r="AU68" s="1343"/>
      <c r="AV68" s="1343"/>
      <c r="AW68" s="1343"/>
      <c r="AX68" s="1343"/>
      <c r="AY68" s="1343"/>
      <c r="AZ68" s="1343"/>
      <c r="BA68" s="1343"/>
      <c r="BB68" s="1343"/>
      <c r="BC68" s="1343"/>
      <c r="BD68" s="1343"/>
      <c r="BE68" s="1343"/>
      <c r="BF68" s="1343"/>
      <c r="BG68" s="1343"/>
      <c r="BH68" s="1343"/>
      <c r="BI68" s="1343"/>
      <c r="BJ68" s="1343"/>
      <c r="BK68" s="1343"/>
      <c r="BL68" s="1343"/>
      <c r="BM68" s="1343"/>
      <c r="BN68" s="1343"/>
      <c r="BO68" s="1343"/>
      <c r="BP68" s="1343"/>
      <c r="BQ68" s="1343"/>
      <c r="BR68" s="1343"/>
      <c r="BS68" s="1343"/>
      <c r="BT68" s="1343"/>
      <c r="BU68" s="1343"/>
      <c r="BV68" s="1343"/>
      <c r="BW68" s="1343"/>
      <c r="BX68" s="1343"/>
      <c r="BY68" s="1343"/>
      <c r="BZ68" s="1343"/>
      <c r="CA68" s="1343"/>
      <c r="CB68" s="1343"/>
      <c r="CC68" s="1343"/>
      <c r="CD68" s="1343"/>
      <c r="CE68" s="1343"/>
      <c r="CF68" s="1343"/>
      <c r="CG68" s="1343"/>
      <c r="CH68" s="1343"/>
      <c r="CI68" s="1343"/>
      <c r="CJ68" s="1343"/>
      <c r="CK68" s="1343"/>
      <c r="CL68" s="1343"/>
      <c r="CM68" s="1343"/>
      <c r="CN68" s="1343"/>
      <c r="CO68" s="1343"/>
      <c r="CP68" s="1343"/>
      <c r="CQ68" s="1343"/>
      <c r="CR68" s="1343"/>
      <c r="CS68" s="1343"/>
      <c r="CT68" s="1343"/>
      <c r="CU68" s="1343"/>
      <c r="CV68" s="1343"/>
      <c r="CW68" s="1343"/>
      <c r="CX68" s="1343"/>
      <c r="CY68" s="1343"/>
      <c r="CZ68" s="1343"/>
      <c r="DA68" s="1343"/>
      <c r="DB68" s="1343"/>
      <c r="DC68" s="1344"/>
    </row>
    <row r="69" spans="2:107" ht="13.2" x14ac:dyDescent="0.2">
      <c r="B69" s="395"/>
      <c r="AN69" s="1345"/>
      <c r="AO69" s="1346"/>
      <c r="AP69" s="1346"/>
      <c r="AQ69" s="1346"/>
      <c r="AR69" s="1346"/>
      <c r="AS69" s="1346"/>
      <c r="AT69" s="1346"/>
      <c r="AU69" s="1346"/>
      <c r="AV69" s="1346"/>
      <c r="AW69" s="1346"/>
      <c r="AX69" s="1346"/>
      <c r="AY69" s="1346"/>
      <c r="AZ69" s="1346"/>
      <c r="BA69" s="1346"/>
      <c r="BB69" s="1346"/>
      <c r="BC69" s="1346"/>
      <c r="BD69" s="1346"/>
      <c r="BE69" s="1346"/>
      <c r="BF69" s="1346"/>
      <c r="BG69" s="1346"/>
      <c r="BH69" s="1346"/>
      <c r="BI69" s="1346"/>
      <c r="BJ69" s="1346"/>
      <c r="BK69" s="1346"/>
      <c r="BL69" s="1346"/>
      <c r="BM69" s="1346"/>
      <c r="BN69" s="1346"/>
      <c r="BO69" s="1346"/>
      <c r="BP69" s="1346"/>
      <c r="BQ69" s="1346"/>
      <c r="BR69" s="1346"/>
      <c r="BS69" s="1346"/>
      <c r="BT69" s="1346"/>
      <c r="BU69" s="1346"/>
      <c r="BV69" s="1346"/>
      <c r="BW69" s="1346"/>
      <c r="BX69" s="1346"/>
      <c r="BY69" s="1346"/>
      <c r="BZ69" s="1346"/>
      <c r="CA69" s="1346"/>
      <c r="CB69" s="1346"/>
      <c r="CC69" s="1346"/>
      <c r="CD69" s="1346"/>
      <c r="CE69" s="1346"/>
      <c r="CF69" s="1346"/>
      <c r="CG69" s="1346"/>
      <c r="CH69" s="1346"/>
      <c r="CI69" s="1346"/>
      <c r="CJ69" s="1346"/>
      <c r="CK69" s="1346"/>
      <c r="CL69" s="1346"/>
      <c r="CM69" s="1346"/>
      <c r="CN69" s="1346"/>
      <c r="CO69" s="1346"/>
      <c r="CP69" s="1346"/>
      <c r="CQ69" s="1346"/>
      <c r="CR69" s="1346"/>
      <c r="CS69" s="1346"/>
      <c r="CT69" s="1346"/>
      <c r="CU69" s="1346"/>
      <c r="CV69" s="1346"/>
      <c r="CW69" s="1346"/>
      <c r="CX69" s="1346"/>
      <c r="CY69" s="1346"/>
      <c r="CZ69" s="1346"/>
      <c r="DA69" s="1346"/>
      <c r="DB69" s="1346"/>
      <c r="DC69" s="134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612</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ht="13.2" x14ac:dyDescent="0.2">
      <c r="B73" s="395"/>
      <c r="G73" s="1336"/>
      <c r="H73" s="1336"/>
      <c r="I73" s="1336"/>
      <c r="J73" s="1336"/>
      <c r="K73" s="1348"/>
      <c r="L73" s="1348"/>
      <c r="M73" s="1348"/>
      <c r="N73" s="1348"/>
      <c r="AM73" s="404"/>
      <c r="AN73" s="1325" t="s">
        <v>613</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36"/>
      <c r="H74" s="1336"/>
      <c r="I74" s="1336"/>
      <c r="J74" s="1336"/>
      <c r="K74" s="1348"/>
      <c r="L74" s="1348"/>
      <c r="M74" s="1348"/>
      <c r="N74" s="134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36"/>
      <c r="H75" s="1336"/>
      <c r="I75" s="1318"/>
      <c r="J75" s="1318"/>
      <c r="K75" s="1335"/>
      <c r="L75" s="1335"/>
      <c r="M75" s="1335"/>
      <c r="N75" s="1335"/>
      <c r="AM75" s="404"/>
      <c r="AN75" s="1325"/>
      <c r="AO75" s="1325"/>
      <c r="AP75" s="1325"/>
      <c r="AQ75" s="1325"/>
      <c r="AR75" s="1325"/>
      <c r="AS75" s="1325"/>
      <c r="AT75" s="1325"/>
      <c r="AU75" s="1325"/>
      <c r="AV75" s="1325"/>
      <c r="AW75" s="1325"/>
      <c r="AX75" s="1325"/>
      <c r="AY75" s="1325"/>
      <c r="AZ75" s="1325"/>
      <c r="BA75" s="1325"/>
      <c r="BB75" s="1325" t="s">
        <v>618</v>
      </c>
      <c r="BC75" s="1325"/>
      <c r="BD75" s="1325"/>
      <c r="BE75" s="1325"/>
      <c r="BF75" s="1325"/>
      <c r="BG75" s="1325"/>
      <c r="BH75" s="1325"/>
      <c r="BI75" s="1325"/>
      <c r="BJ75" s="1325"/>
      <c r="BK75" s="1325"/>
      <c r="BL75" s="1325"/>
      <c r="BM75" s="1325"/>
      <c r="BN75" s="1325"/>
      <c r="BO75" s="1325"/>
      <c r="BP75" s="1323">
        <v>8.1</v>
      </c>
      <c r="BQ75" s="1323"/>
      <c r="BR75" s="1323"/>
      <c r="BS75" s="1323"/>
      <c r="BT75" s="1323"/>
      <c r="BU75" s="1323"/>
      <c r="BV75" s="1323"/>
      <c r="BW75" s="1323"/>
      <c r="BX75" s="1323">
        <v>7.7</v>
      </c>
      <c r="BY75" s="1323"/>
      <c r="BZ75" s="1323"/>
      <c r="CA75" s="1323"/>
      <c r="CB75" s="1323"/>
      <c r="CC75" s="1323"/>
      <c r="CD75" s="1323"/>
      <c r="CE75" s="1323"/>
      <c r="CF75" s="1323">
        <v>6.9</v>
      </c>
      <c r="CG75" s="1323"/>
      <c r="CH75" s="1323"/>
      <c r="CI75" s="1323"/>
      <c r="CJ75" s="1323"/>
      <c r="CK75" s="1323"/>
      <c r="CL75" s="1323"/>
      <c r="CM75" s="1323"/>
      <c r="CN75" s="1323">
        <v>6.1</v>
      </c>
      <c r="CO75" s="1323"/>
      <c r="CP75" s="1323"/>
      <c r="CQ75" s="1323"/>
      <c r="CR75" s="1323"/>
      <c r="CS75" s="1323"/>
      <c r="CT75" s="1323"/>
      <c r="CU75" s="1323"/>
      <c r="CV75" s="1323">
        <v>5.5</v>
      </c>
      <c r="CW75" s="1323"/>
      <c r="CX75" s="1323"/>
      <c r="CY75" s="1323"/>
      <c r="CZ75" s="1323"/>
      <c r="DA75" s="1323"/>
      <c r="DB75" s="1323"/>
      <c r="DC75" s="1323"/>
    </row>
    <row r="76" spans="2:107" ht="13.2" x14ac:dyDescent="0.2">
      <c r="B76" s="395"/>
      <c r="G76" s="1336"/>
      <c r="H76" s="1336"/>
      <c r="I76" s="1318"/>
      <c r="J76" s="1318"/>
      <c r="K76" s="1335"/>
      <c r="L76" s="1335"/>
      <c r="M76" s="1335"/>
      <c r="N76" s="1335"/>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48"/>
      <c r="L77" s="1348"/>
      <c r="M77" s="1348"/>
      <c r="N77" s="1348"/>
      <c r="AN77" s="1322" t="s">
        <v>616</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ht="13.2" x14ac:dyDescent="0.2">
      <c r="B78" s="395"/>
      <c r="G78" s="1318"/>
      <c r="H78" s="1318"/>
      <c r="I78" s="1318"/>
      <c r="J78" s="1318"/>
      <c r="K78" s="1348"/>
      <c r="L78" s="1348"/>
      <c r="M78" s="1348"/>
      <c r="N78" s="134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38"/>
      <c r="J79" s="1338"/>
      <c r="K79" s="1349"/>
      <c r="L79" s="1349"/>
      <c r="M79" s="1349"/>
      <c r="N79" s="1349"/>
      <c r="AN79" s="1322"/>
      <c r="AO79" s="1322"/>
      <c r="AP79" s="1322"/>
      <c r="AQ79" s="1322"/>
      <c r="AR79" s="1322"/>
      <c r="AS79" s="1322"/>
      <c r="AT79" s="1322"/>
      <c r="AU79" s="1322"/>
      <c r="AV79" s="1322"/>
      <c r="AW79" s="1322"/>
      <c r="AX79" s="1322"/>
      <c r="AY79" s="1322"/>
      <c r="AZ79" s="1322"/>
      <c r="BA79" s="1322"/>
      <c r="BB79" s="1325" t="s">
        <v>618</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ht="13.2" x14ac:dyDescent="0.2">
      <c r="B80" s="395"/>
      <c r="G80" s="1318"/>
      <c r="H80" s="1318"/>
      <c r="I80" s="1338"/>
      <c r="J80" s="1338"/>
      <c r="K80" s="1349"/>
      <c r="L80" s="1349"/>
      <c r="M80" s="1349"/>
      <c r="N80" s="134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UakZ610S1/8F7BD03lRbFcB5Dq5b+Hs3Xv1a+P5LbVuvvrGDbDXU5eUucRE0sHpEGhnLgwqSoHrBnlKUtD3Lw==" saltValue="OI78hRc49pIgwQr0yUAN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988A-2559-4EB2-B1CB-5C5A482C6B92}">
  <sheetPr>
    <pageSetUpPr fitToPage="1"/>
  </sheetPr>
  <dimension ref="A1:DR125"/>
  <sheetViews>
    <sheetView showGridLines="0" tabSelected="1" topLeftCell="A86" zoomScale="70" zoomScaleNormal="70" zoomScaleSheetLayoutView="70" workbookViewId="0"/>
  </sheetViews>
  <sheetFormatPr defaultColWidth="0" defaultRowHeight="13.5" customHeight="1" zeroHeight="1" x14ac:dyDescent="0.2"/>
  <cols>
    <col min="1" max="34" width="2.44140625" style="286" customWidth="1"/>
    <col min="35" max="122" width="2.44140625" style="285" customWidth="1"/>
    <col min="123" max="16384" width="2.44140625" style="285" hidden="1"/>
  </cols>
  <sheetData>
    <row r="1" spans="1:34" ht="13.5" customHeight="1"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ht="13.2" x14ac:dyDescent="0.2">
      <c r="S2" s="285"/>
      <c r="AH2" s="285"/>
    </row>
    <row r="3" spans="1:34"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ht="13.2" x14ac:dyDescent="0.2"/>
    <row r="5" spans="1:34" ht="13.2" x14ac:dyDescent="0.2"/>
    <row r="6" spans="1:34" ht="13.2" x14ac:dyDescent="0.2"/>
    <row r="7" spans="1:34" ht="13.2" x14ac:dyDescent="0.2"/>
    <row r="8" spans="1:34" ht="13.2" x14ac:dyDescent="0.2"/>
    <row r="9" spans="1:34" ht="13.2" x14ac:dyDescent="0.2">
      <c r="AH9" s="28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85"/>
    </row>
    <row r="18" spans="12:34" ht="13.2" x14ac:dyDescent="0.2"/>
    <row r="19" spans="12:34" ht="13.2" x14ac:dyDescent="0.2"/>
    <row r="20" spans="12:34" ht="13.2" x14ac:dyDescent="0.2">
      <c r="AH20" s="285"/>
    </row>
    <row r="21" spans="12:34" ht="13.2" x14ac:dyDescent="0.2">
      <c r="AH21" s="285"/>
    </row>
    <row r="22" spans="12:34" ht="13.2" x14ac:dyDescent="0.2"/>
    <row r="23" spans="12:34" ht="13.2" x14ac:dyDescent="0.2"/>
    <row r="24" spans="12:34" ht="13.2" x14ac:dyDescent="0.2">
      <c r="Q24" s="285"/>
    </row>
    <row r="25" spans="12:34" ht="13.2" x14ac:dyDescent="0.2"/>
    <row r="26" spans="12:34" ht="13.2" x14ac:dyDescent="0.2"/>
    <row r="27" spans="12:34" ht="13.2" x14ac:dyDescent="0.2"/>
    <row r="28" spans="12:34" ht="13.2" x14ac:dyDescent="0.2">
      <c r="O28" s="285"/>
      <c r="T28" s="285"/>
      <c r="AH28" s="285"/>
    </row>
    <row r="29" spans="12:34" ht="13.2" x14ac:dyDescent="0.2"/>
    <row r="30" spans="12:34" ht="13.2" x14ac:dyDescent="0.2"/>
    <row r="31" spans="12:34" ht="13.2" x14ac:dyDescent="0.2">
      <c r="Q31" s="285"/>
    </row>
    <row r="32" spans="12:34" ht="13.2" x14ac:dyDescent="0.2">
      <c r="L32" s="285"/>
    </row>
    <row r="33" spans="2:34" ht="13.2" x14ac:dyDescent="0.2">
      <c r="C33" s="285"/>
      <c r="E33" s="285"/>
      <c r="G33" s="285"/>
      <c r="I33" s="285"/>
      <c r="X33" s="285"/>
    </row>
    <row r="34" spans="2:34" ht="13.2" x14ac:dyDescent="0.2">
      <c r="B34" s="285"/>
      <c r="P34" s="285"/>
      <c r="R34" s="285"/>
      <c r="T34" s="285"/>
    </row>
    <row r="35" spans="2:34" ht="13.2" x14ac:dyDescent="0.2">
      <c r="D35" s="285"/>
      <c r="W35" s="285"/>
      <c r="AC35" s="285"/>
      <c r="AD35" s="285"/>
      <c r="AE35" s="285"/>
      <c r="AF35" s="285"/>
      <c r="AG35" s="285"/>
      <c r="AH35" s="285"/>
    </row>
    <row r="36" spans="2:34" ht="13.2" x14ac:dyDescent="0.2">
      <c r="H36" s="285"/>
      <c r="J36" s="285"/>
      <c r="K36" s="285"/>
      <c r="M36" s="285"/>
      <c r="Y36" s="285"/>
      <c r="Z36" s="285"/>
      <c r="AA36" s="285"/>
      <c r="AB36" s="285"/>
      <c r="AC36" s="285"/>
      <c r="AD36" s="285"/>
      <c r="AE36" s="285"/>
      <c r="AF36" s="285"/>
      <c r="AG36" s="285"/>
      <c r="AH36" s="285"/>
    </row>
    <row r="37" spans="2:34" ht="13.2" x14ac:dyDescent="0.2">
      <c r="AH37" s="285"/>
    </row>
    <row r="38" spans="2:34" ht="13.2" x14ac:dyDescent="0.2">
      <c r="AG38" s="285"/>
      <c r="AH38" s="285"/>
    </row>
    <row r="39" spans="2:34" ht="13.2" x14ac:dyDescent="0.2"/>
    <row r="40" spans="2:34" ht="13.2" x14ac:dyDescent="0.2">
      <c r="X40" s="285"/>
    </row>
    <row r="41" spans="2:34" ht="13.2" x14ac:dyDescent="0.2">
      <c r="R41" s="285"/>
    </row>
    <row r="42" spans="2:34" ht="13.2" x14ac:dyDescent="0.2">
      <c r="W42" s="285"/>
    </row>
    <row r="43" spans="2:34" ht="13.2" x14ac:dyDescent="0.2">
      <c r="Y43" s="285"/>
      <c r="Z43" s="285"/>
      <c r="AA43" s="285"/>
      <c r="AB43" s="285"/>
      <c r="AC43" s="285"/>
      <c r="AD43" s="285"/>
      <c r="AE43" s="285"/>
      <c r="AF43" s="285"/>
      <c r="AG43" s="285"/>
      <c r="AH43" s="285"/>
    </row>
    <row r="44" spans="2:34" ht="13.2" x14ac:dyDescent="0.2">
      <c r="AH44" s="285"/>
    </row>
    <row r="45" spans="2:34" ht="13.2" x14ac:dyDescent="0.2">
      <c r="X45" s="285"/>
    </row>
    <row r="46" spans="2:34" ht="13.2" x14ac:dyDescent="0.2"/>
    <row r="47" spans="2:34" ht="13.2" x14ac:dyDescent="0.2"/>
    <row r="48" spans="2:34" ht="13.2" x14ac:dyDescent="0.2">
      <c r="W48" s="285"/>
      <c r="Y48" s="285"/>
      <c r="Z48" s="285"/>
      <c r="AA48" s="285"/>
      <c r="AB48" s="285"/>
      <c r="AC48" s="285"/>
      <c r="AD48" s="285"/>
      <c r="AE48" s="285"/>
      <c r="AF48" s="285"/>
      <c r="AG48" s="285"/>
      <c r="AH48" s="285"/>
    </row>
    <row r="49" spans="28:34" ht="13.2" x14ac:dyDescent="0.2"/>
    <row r="50" spans="28:34" ht="13.2" x14ac:dyDescent="0.2">
      <c r="AE50" s="285"/>
      <c r="AF50" s="285"/>
      <c r="AG50" s="285"/>
      <c r="AH50" s="285"/>
    </row>
    <row r="51" spans="28:34" ht="13.2" x14ac:dyDescent="0.2">
      <c r="AC51" s="285"/>
      <c r="AD51" s="285"/>
      <c r="AE51" s="285"/>
      <c r="AF51" s="285"/>
      <c r="AG51" s="285"/>
      <c r="AH51" s="285"/>
    </row>
    <row r="52" spans="28:34" ht="13.2" x14ac:dyDescent="0.2"/>
    <row r="53" spans="28:34" ht="13.2" x14ac:dyDescent="0.2">
      <c r="AF53" s="285"/>
      <c r="AG53" s="285"/>
      <c r="AH53" s="285"/>
    </row>
    <row r="54" spans="28:34" ht="13.2" x14ac:dyDescent="0.2">
      <c r="AH54" s="285"/>
    </row>
    <row r="55" spans="28:34" ht="13.2" x14ac:dyDescent="0.2"/>
    <row r="56" spans="28:34" ht="13.2" x14ac:dyDescent="0.2">
      <c r="AB56" s="285"/>
      <c r="AC56" s="285"/>
      <c r="AD56" s="285"/>
      <c r="AE56" s="285"/>
      <c r="AF56" s="285"/>
      <c r="AG56" s="285"/>
      <c r="AH56" s="285"/>
    </row>
    <row r="57" spans="28:34" ht="13.2" x14ac:dyDescent="0.2">
      <c r="AH57" s="285"/>
    </row>
    <row r="58" spans="28:34" ht="13.2" x14ac:dyDescent="0.2">
      <c r="AH58" s="285"/>
    </row>
    <row r="59" spans="28:34" ht="13.2" x14ac:dyDescent="0.2"/>
    <row r="60" spans="28:34" ht="13.2" x14ac:dyDescent="0.2"/>
    <row r="61" spans="28:34" ht="13.2" x14ac:dyDescent="0.2"/>
    <row r="62" spans="28:34" ht="13.2" x14ac:dyDescent="0.2"/>
    <row r="63" spans="28:34" ht="13.2" x14ac:dyDescent="0.2">
      <c r="AH63" s="285"/>
    </row>
    <row r="64" spans="28:34" ht="13.2" x14ac:dyDescent="0.2">
      <c r="AG64" s="285"/>
      <c r="AH64" s="285"/>
    </row>
    <row r="65" spans="28:34" ht="13.2" x14ac:dyDescent="0.2"/>
    <row r="66" spans="28:34" ht="13.2" x14ac:dyDescent="0.2"/>
    <row r="67" spans="28:34" ht="13.2" x14ac:dyDescent="0.2"/>
    <row r="68" spans="28:34" ht="13.2" x14ac:dyDescent="0.2">
      <c r="AB68" s="285"/>
      <c r="AC68" s="285"/>
      <c r="AD68" s="285"/>
      <c r="AE68" s="285"/>
      <c r="AF68" s="285"/>
      <c r="AG68" s="285"/>
      <c r="AH68" s="285"/>
    </row>
    <row r="69" spans="28:34" ht="13.2" x14ac:dyDescent="0.2">
      <c r="AF69" s="285"/>
      <c r="AG69" s="285"/>
      <c r="AH69" s="285"/>
    </row>
    <row r="70" spans="28:34" ht="13.2" x14ac:dyDescent="0.2"/>
    <row r="71" spans="28:34" ht="13.2" x14ac:dyDescent="0.2"/>
    <row r="72" spans="28:34" ht="13.2" x14ac:dyDescent="0.2"/>
    <row r="73" spans="28:34" ht="13.2" x14ac:dyDescent="0.2"/>
    <row r="74" spans="28:34" ht="13.2" x14ac:dyDescent="0.2"/>
    <row r="75" spans="28:34" ht="13.2" x14ac:dyDescent="0.2">
      <c r="AH75" s="285"/>
    </row>
    <row r="76" spans="28:34" ht="13.2" x14ac:dyDescent="0.2">
      <c r="AF76" s="285"/>
      <c r="AG76" s="285"/>
      <c r="AH76" s="285"/>
    </row>
    <row r="77" spans="28:34" ht="13.2" x14ac:dyDescent="0.2">
      <c r="AG77" s="285"/>
      <c r="AH77" s="285"/>
    </row>
    <row r="78" spans="28:34" ht="13.2" x14ac:dyDescent="0.2"/>
    <row r="79" spans="28:34" ht="13.2" x14ac:dyDescent="0.2"/>
    <row r="80" spans="28:34" ht="13.2" x14ac:dyDescent="0.2"/>
    <row r="81" spans="25:34" ht="13.2" x14ac:dyDescent="0.2"/>
    <row r="82" spans="25:34" ht="13.2" x14ac:dyDescent="0.2">
      <c r="Y82" s="285"/>
    </row>
    <row r="83" spans="25:34" ht="13.2" x14ac:dyDescent="0.2">
      <c r="Y83" s="285"/>
      <c r="Z83" s="285"/>
      <c r="AA83" s="285"/>
      <c r="AB83" s="285"/>
      <c r="AC83" s="285"/>
      <c r="AD83" s="285"/>
      <c r="AE83" s="285"/>
      <c r="AF83" s="285"/>
      <c r="AG83" s="285"/>
      <c r="AH83" s="285"/>
    </row>
    <row r="84" spans="25:34" ht="13.2" x14ac:dyDescent="0.2"/>
    <row r="85" spans="25:34" ht="13.2" x14ac:dyDescent="0.2"/>
    <row r="86" spans="25:34" ht="13.2" x14ac:dyDescent="0.2"/>
    <row r="87" spans="25:34" ht="13.2" x14ac:dyDescent="0.2"/>
    <row r="88" spans="25:34" ht="13.2" x14ac:dyDescent="0.2">
      <c r="AH88" s="28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510</v>
      </c>
    </row>
  </sheetData>
  <sheetProtection algorithmName="SHA-512" hashValue="WIkwWRfkRXRmh/rs9i/FHsu3kRtKRCaQVnMeAFGt/mig6uk5oR6cDVfpaEXFilTADIA5mteRrVl5Eyr2W3BLLw==" saltValue="H/odXQ6K3j3wOiA1cF9H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10426-CF08-49C2-B9CB-6662FD026480}">
  <sheetPr>
    <pageSetUpPr fitToPage="1"/>
  </sheetPr>
  <dimension ref="A1:DR125"/>
  <sheetViews>
    <sheetView showGridLines="0" topLeftCell="A81" zoomScale="70" zoomScaleNormal="70" zoomScaleSheetLayoutView="55" workbookViewId="0">
      <selection activeCell="BJ112" sqref="BJ112"/>
    </sheetView>
  </sheetViews>
  <sheetFormatPr defaultColWidth="0" defaultRowHeight="13.5" customHeight="1" zeroHeight="1" x14ac:dyDescent="0.2"/>
  <cols>
    <col min="1" max="34" width="2.44140625" style="286" customWidth="1"/>
    <col min="35" max="122" width="2.44140625" style="285" customWidth="1"/>
    <col min="123" max="16384" width="2.441406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2" x14ac:dyDescent="0.2">
      <c r="S2" s="285"/>
      <c r="AH2" s="285"/>
    </row>
    <row r="3" spans="2:34"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2" x14ac:dyDescent="0.2"/>
    <row r="5" spans="2:34" ht="13.2" x14ac:dyDescent="0.2"/>
    <row r="6" spans="2:34" ht="13.2" x14ac:dyDescent="0.2"/>
    <row r="7" spans="2:34" ht="13.2" x14ac:dyDescent="0.2"/>
    <row r="8" spans="2:34" ht="13.2" x14ac:dyDescent="0.2"/>
    <row r="9" spans="2:34" ht="13.2" x14ac:dyDescent="0.2">
      <c r="AH9" s="28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5"/>
    </row>
    <row r="18" spans="12:34" ht="13.2" x14ac:dyDescent="0.2"/>
    <row r="19" spans="12:34" ht="13.2" x14ac:dyDescent="0.2"/>
    <row r="20" spans="12:34" ht="13.2" x14ac:dyDescent="0.2">
      <c r="AH20" s="285"/>
    </row>
    <row r="21" spans="12:34" ht="13.2" x14ac:dyDescent="0.2">
      <c r="AH21" s="285"/>
    </row>
    <row r="22" spans="12:34" ht="13.2" x14ac:dyDescent="0.2"/>
    <row r="23" spans="12:34" ht="13.2" x14ac:dyDescent="0.2"/>
    <row r="24" spans="12:34" ht="13.2" x14ac:dyDescent="0.2">
      <c r="Q24" s="285"/>
    </row>
    <row r="25" spans="12:34" ht="13.2" x14ac:dyDescent="0.2"/>
    <row r="26" spans="12:34" ht="13.2" x14ac:dyDescent="0.2"/>
    <row r="27" spans="12:34" ht="13.2" x14ac:dyDescent="0.2"/>
    <row r="28" spans="12:34" ht="13.2" x14ac:dyDescent="0.2">
      <c r="O28" s="285"/>
      <c r="T28" s="285"/>
      <c r="AH28" s="285"/>
    </row>
    <row r="29" spans="12:34" ht="13.2" x14ac:dyDescent="0.2"/>
    <row r="30" spans="12:34" ht="13.2" x14ac:dyDescent="0.2"/>
    <row r="31" spans="12:34" ht="13.2" x14ac:dyDescent="0.2">
      <c r="Q31" s="285"/>
    </row>
    <row r="32" spans="12:34" ht="13.2" x14ac:dyDescent="0.2">
      <c r="L32" s="285"/>
    </row>
    <row r="33" spans="2:34" ht="13.2" x14ac:dyDescent="0.2">
      <c r="C33" s="285"/>
      <c r="E33" s="285"/>
      <c r="G33" s="285"/>
      <c r="I33" s="285"/>
      <c r="X33" s="285"/>
    </row>
    <row r="34" spans="2:34" ht="13.2" x14ac:dyDescent="0.2">
      <c r="B34" s="285"/>
      <c r="P34" s="285"/>
      <c r="R34" s="285"/>
      <c r="T34" s="285"/>
    </row>
    <row r="35" spans="2:34" ht="13.2" x14ac:dyDescent="0.2">
      <c r="D35" s="285"/>
      <c r="W35" s="285"/>
      <c r="AC35" s="285"/>
      <c r="AD35" s="285"/>
      <c r="AE35" s="285"/>
      <c r="AF35" s="285"/>
      <c r="AG35" s="285"/>
      <c r="AH35" s="285"/>
    </row>
    <row r="36" spans="2:34" ht="13.2" x14ac:dyDescent="0.2">
      <c r="H36" s="285"/>
      <c r="J36" s="285"/>
      <c r="K36" s="285"/>
      <c r="M36" s="285"/>
      <c r="Y36" s="285"/>
      <c r="Z36" s="285"/>
      <c r="AA36" s="285"/>
      <c r="AB36" s="285"/>
      <c r="AC36" s="285"/>
      <c r="AD36" s="285"/>
      <c r="AE36" s="285"/>
      <c r="AF36" s="285"/>
      <c r="AG36" s="285"/>
      <c r="AH36" s="285"/>
    </row>
    <row r="37" spans="2:34" ht="13.2" x14ac:dyDescent="0.2">
      <c r="AH37" s="285"/>
    </row>
    <row r="38" spans="2:34" ht="13.2" x14ac:dyDescent="0.2">
      <c r="AG38" s="285"/>
      <c r="AH38" s="285"/>
    </row>
    <row r="39" spans="2:34" ht="13.2" x14ac:dyDescent="0.2"/>
    <row r="40" spans="2:34" ht="13.2" x14ac:dyDescent="0.2">
      <c r="X40" s="285"/>
    </row>
    <row r="41" spans="2:34" ht="13.2" x14ac:dyDescent="0.2">
      <c r="R41" s="285"/>
    </row>
    <row r="42" spans="2:34" ht="13.2" x14ac:dyDescent="0.2">
      <c r="W42" s="285"/>
    </row>
    <row r="43" spans="2:34" ht="13.2" x14ac:dyDescent="0.2">
      <c r="Y43" s="285"/>
      <c r="Z43" s="285"/>
      <c r="AA43" s="285"/>
      <c r="AB43" s="285"/>
      <c r="AC43" s="285"/>
      <c r="AD43" s="285"/>
      <c r="AE43" s="285"/>
      <c r="AF43" s="285"/>
      <c r="AG43" s="285"/>
      <c r="AH43" s="285"/>
    </row>
    <row r="44" spans="2:34" ht="13.2" x14ac:dyDescent="0.2">
      <c r="AH44" s="285"/>
    </row>
    <row r="45" spans="2:34" ht="13.2" x14ac:dyDescent="0.2">
      <c r="X45" s="285"/>
    </row>
    <row r="46" spans="2:34" ht="13.2" x14ac:dyDescent="0.2"/>
    <row r="47" spans="2:34" ht="13.2" x14ac:dyDescent="0.2"/>
    <row r="48" spans="2:34" ht="13.2" x14ac:dyDescent="0.2">
      <c r="W48" s="285"/>
      <c r="Y48" s="285"/>
      <c r="Z48" s="285"/>
      <c r="AA48" s="285"/>
      <c r="AB48" s="285"/>
      <c r="AC48" s="285"/>
      <c r="AD48" s="285"/>
      <c r="AE48" s="285"/>
      <c r="AF48" s="285"/>
      <c r="AG48" s="285"/>
      <c r="AH48" s="285"/>
    </row>
    <row r="49" spans="28:34" ht="13.2" x14ac:dyDescent="0.2"/>
    <row r="50" spans="28:34" ht="13.2" x14ac:dyDescent="0.2">
      <c r="AE50" s="285"/>
      <c r="AF50" s="285"/>
      <c r="AG50" s="285"/>
      <c r="AH50" s="285"/>
    </row>
    <row r="51" spans="28:34" ht="13.2" x14ac:dyDescent="0.2">
      <c r="AC51" s="285"/>
      <c r="AD51" s="285"/>
      <c r="AE51" s="285"/>
      <c r="AF51" s="285"/>
      <c r="AG51" s="285"/>
      <c r="AH51" s="285"/>
    </row>
    <row r="52" spans="28:34" ht="13.2" x14ac:dyDescent="0.2"/>
    <row r="53" spans="28:34" ht="13.2" x14ac:dyDescent="0.2">
      <c r="AF53" s="285"/>
      <c r="AG53" s="285"/>
      <c r="AH53" s="285"/>
    </row>
    <row r="54" spans="28:34" ht="13.2" x14ac:dyDescent="0.2">
      <c r="AH54" s="285"/>
    </row>
    <row r="55" spans="28:34" ht="13.2" x14ac:dyDescent="0.2"/>
    <row r="56" spans="28:34" ht="13.2" x14ac:dyDescent="0.2">
      <c r="AB56" s="285"/>
      <c r="AC56" s="285"/>
      <c r="AD56" s="285"/>
      <c r="AE56" s="285"/>
      <c r="AF56" s="285"/>
      <c r="AG56" s="285"/>
      <c r="AH56" s="285"/>
    </row>
    <row r="57" spans="28:34" ht="13.2" x14ac:dyDescent="0.2">
      <c r="AH57" s="285"/>
    </row>
    <row r="58" spans="28:34" ht="13.2" x14ac:dyDescent="0.2">
      <c r="AH58" s="285"/>
    </row>
    <row r="59" spans="28:34" ht="13.2" x14ac:dyDescent="0.2">
      <c r="AG59" s="285"/>
      <c r="AH59" s="285"/>
    </row>
    <row r="60" spans="28:34" ht="13.2" x14ac:dyDescent="0.2"/>
    <row r="61" spans="28:34" ht="13.2" x14ac:dyDescent="0.2"/>
    <row r="62" spans="28:34" ht="13.2" x14ac:dyDescent="0.2"/>
    <row r="63" spans="28:34" ht="13.2" x14ac:dyDescent="0.2">
      <c r="AH63" s="285"/>
    </row>
    <row r="64" spans="28:34" ht="13.2" x14ac:dyDescent="0.2">
      <c r="AG64" s="285"/>
      <c r="AH64" s="285"/>
    </row>
    <row r="65" spans="28:34" ht="13.2" x14ac:dyDescent="0.2"/>
    <row r="66" spans="28:34" ht="13.2" x14ac:dyDescent="0.2"/>
    <row r="67" spans="28:34" ht="13.2" x14ac:dyDescent="0.2"/>
    <row r="68" spans="28:34" ht="13.2" x14ac:dyDescent="0.2">
      <c r="AB68" s="285"/>
      <c r="AC68" s="285"/>
      <c r="AD68" s="285"/>
      <c r="AE68" s="285"/>
      <c r="AF68" s="285"/>
      <c r="AG68" s="285"/>
      <c r="AH68" s="285"/>
    </row>
    <row r="69" spans="28:34" ht="13.2" x14ac:dyDescent="0.2">
      <c r="AF69" s="285"/>
      <c r="AG69" s="285"/>
      <c r="AH69" s="285"/>
    </row>
    <row r="70" spans="28:34" ht="13.2" x14ac:dyDescent="0.2"/>
    <row r="71" spans="28:34" ht="13.2" x14ac:dyDescent="0.2"/>
    <row r="72" spans="28:34" ht="13.2" x14ac:dyDescent="0.2"/>
    <row r="73" spans="28:34" ht="13.2" x14ac:dyDescent="0.2"/>
    <row r="74" spans="28:34" ht="13.2" x14ac:dyDescent="0.2"/>
    <row r="75" spans="28:34" ht="13.2" x14ac:dyDescent="0.2">
      <c r="AH75" s="285"/>
    </row>
    <row r="76" spans="28:34" ht="13.2" x14ac:dyDescent="0.2">
      <c r="AF76" s="285"/>
      <c r="AG76" s="285"/>
      <c r="AH76" s="285"/>
    </row>
    <row r="77" spans="28:34" ht="13.2" x14ac:dyDescent="0.2">
      <c r="AG77" s="285"/>
      <c r="AH77" s="285"/>
    </row>
    <row r="78" spans="28:34" ht="13.2" x14ac:dyDescent="0.2"/>
    <row r="79" spans="28:34" ht="13.2" x14ac:dyDescent="0.2"/>
    <row r="80" spans="28:34" ht="13.2" x14ac:dyDescent="0.2"/>
    <row r="81" spans="25:34" ht="13.2" x14ac:dyDescent="0.2"/>
    <row r="82" spans="25:34" ht="13.2" x14ac:dyDescent="0.2">
      <c r="Y82" s="285"/>
    </row>
    <row r="83" spans="25:34" ht="13.2" x14ac:dyDescent="0.2">
      <c r="Y83" s="285"/>
      <c r="Z83" s="285"/>
      <c r="AA83" s="285"/>
      <c r="AB83" s="285"/>
      <c r="AC83" s="285"/>
      <c r="AD83" s="285"/>
      <c r="AE83" s="285"/>
      <c r="AF83" s="285"/>
      <c r="AG83" s="285"/>
      <c r="AH83" s="285"/>
    </row>
    <row r="84" spans="25:34" ht="13.2" x14ac:dyDescent="0.2"/>
    <row r="85" spans="25:34" ht="13.2" x14ac:dyDescent="0.2"/>
    <row r="86" spans="25:34" ht="13.2" x14ac:dyDescent="0.2"/>
    <row r="87" spans="25:34" ht="13.2" x14ac:dyDescent="0.2"/>
    <row r="88" spans="25:34" ht="13.2" x14ac:dyDescent="0.2">
      <c r="AH88" s="28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510</v>
      </c>
    </row>
  </sheetData>
  <sheetProtection algorithmName="SHA-512" hashValue="yywlnfLEZC8nKrXrB2hmOVU7NKDQSi7fgWVz3xVnes3aIgi9jf8ojJeIrEZTqhBBS41u3cClqMIHAoptvLGIrg==" saltValue="0xuIrgDB64s+O7zzlTcp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441406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52</v>
      </c>
      <c r="E2" s="149"/>
      <c r="F2" s="150" t="s">
        <v>561</v>
      </c>
      <c r="G2" s="151"/>
      <c r="H2" s="152"/>
    </row>
    <row r="3" spans="1:8" x14ac:dyDescent="0.2">
      <c r="A3" s="148" t="s">
        <v>554</v>
      </c>
      <c r="B3" s="153"/>
      <c r="C3" s="154"/>
      <c r="D3" s="155">
        <v>607871</v>
      </c>
      <c r="E3" s="156"/>
      <c r="F3" s="157">
        <v>280458</v>
      </c>
      <c r="G3" s="158"/>
      <c r="H3" s="159"/>
    </row>
    <row r="4" spans="1:8" x14ac:dyDescent="0.2">
      <c r="A4" s="160"/>
      <c r="B4" s="161"/>
      <c r="C4" s="162"/>
      <c r="D4" s="163">
        <v>378204</v>
      </c>
      <c r="E4" s="164"/>
      <c r="F4" s="165">
        <v>127286</v>
      </c>
      <c r="G4" s="166"/>
      <c r="H4" s="167"/>
    </row>
    <row r="5" spans="1:8" x14ac:dyDescent="0.2">
      <c r="A5" s="148" t="s">
        <v>556</v>
      </c>
      <c r="B5" s="153"/>
      <c r="C5" s="154"/>
      <c r="D5" s="155">
        <v>484477</v>
      </c>
      <c r="E5" s="156"/>
      <c r="F5" s="157">
        <v>291945</v>
      </c>
      <c r="G5" s="158"/>
      <c r="H5" s="159"/>
    </row>
    <row r="6" spans="1:8" x14ac:dyDescent="0.2">
      <c r="A6" s="160"/>
      <c r="B6" s="161"/>
      <c r="C6" s="162"/>
      <c r="D6" s="163">
        <v>265492</v>
      </c>
      <c r="E6" s="164"/>
      <c r="F6" s="165">
        <v>127651</v>
      </c>
      <c r="G6" s="166"/>
      <c r="H6" s="167"/>
    </row>
    <row r="7" spans="1:8" x14ac:dyDescent="0.2">
      <c r="A7" s="148" t="s">
        <v>557</v>
      </c>
      <c r="B7" s="153"/>
      <c r="C7" s="154"/>
      <c r="D7" s="155">
        <v>512566</v>
      </c>
      <c r="E7" s="156"/>
      <c r="F7" s="157">
        <v>291173</v>
      </c>
      <c r="G7" s="158"/>
      <c r="H7" s="159"/>
    </row>
    <row r="8" spans="1:8" x14ac:dyDescent="0.2">
      <c r="A8" s="160"/>
      <c r="B8" s="161"/>
      <c r="C8" s="162"/>
      <c r="D8" s="163">
        <v>338952</v>
      </c>
      <c r="E8" s="164"/>
      <c r="F8" s="165">
        <v>119071</v>
      </c>
      <c r="G8" s="166"/>
      <c r="H8" s="167"/>
    </row>
    <row r="9" spans="1:8" x14ac:dyDescent="0.2">
      <c r="A9" s="148" t="s">
        <v>558</v>
      </c>
      <c r="B9" s="153"/>
      <c r="C9" s="154"/>
      <c r="D9" s="155">
        <v>583055</v>
      </c>
      <c r="E9" s="156"/>
      <c r="F9" s="157">
        <v>271581</v>
      </c>
      <c r="G9" s="158"/>
      <c r="H9" s="159"/>
    </row>
    <row r="10" spans="1:8" x14ac:dyDescent="0.2">
      <c r="A10" s="160"/>
      <c r="B10" s="161"/>
      <c r="C10" s="162"/>
      <c r="D10" s="163">
        <v>293420</v>
      </c>
      <c r="E10" s="164"/>
      <c r="F10" s="165">
        <v>117844</v>
      </c>
      <c r="G10" s="166"/>
      <c r="H10" s="167"/>
    </row>
    <row r="11" spans="1:8" x14ac:dyDescent="0.2">
      <c r="A11" s="148" t="s">
        <v>559</v>
      </c>
      <c r="B11" s="153"/>
      <c r="C11" s="154"/>
      <c r="D11" s="155">
        <v>598371</v>
      </c>
      <c r="E11" s="156"/>
      <c r="F11" s="157">
        <v>268375</v>
      </c>
      <c r="G11" s="158"/>
      <c r="H11" s="159"/>
    </row>
    <row r="12" spans="1:8" x14ac:dyDescent="0.2">
      <c r="A12" s="160"/>
      <c r="B12" s="161"/>
      <c r="C12" s="168"/>
      <c r="D12" s="163">
        <v>329093</v>
      </c>
      <c r="E12" s="164"/>
      <c r="F12" s="165">
        <v>119602</v>
      </c>
      <c r="G12" s="166"/>
      <c r="H12" s="167"/>
    </row>
    <row r="13" spans="1:8" x14ac:dyDescent="0.2">
      <c r="A13" s="148"/>
      <c r="B13" s="153"/>
      <c r="C13" s="169"/>
      <c r="D13" s="170">
        <v>557268</v>
      </c>
      <c r="E13" s="171"/>
      <c r="F13" s="172">
        <v>280706</v>
      </c>
      <c r="G13" s="173"/>
      <c r="H13" s="159"/>
    </row>
    <row r="14" spans="1:8" x14ac:dyDescent="0.2">
      <c r="A14" s="160"/>
      <c r="B14" s="161"/>
      <c r="C14" s="162"/>
      <c r="D14" s="163">
        <v>321032</v>
      </c>
      <c r="E14" s="164"/>
      <c r="F14" s="165">
        <v>122291</v>
      </c>
      <c r="G14" s="166"/>
      <c r="H14" s="167"/>
    </row>
    <row r="17" spans="1:11" x14ac:dyDescent="0.2">
      <c r="A17" s="144" t="s">
        <v>53</v>
      </c>
    </row>
    <row r="18" spans="1:11" x14ac:dyDescent="0.2">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2">
      <c r="A19" s="174" t="s">
        <v>54</v>
      </c>
      <c r="B19" s="174">
        <f>ROUND(VALUE(SUBSTITUTE(実質収支比率等に係る経年分析!F$48,"▲","-")),2)</f>
        <v>4.78</v>
      </c>
      <c r="C19" s="174">
        <f>ROUND(VALUE(SUBSTITUTE(実質収支比率等に係る経年分析!G$48,"▲","-")),2)</f>
        <v>5.38</v>
      </c>
      <c r="D19" s="174">
        <f>ROUND(VALUE(SUBSTITUTE(実質収支比率等に係る経年分析!H$48,"▲","-")),2)</f>
        <v>4.8499999999999996</v>
      </c>
      <c r="E19" s="174">
        <f>ROUND(VALUE(SUBSTITUTE(実質収支比率等に係る経年分析!I$48,"▲","-")),2)</f>
        <v>4.38</v>
      </c>
      <c r="F19" s="174">
        <f>ROUND(VALUE(SUBSTITUTE(実質収支比率等に係る経年分析!J$48,"▲","-")),2)</f>
        <v>4.58</v>
      </c>
    </row>
    <row r="20" spans="1:11" x14ac:dyDescent="0.2">
      <c r="A20" s="174" t="s">
        <v>55</v>
      </c>
      <c r="B20" s="174">
        <f>ROUND(VALUE(SUBSTITUTE(実質収支比率等に係る経年分析!F$47,"▲","-")),2)</f>
        <v>49.08</v>
      </c>
      <c r="C20" s="174">
        <f>ROUND(VALUE(SUBSTITUTE(実質収支比率等に係る経年分析!G$47,"▲","-")),2)</f>
        <v>51.81</v>
      </c>
      <c r="D20" s="174">
        <f>ROUND(VALUE(SUBSTITUTE(実質収支比率等に係る経年分析!H$47,"▲","-")),2)</f>
        <v>55.99</v>
      </c>
      <c r="E20" s="174">
        <f>ROUND(VALUE(SUBSTITUTE(実質収支比率等に係る経年分析!I$47,"▲","-")),2)</f>
        <v>54.39</v>
      </c>
      <c r="F20" s="174">
        <f>ROUND(VALUE(SUBSTITUTE(実質収支比率等に係る経年分析!J$47,"▲","-")),2)</f>
        <v>54.51</v>
      </c>
    </row>
    <row r="21" spans="1:11" x14ac:dyDescent="0.2">
      <c r="A21" s="174" t="s">
        <v>56</v>
      </c>
      <c r="B21" s="174">
        <f>IF(ISNUMBER(VALUE(SUBSTITUTE(実質収支比率等に係る経年分析!F$49,"▲","-"))),ROUND(VALUE(SUBSTITUTE(実質収支比率等に係る経年分析!F$49,"▲","-")),2),NA())</f>
        <v>0.68</v>
      </c>
      <c r="C21" s="174">
        <f>IF(ISNUMBER(VALUE(SUBSTITUTE(実質収支比率等に係る経年分析!G$49,"▲","-"))),ROUND(VALUE(SUBSTITUTE(実質収支比率等に係る経年分析!G$49,"▲","-")),2),NA())</f>
        <v>2.16</v>
      </c>
      <c r="D21" s="174">
        <f>IF(ISNUMBER(VALUE(SUBSTITUTE(実質収支比率等に係る経年分析!H$49,"▲","-"))),ROUND(VALUE(SUBSTITUTE(実質収支比率等に係る経年分析!H$49,"▲","-")),2),NA())</f>
        <v>-0.41</v>
      </c>
      <c r="E21" s="174">
        <f>IF(ISNUMBER(VALUE(SUBSTITUTE(実質収支比率等に係る経年分析!I$49,"▲","-"))),ROUND(VALUE(SUBSTITUTE(実質収支比率等に係る経年分析!I$49,"▲","-")),2),NA())</f>
        <v>-5.72</v>
      </c>
      <c r="F21" s="174">
        <f>IF(ISNUMBER(VALUE(SUBSTITUTE(実質収支比率等に係る経年分析!J$49,"▲","-"))),ROUND(VALUE(SUBSTITUTE(実質収支比率等に係る経年分析!J$49,"▲","-")),2),NA())</f>
        <v>0.21</v>
      </c>
    </row>
    <row r="24" spans="1:11" x14ac:dyDescent="0.2">
      <c r="A24" s="144" t="s">
        <v>57</v>
      </c>
    </row>
    <row r="25" spans="1:11" x14ac:dyDescent="0.2">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2">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2">
      <c r="A32" s="175" t="str">
        <f>IF(連結実質赤字比率に係る赤字・黒字の構成分析!C$38="",NA(),連結実質赤字比率に係る赤字・黒字の構成分析!C$38)</f>
        <v>発電事業特別会計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1.1499999999999999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1.0900000000000001</v>
      </c>
    </row>
    <row r="35" spans="1:16" x14ac:dyDescent="0.2">
      <c r="A35" s="175" t="str">
        <f>IF(連結実質赤字比率に係る赤字・黒字の構成分析!C$35="",NA(),連結実質赤字比率に係る赤字・黒字の構成分析!C$35)</f>
        <v>国民健康保険診療所事業特別会計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4.7699999999999996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4.8499999999999996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4.58</v>
      </c>
    </row>
    <row r="39" spans="1:16" x14ac:dyDescent="0.2">
      <c r="A39" s="144" t="s">
        <v>60</v>
      </c>
    </row>
    <row r="40" spans="1:16" x14ac:dyDescent="0.2">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359</v>
      </c>
      <c r="E42" s="176"/>
      <c r="F42" s="176"/>
      <c r="G42" s="176">
        <f>'実質公債費比率（分子）の構造'!L$52</f>
        <v>332</v>
      </c>
      <c r="H42" s="176"/>
      <c r="I42" s="176"/>
      <c r="J42" s="176">
        <f>'実質公債費比率（分子）の構造'!M$52</f>
        <v>292</v>
      </c>
      <c r="K42" s="176"/>
      <c r="L42" s="176"/>
      <c r="M42" s="176">
        <f>'実質公債費比率（分子）の構造'!N$52</f>
        <v>270</v>
      </c>
      <c r="N42" s="176"/>
      <c r="O42" s="176"/>
      <c r="P42" s="176">
        <f>'実質公債費比率（分子）の構造'!O$52</f>
        <v>258</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14</v>
      </c>
      <c r="C44" s="176"/>
      <c r="D44" s="176"/>
      <c r="E44" s="176">
        <f>'実質公債費比率（分子）の構造'!L$50</f>
        <v>12</v>
      </c>
      <c r="F44" s="176"/>
      <c r="G44" s="176"/>
      <c r="H44" s="176">
        <f>'実質公債費比率（分子）の構造'!M$50</f>
        <v>11</v>
      </c>
      <c r="I44" s="176"/>
      <c r="J44" s="176"/>
      <c r="K44" s="176">
        <f>'実質公債費比率（分子）の構造'!N$50</f>
        <v>10</v>
      </c>
      <c r="L44" s="176"/>
      <c r="M44" s="176"/>
      <c r="N44" s="176">
        <f>'実質公債費比率（分子）の構造'!O$50</f>
        <v>9</v>
      </c>
      <c r="O44" s="176"/>
      <c r="P44" s="176"/>
    </row>
    <row r="45" spans="1:16" x14ac:dyDescent="0.2">
      <c r="A45" s="176" t="s">
        <v>66</v>
      </c>
      <c r="B45" s="176">
        <f>'実質公債費比率（分子）の構造'!K$49</f>
        <v>28</v>
      </c>
      <c r="C45" s="176"/>
      <c r="D45" s="176"/>
      <c r="E45" s="176">
        <f>'実質公債費比率（分子）の構造'!L$49</f>
        <v>25</v>
      </c>
      <c r="F45" s="176"/>
      <c r="G45" s="176"/>
      <c r="H45" s="176">
        <f>'実質公債費比率（分子）の構造'!M$49</f>
        <v>17</v>
      </c>
      <c r="I45" s="176"/>
      <c r="J45" s="176"/>
      <c r="K45" s="176">
        <f>'実質公債費比率（分子）の構造'!N$49</f>
        <v>7</v>
      </c>
      <c r="L45" s="176"/>
      <c r="M45" s="176"/>
      <c r="N45" s="176">
        <f>'実質公債費比率（分子）の構造'!O$49</f>
        <v>6</v>
      </c>
      <c r="O45" s="176"/>
      <c r="P45" s="176"/>
    </row>
    <row r="46" spans="1:16" x14ac:dyDescent="0.2">
      <c r="A46" s="176" t="s">
        <v>67</v>
      </c>
      <c r="B46" s="176">
        <f>'実質公債費比率（分子）の構造'!K$48</f>
        <v>30</v>
      </c>
      <c r="C46" s="176"/>
      <c r="D46" s="176"/>
      <c r="E46" s="176">
        <f>'実質公債費比率（分子）の構造'!L$48</f>
        <v>28</v>
      </c>
      <c r="F46" s="176"/>
      <c r="G46" s="176"/>
      <c r="H46" s="176">
        <f>'実質公債費比率（分子）の構造'!M$48</f>
        <v>26</v>
      </c>
      <c r="I46" s="176"/>
      <c r="J46" s="176"/>
      <c r="K46" s="176">
        <f>'実質公債費比率（分子）の構造'!N$48</f>
        <v>27</v>
      </c>
      <c r="L46" s="176"/>
      <c r="M46" s="176"/>
      <c r="N46" s="176">
        <f>'実質公債費比率（分子）の構造'!O$48</f>
        <v>26</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417</v>
      </c>
      <c r="C49" s="176"/>
      <c r="D49" s="176"/>
      <c r="E49" s="176">
        <f>'実質公債費比率（分子）の構造'!L$45</f>
        <v>391</v>
      </c>
      <c r="F49" s="176"/>
      <c r="G49" s="176"/>
      <c r="H49" s="176">
        <f>'実質公債費比率（分子）の構造'!M$45</f>
        <v>329</v>
      </c>
      <c r="I49" s="176"/>
      <c r="J49" s="176"/>
      <c r="K49" s="176">
        <f>'実質公債費比率（分子）の構造'!N$45</f>
        <v>305</v>
      </c>
      <c r="L49" s="176"/>
      <c r="M49" s="176"/>
      <c r="N49" s="176">
        <f>'実質公債費比率（分子）の構造'!O$45</f>
        <v>304</v>
      </c>
      <c r="O49" s="176"/>
      <c r="P49" s="176"/>
    </row>
    <row r="50" spans="1:16" x14ac:dyDescent="0.2">
      <c r="A50" s="176" t="s">
        <v>71</v>
      </c>
      <c r="B50" s="176" t="e">
        <f>NA()</f>
        <v>#N/A</v>
      </c>
      <c r="C50" s="176">
        <f>IF(ISNUMBER('実質公債費比率（分子）の構造'!K$53),'実質公債費比率（分子）の構造'!K$53,NA())</f>
        <v>130</v>
      </c>
      <c r="D50" s="176" t="e">
        <f>NA()</f>
        <v>#N/A</v>
      </c>
      <c r="E50" s="176" t="e">
        <f>NA()</f>
        <v>#N/A</v>
      </c>
      <c r="F50" s="176">
        <f>IF(ISNUMBER('実質公債費比率（分子）の構造'!L$53),'実質公債費比率（分子）の構造'!L$53,NA())</f>
        <v>124</v>
      </c>
      <c r="G50" s="176" t="e">
        <f>NA()</f>
        <v>#N/A</v>
      </c>
      <c r="H50" s="176" t="e">
        <f>NA()</f>
        <v>#N/A</v>
      </c>
      <c r="I50" s="176">
        <f>IF(ISNUMBER('実質公債費比率（分子）の構造'!M$53),'実質公債費比率（分子）の構造'!M$53,NA())</f>
        <v>91</v>
      </c>
      <c r="J50" s="176" t="e">
        <f>NA()</f>
        <v>#N/A</v>
      </c>
      <c r="K50" s="176" t="e">
        <f>NA()</f>
        <v>#N/A</v>
      </c>
      <c r="L50" s="176">
        <f>IF(ISNUMBER('実質公債費比率（分子）の構造'!N$53),'実質公債費比率（分子）の構造'!N$53,NA())</f>
        <v>79</v>
      </c>
      <c r="M50" s="176" t="e">
        <f>NA()</f>
        <v>#N/A</v>
      </c>
      <c r="N50" s="176" t="e">
        <f>NA()</f>
        <v>#N/A</v>
      </c>
      <c r="O50" s="176">
        <f>IF(ISNUMBER('実質公債費比率（分子）の構造'!O$53),'実質公債費比率（分子）の構造'!O$53,NA())</f>
        <v>87</v>
      </c>
      <c r="P50" s="176" t="e">
        <f>NA()</f>
        <v>#N/A</v>
      </c>
    </row>
    <row r="53" spans="1:16" x14ac:dyDescent="0.2">
      <c r="A53" s="144" t="s">
        <v>72</v>
      </c>
    </row>
    <row r="54" spans="1:16" x14ac:dyDescent="0.2">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2484</v>
      </c>
      <c r="E56" s="175"/>
      <c r="F56" s="175"/>
      <c r="G56" s="175">
        <f>'将来負担比率（分子）の構造'!J$52</f>
        <v>2422</v>
      </c>
      <c r="H56" s="175"/>
      <c r="I56" s="175"/>
      <c r="J56" s="175">
        <f>'将来負担比率（分子）の構造'!K$52</f>
        <v>2490</v>
      </c>
      <c r="K56" s="175"/>
      <c r="L56" s="175"/>
      <c r="M56" s="175">
        <f>'将来負担比率（分子）の構造'!L$52</f>
        <v>2479</v>
      </c>
      <c r="N56" s="175"/>
      <c r="O56" s="175"/>
      <c r="P56" s="175">
        <f>'将来負担比率（分子）の構造'!M$52</f>
        <v>2483</v>
      </c>
    </row>
    <row r="57" spans="1:16" x14ac:dyDescent="0.2">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41</v>
      </c>
      <c r="B58" s="175"/>
      <c r="C58" s="175"/>
      <c r="D58" s="175">
        <f>'将来負担比率（分子）の構造'!I$50</f>
        <v>3583</v>
      </c>
      <c r="E58" s="175"/>
      <c r="F58" s="175"/>
      <c r="G58" s="175">
        <f>'将来負担比率（分子）の構造'!J$50</f>
        <v>3793</v>
      </c>
      <c r="H58" s="175"/>
      <c r="I58" s="175"/>
      <c r="J58" s="175">
        <f>'将来負担比率（分子）の構造'!K$50</f>
        <v>3937</v>
      </c>
      <c r="K58" s="175"/>
      <c r="L58" s="175"/>
      <c r="M58" s="175">
        <f>'将来負担比率（分子）の構造'!L$50</f>
        <v>3915</v>
      </c>
      <c r="N58" s="175"/>
      <c r="O58" s="175"/>
      <c r="P58" s="175">
        <f>'将来負担比率（分子）の構造'!M$50</f>
        <v>3789</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f>'将来負担比率（分子）の構造'!J$46</f>
        <v>4</v>
      </c>
      <c r="F61" s="175"/>
      <c r="G61" s="175"/>
      <c r="H61" s="175">
        <f>'将来負担比率（分子）の構造'!K$46</f>
        <v>4</v>
      </c>
      <c r="I61" s="175"/>
      <c r="J61" s="175"/>
      <c r="K61" s="175">
        <f>'将来負担比率（分子）の構造'!L$46</f>
        <v>4</v>
      </c>
      <c r="L61" s="175"/>
      <c r="M61" s="175"/>
      <c r="N61" s="175">
        <f>'将来負担比率（分子）の構造'!M$46</f>
        <v>4</v>
      </c>
      <c r="O61" s="175"/>
      <c r="P61" s="175"/>
    </row>
    <row r="62" spans="1:16" x14ac:dyDescent="0.2">
      <c r="A62" s="175" t="s">
        <v>35</v>
      </c>
      <c r="B62" s="175">
        <f>'将来負担比率（分子）の構造'!I$45</f>
        <v>253</v>
      </c>
      <c r="C62" s="175"/>
      <c r="D62" s="175"/>
      <c r="E62" s="175">
        <f>'将来負担比率（分子）の構造'!J$45</f>
        <v>247</v>
      </c>
      <c r="F62" s="175"/>
      <c r="G62" s="175"/>
      <c r="H62" s="175">
        <f>'将来負担比率（分子）の構造'!K$45</f>
        <v>312</v>
      </c>
      <c r="I62" s="175"/>
      <c r="J62" s="175"/>
      <c r="K62" s="175">
        <f>'将来負担比率（分子）の構造'!L$45</f>
        <v>308</v>
      </c>
      <c r="L62" s="175"/>
      <c r="M62" s="175"/>
      <c r="N62" s="175">
        <f>'将来負担比率（分子）の構造'!M$45</f>
        <v>280</v>
      </c>
      <c r="O62" s="175"/>
      <c r="P62" s="175"/>
    </row>
    <row r="63" spans="1:16" x14ac:dyDescent="0.2">
      <c r="A63" s="175" t="s">
        <v>34</v>
      </c>
      <c r="B63" s="175">
        <f>'将来負担比率（分子）の構造'!I$44</f>
        <v>66</v>
      </c>
      <c r="C63" s="175"/>
      <c r="D63" s="175"/>
      <c r="E63" s="175">
        <f>'将来負担比率（分子）の構造'!J$44</f>
        <v>42</v>
      </c>
      <c r="F63" s="175"/>
      <c r="G63" s="175"/>
      <c r="H63" s="175">
        <f>'将来負担比率（分子）の構造'!K$44</f>
        <v>35</v>
      </c>
      <c r="I63" s="175"/>
      <c r="J63" s="175"/>
      <c r="K63" s="175">
        <f>'将来負担比率（分子）の構造'!L$44</f>
        <v>19</v>
      </c>
      <c r="L63" s="175"/>
      <c r="M63" s="175"/>
      <c r="N63" s="175">
        <f>'将来負担比率（分子）の構造'!M$44</f>
        <v>13</v>
      </c>
      <c r="O63" s="175"/>
      <c r="P63" s="175"/>
    </row>
    <row r="64" spans="1:16" x14ac:dyDescent="0.2">
      <c r="A64" s="175" t="s">
        <v>33</v>
      </c>
      <c r="B64" s="175">
        <f>'将来負担比率（分子）の構造'!I$43</f>
        <v>266</v>
      </c>
      <c r="C64" s="175"/>
      <c r="D64" s="175"/>
      <c r="E64" s="175">
        <f>'将来負担比率（分子）の構造'!J$43</f>
        <v>224</v>
      </c>
      <c r="F64" s="175"/>
      <c r="G64" s="175"/>
      <c r="H64" s="175">
        <f>'将来負担比率（分子）の構造'!K$43</f>
        <v>208</v>
      </c>
      <c r="I64" s="175"/>
      <c r="J64" s="175"/>
      <c r="K64" s="175">
        <f>'将来負担比率（分子）の構造'!L$43</f>
        <v>189</v>
      </c>
      <c r="L64" s="175"/>
      <c r="M64" s="175"/>
      <c r="N64" s="175">
        <f>'将来負担比率（分子）の構造'!M$43</f>
        <v>160</v>
      </c>
      <c r="O64" s="175"/>
      <c r="P64" s="175"/>
    </row>
    <row r="65" spans="1:16" x14ac:dyDescent="0.2">
      <c r="A65" s="175" t="s">
        <v>32</v>
      </c>
      <c r="B65" s="175">
        <f>'将来負担比率（分子）の構造'!I$42</f>
        <v>73</v>
      </c>
      <c r="C65" s="175"/>
      <c r="D65" s="175"/>
      <c r="E65" s="175">
        <f>'将来負担比率（分子）の構造'!J$42</f>
        <v>73</v>
      </c>
      <c r="F65" s="175"/>
      <c r="G65" s="175"/>
      <c r="H65" s="175">
        <f>'将来負担比率（分子）の構造'!K$42</f>
        <v>61</v>
      </c>
      <c r="I65" s="175"/>
      <c r="J65" s="175"/>
      <c r="K65" s="175">
        <f>'将来負担比率（分子）の構造'!L$42</f>
        <v>50</v>
      </c>
      <c r="L65" s="175"/>
      <c r="M65" s="175"/>
      <c r="N65" s="175">
        <f>'将来負担比率（分子）の構造'!M$42</f>
        <v>40</v>
      </c>
      <c r="O65" s="175"/>
      <c r="P65" s="175"/>
    </row>
    <row r="66" spans="1:16" x14ac:dyDescent="0.2">
      <c r="A66" s="175" t="s">
        <v>31</v>
      </c>
      <c r="B66" s="175">
        <f>'将来負担比率（分子）の構造'!I$41</f>
        <v>2946</v>
      </c>
      <c r="C66" s="175"/>
      <c r="D66" s="175"/>
      <c r="E66" s="175">
        <f>'将来負担比率（分子）の構造'!J$41</f>
        <v>2864</v>
      </c>
      <c r="F66" s="175"/>
      <c r="G66" s="175"/>
      <c r="H66" s="175">
        <f>'将来負担比率（分子）の構造'!K$41</f>
        <v>2951</v>
      </c>
      <c r="I66" s="175"/>
      <c r="J66" s="175"/>
      <c r="K66" s="175">
        <f>'将来負担比率（分子）の構造'!L$41</f>
        <v>2964</v>
      </c>
      <c r="L66" s="175"/>
      <c r="M66" s="175"/>
      <c r="N66" s="175">
        <f>'将来負担比率（分子）の構造'!M$41</f>
        <v>2970</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H29</v>
      </c>
      <c r="C71" s="178" t="str">
        <f>基金残高に係る経年分析!G54</f>
        <v>H30</v>
      </c>
      <c r="D71" s="178" t="str">
        <f>基金残高に係る経年分析!H54</f>
        <v>R01</v>
      </c>
    </row>
    <row r="72" spans="1:16" x14ac:dyDescent="0.2">
      <c r="A72" s="178" t="s">
        <v>77</v>
      </c>
      <c r="B72" s="179">
        <f>基金残高に係る経年分析!F55</f>
        <v>1056</v>
      </c>
      <c r="C72" s="179">
        <f>基金残高に係る経年分析!G55</f>
        <v>967</v>
      </c>
      <c r="D72" s="179">
        <f>基金残高に係る経年分析!H55</f>
        <v>968</v>
      </c>
    </row>
    <row r="73" spans="1:16" x14ac:dyDescent="0.2">
      <c r="A73" s="178" t="s">
        <v>78</v>
      </c>
      <c r="B73" s="179">
        <f>基金残高に係る経年分析!F56</f>
        <v>33</v>
      </c>
      <c r="C73" s="179">
        <f>基金残高に係る経年分析!G56</f>
        <v>33</v>
      </c>
      <c r="D73" s="179">
        <f>基金残高に係る経年分析!H56</f>
        <v>33</v>
      </c>
    </row>
    <row r="74" spans="1:16" x14ac:dyDescent="0.2">
      <c r="A74" s="178" t="s">
        <v>79</v>
      </c>
      <c r="B74" s="179">
        <f>基金残高に係る経年分析!F57</f>
        <v>2628</v>
      </c>
      <c r="C74" s="179">
        <f>基金残高に係る経年分析!G57</f>
        <v>2671</v>
      </c>
      <c r="D74" s="179">
        <f>基金残高に係る経年分析!H57</f>
        <v>2545</v>
      </c>
    </row>
  </sheetData>
  <sheetProtection algorithmName="SHA-512" hashValue="xMPX6WUjJvi5tjlEFERstTuAvH+LhS82L6u9iHXqwDhw3tEUb8JWg7p+PVrOkHN7eUEvQxmaQyCXMEyxlSFCKQ==" saltValue="FAT0d8LK0xAutGUoEgOV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5546875" style="220" customWidth="1"/>
    <col min="96" max="133" width="1.5546875" style="236" customWidth="1"/>
    <col min="134" max="143" width="1.5546875" style="220" customWidth="1"/>
    <col min="144" max="16384" width="0" style="220" hidden="1"/>
  </cols>
  <sheetData>
    <row r="1" spans="2:143" ht="22.5" customHeight="1" thickBot="1" x14ac:dyDescent="0.25">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9" t="s">
        <v>211</v>
      </c>
      <c r="DI1" s="660"/>
      <c r="DJ1" s="660"/>
      <c r="DK1" s="660"/>
      <c r="DL1" s="660"/>
      <c r="DM1" s="660"/>
      <c r="DN1" s="661"/>
      <c r="DO1" s="220"/>
      <c r="DP1" s="659" t="s">
        <v>212</v>
      </c>
      <c r="DQ1" s="660"/>
      <c r="DR1" s="660"/>
      <c r="DS1" s="660"/>
      <c r="DT1" s="660"/>
      <c r="DU1" s="660"/>
      <c r="DV1" s="660"/>
      <c r="DW1" s="660"/>
      <c r="DX1" s="660"/>
      <c r="DY1" s="660"/>
      <c r="DZ1" s="660"/>
      <c r="EA1" s="660"/>
      <c r="EB1" s="660"/>
      <c r="EC1" s="661"/>
      <c r="ED1" s="218"/>
      <c r="EE1" s="218"/>
      <c r="EF1" s="218"/>
      <c r="EG1" s="218"/>
      <c r="EH1" s="218"/>
      <c r="EI1" s="218"/>
      <c r="EJ1" s="218"/>
      <c r="EK1" s="218"/>
      <c r="EL1" s="218"/>
      <c r="EM1" s="218"/>
    </row>
    <row r="2" spans="2:143" ht="22.5" customHeight="1" x14ac:dyDescent="0.2">
      <c r="B2" s="221" t="s">
        <v>213</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4" customFormat="1" ht="11.25" customHeight="1" x14ac:dyDescent="0.2">
      <c r="B5" s="669" t="s">
        <v>224</v>
      </c>
      <c r="C5" s="670"/>
      <c r="D5" s="670"/>
      <c r="E5" s="670"/>
      <c r="F5" s="670"/>
      <c r="G5" s="670"/>
      <c r="H5" s="670"/>
      <c r="I5" s="670"/>
      <c r="J5" s="670"/>
      <c r="K5" s="670"/>
      <c r="L5" s="670"/>
      <c r="M5" s="670"/>
      <c r="N5" s="670"/>
      <c r="O5" s="670"/>
      <c r="P5" s="670"/>
      <c r="Q5" s="671"/>
      <c r="R5" s="672">
        <v>270671</v>
      </c>
      <c r="S5" s="673"/>
      <c r="T5" s="673"/>
      <c r="U5" s="673"/>
      <c r="V5" s="673"/>
      <c r="W5" s="673"/>
      <c r="X5" s="673"/>
      <c r="Y5" s="674"/>
      <c r="Z5" s="675">
        <v>7.8</v>
      </c>
      <c r="AA5" s="675"/>
      <c r="AB5" s="675"/>
      <c r="AC5" s="675"/>
      <c r="AD5" s="676">
        <v>270671</v>
      </c>
      <c r="AE5" s="676"/>
      <c r="AF5" s="676"/>
      <c r="AG5" s="676"/>
      <c r="AH5" s="676"/>
      <c r="AI5" s="676"/>
      <c r="AJ5" s="676"/>
      <c r="AK5" s="676"/>
      <c r="AL5" s="677">
        <v>15.2</v>
      </c>
      <c r="AM5" s="678"/>
      <c r="AN5" s="678"/>
      <c r="AO5" s="679"/>
      <c r="AP5" s="669" t="s">
        <v>225</v>
      </c>
      <c r="AQ5" s="670"/>
      <c r="AR5" s="670"/>
      <c r="AS5" s="670"/>
      <c r="AT5" s="670"/>
      <c r="AU5" s="670"/>
      <c r="AV5" s="670"/>
      <c r="AW5" s="670"/>
      <c r="AX5" s="670"/>
      <c r="AY5" s="670"/>
      <c r="AZ5" s="670"/>
      <c r="BA5" s="670"/>
      <c r="BB5" s="670"/>
      <c r="BC5" s="670"/>
      <c r="BD5" s="670"/>
      <c r="BE5" s="670"/>
      <c r="BF5" s="671"/>
      <c r="BG5" s="683">
        <v>270671</v>
      </c>
      <c r="BH5" s="684"/>
      <c r="BI5" s="684"/>
      <c r="BJ5" s="684"/>
      <c r="BK5" s="684"/>
      <c r="BL5" s="684"/>
      <c r="BM5" s="684"/>
      <c r="BN5" s="685"/>
      <c r="BO5" s="686">
        <v>100</v>
      </c>
      <c r="BP5" s="686"/>
      <c r="BQ5" s="686"/>
      <c r="BR5" s="686"/>
      <c r="BS5" s="687">
        <v>37333</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2">
      <c r="B6" s="680" t="s">
        <v>229</v>
      </c>
      <c r="C6" s="681"/>
      <c r="D6" s="681"/>
      <c r="E6" s="681"/>
      <c r="F6" s="681"/>
      <c r="G6" s="681"/>
      <c r="H6" s="681"/>
      <c r="I6" s="681"/>
      <c r="J6" s="681"/>
      <c r="K6" s="681"/>
      <c r="L6" s="681"/>
      <c r="M6" s="681"/>
      <c r="N6" s="681"/>
      <c r="O6" s="681"/>
      <c r="P6" s="681"/>
      <c r="Q6" s="682"/>
      <c r="R6" s="683">
        <v>135703</v>
      </c>
      <c r="S6" s="684"/>
      <c r="T6" s="684"/>
      <c r="U6" s="684"/>
      <c r="V6" s="684"/>
      <c r="W6" s="684"/>
      <c r="X6" s="684"/>
      <c r="Y6" s="685"/>
      <c r="Z6" s="686">
        <v>3.9</v>
      </c>
      <c r="AA6" s="686"/>
      <c r="AB6" s="686"/>
      <c r="AC6" s="686"/>
      <c r="AD6" s="687">
        <v>135703</v>
      </c>
      <c r="AE6" s="687"/>
      <c r="AF6" s="687"/>
      <c r="AG6" s="687"/>
      <c r="AH6" s="687"/>
      <c r="AI6" s="687"/>
      <c r="AJ6" s="687"/>
      <c r="AK6" s="687"/>
      <c r="AL6" s="688">
        <v>7.6</v>
      </c>
      <c r="AM6" s="689"/>
      <c r="AN6" s="689"/>
      <c r="AO6" s="690"/>
      <c r="AP6" s="680" t="s">
        <v>230</v>
      </c>
      <c r="AQ6" s="681"/>
      <c r="AR6" s="681"/>
      <c r="AS6" s="681"/>
      <c r="AT6" s="681"/>
      <c r="AU6" s="681"/>
      <c r="AV6" s="681"/>
      <c r="AW6" s="681"/>
      <c r="AX6" s="681"/>
      <c r="AY6" s="681"/>
      <c r="AZ6" s="681"/>
      <c r="BA6" s="681"/>
      <c r="BB6" s="681"/>
      <c r="BC6" s="681"/>
      <c r="BD6" s="681"/>
      <c r="BE6" s="681"/>
      <c r="BF6" s="682"/>
      <c r="BG6" s="683">
        <v>270671</v>
      </c>
      <c r="BH6" s="684"/>
      <c r="BI6" s="684"/>
      <c r="BJ6" s="684"/>
      <c r="BK6" s="684"/>
      <c r="BL6" s="684"/>
      <c r="BM6" s="684"/>
      <c r="BN6" s="685"/>
      <c r="BO6" s="686">
        <v>100</v>
      </c>
      <c r="BP6" s="686"/>
      <c r="BQ6" s="686"/>
      <c r="BR6" s="686"/>
      <c r="BS6" s="687">
        <v>37333</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44404</v>
      </c>
      <c r="CS6" s="684"/>
      <c r="CT6" s="684"/>
      <c r="CU6" s="684"/>
      <c r="CV6" s="684"/>
      <c r="CW6" s="684"/>
      <c r="CX6" s="684"/>
      <c r="CY6" s="685"/>
      <c r="CZ6" s="677">
        <v>1.3</v>
      </c>
      <c r="DA6" s="678"/>
      <c r="DB6" s="678"/>
      <c r="DC6" s="697"/>
      <c r="DD6" s="692" t="s">
        <v>232</v>
      </c>
      <c r="DE6" s="684"/>
      <c r="DF6" s="684"/>
      <c r="DG6" s="684"/>
      <c r="DH6" s="684"/>
      <c r="DI6" s="684"/>
      <c r="DJ6" s="684"/>
      <c r="DK6" s="684"/>
      <c r="DL6" s="684"/>
      <c r="DM6" s="684"/>
      <c r="DN6" s="684"/>
      <c r="DO6" s="684"/>
      <c r="DP6" s="685"/>
      <c r="DQ6" s="692">
        <v>44404</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63</v>
      </c>
      <c r="S7" s="684"/>
      <c r="T7" s="684"/>
      <c r="U7" s="684"/>
      <c r="V7" s="684"/>
      <c r="W7" s="684"/>
      <c r="X7" s="684"/>
      <c r="Y7" s="685"/>
      <c r="Z7" s="686">
        <v>0</v>
      </c>
      <c r="AA7" s="686"/>
      <c r="AB7" s="686"/>
      <c r="AC7" s="686"/>
      <c r="AD7" s="687">
        <v>63</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60115</v>
      </c>
      <c r="BH7" s="684"/>
      <c r="BI7" s="684"/>
      <c r="BJ7" s="684"/>
      <c r="BK7" s="684"/>
      <c r="BL7" s="684"/>
      <c r="BM7" s="684"/>
      <c r="BN7" s="685"/>
      <c r="BO7" s="686">
        <v>22.2</v>
      </c>
      <c r="BP7" s="686"/>
      <c r="BQ7" s="686"/>
      <c r="BR7" s="686"/>
      <c r="BS7" s="687">
        <v>2942</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446332</v>
      </c>
      <c r="CS7" s="684"/>
      <c r="CT7" s="684"/>
      <c r="CU7" s="684"/>
      <c r="CV7" s="684"/>
      <c r="CW7" s="684"/>
      <c r="CX7" s="684"/>
      <c r="CY7" s="685"/>
      <c r="CZ7" s="686">
        <v>13.5</v>
      </c>
      <c r="DA7" s="686"/>
      <c r="DB7" s="686"/>
      <c r="DC7" s="686"/>
      <c r="DD7" s="692">
        <v>15488</v>
      </c>
      <c r="DE7" s="684"/>
      <c r="DF7" s="684"/>
      <c r="DG7" s="684"/>
      <c r="DH7" s="684"/>
      <c r="DI7" s="684"/>
      <c r="DJ7" s="684"/>
      <c r="DK7" s="684"/>
      <c r="DL7" s="684"/>
      <c r="DM7" s="684"/>
      <c r="DN7" s="684"/>
      <c r="DO7" s="684"/>
      <c r="DP7" s="685"/>
      <c r="DQ7" s="692">
        <v>404269</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343</v>
      </c>
      <c r="S8" s="684"/>
      <c r="T8" s="684"/>
      <c r="U8" s="684"/>
      <c r="V8" s="684"/>
      <c r="W8" s="684"/>
      <c r="X8" s="684"/>
      <c r="Y8" s="685"/>
      <c r="Z8" s="686">
        <v>0</v>
      </c>
      <c r="AA8" s="686"/>
      <c r="AB8" s="686"/>
      <c r="AC8" s="686"/>
      <c r="AD8" s="687">
        <v>343</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2240</v>
      </c>
      <c r="BH8" s="684"/>
      <c r="BI8" s="684"/>
      <c r="BJ8" s="684"/>
      <c r="BK8" s="684"/>
      <c r="BL8" s="684"/>
      <c r="BM8" s="684"/>
      <c r="BN8" s="685"/>
      <c r="BO8" s="686">
        <v>0.8</v>
      </c>
      <c r="BP8" s="686"/>
      <c r="BQ8" s="686"/>
      <c r="BR8" s="686"/>
      <c r="BS8" s="692">
        <v>1471</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518679</v>
      </c>
      <c r="CS8" s="684"/>
      <c r="CT8" s="684"/>
      <c r="CU8" s="684"/>
      <c r="CV8" s="684"/>
      <c r="CW8" s="684"/>
      <c r="CX8" s="684"/>
      <c r="CY8" s="685"/>
      <c r="CZ8" s="686">
        <v>15.6</v>
      </c>
      <c r="DA8" s="686"/>
      <c r="DB8" s="686"/>
      <c r="DC8" s="686"/>
      <c r="DD8" s="692">
        <v>87287</v>
      </c>
      <c r="DE8" s="684"/>
      <c r="DF8" s="684"/>
      <c r="DG8" s="684"/>
      <c r="DH8" s="684"/>
      <c r="DI8" s="684"/>
      <c r="DJ8" s="684"/>
      <c r="DK8" s="684"/>
      <c r="DL8" s="684"/>
      <c r="DM8" s="684"/>
      <c r="DN8" s="684"/>
      <c r="DO8" s="684"/>
      <c r="DP8" s="685"/>
      <c r="DQ8" s="692">
        <v>280744</v>
      </c>
      <c r="DR8" s="684"/>
      <c r="DS8" s="684"/>
      <c r="DT8" s="684"/>
      <c r="DU8" s="684"/>
      <c r="DV8" s="684"/>
      <c r="DW8" s="684"/>
      <c r="DX8" s="684"/>
      <c r="DY8" s="684"/>
      <c r="DZ8" s="684"/>
      <c r="EA8" s="684"/>
      <c r="EB8" s="684"/>
      <c r="EC8" s="693"/>
    </row>
    <row r="9" spans="2:143" ht="11.25" customHeight="1" x14ac:dyDescent="0.2">
      <c r="B9" s="680" t="s">
        <v>239</v>
      </c>
      <c r="C9" s="681"/>
      <c r="D9" s="681"/>
      <c r="E9" s="681"/>
      <c r="F9" s="681"/>
      <c r="G9" s="681"/>
      <c r="H9" s="681"/>
      <c r="I9" s="681"/>
      <c r="J9" s="681"/>
      <c r="K9" s="681"/>
      <c r="L9" s="681"/>
      <c r="M9" s="681"/>
      <c r="N9" s="681"/>
      <c r="O9" s="681"/>
      <c r="P9" s="681"/>
      <c r="Q9" s="682"/>
      <c r="R9" s="683">
        <v>185</v>
      </c>
      <c r="S9" s="684"/>
      <c r="T9" s="684"/>
      <c r="U9" s="684"/>
      <c r="V9" s="684"/>
      <c r="W9" s="684"/>
      <c r="X9" s="684"/>
      <c r="Y9" s="685"/>
      <c r="Z9" s="686">
        <v>0</v>
      </c>
      <c r="AA9" s="686"/>
      <c r="AB9" s="686"/>
      <c r="AC9" s="686"/>
      <c r="AD9" s="687">
        <v>185</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49491</v>
      </c>
      <c r="BH9" s="684"/>
      <c r="BI9" s="684"/>
      <c r="BJ9" s="684"/>
      <c r="BK9" s="684"/>
      <c r="BL9" s="684"/>
      <c r="BM9" s="684"/>
      <c r="BN9" s="685"/>
      <c r="BO9" s="686">
        <v>18.3</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261872</v>
      </c>
      <c r="CS9" s="684"/>
      <c r="CT9" s="684"/>
      <c r="CU9" s="684"/>
      <c r="CV9" s="684"/>
      <c r="CW9" s="684"/>
      <c r="CX9" s="684"/>
      <c r="CY9" s="685"/>
      <c r="CZ9" s="686">
        <v>7.9</v>
      </c>
      <c r="DA9" s="686"/>
      <c r="DB9" s="686"/>
      <c r="DC9" s="686"/>
      <c r="DD9" s="692">
        <v>8912</v>
      </c>
      <c r="DE9" s="684"/>
      <c r="DF9" s="684"/>
      <c r="DG9" s="684"/>
      <c r="DH9" s="684"/>
      <c r="DI9" s="684"/>
      <c r="DJ9" s="684"/>
      <c r="DK9" s="684"/>
      <c r="DL9" s="684"/>
      <c r="DM9" s="684"/>
      <c r="DN9" s="684"/>
      <c r="DO9" s="684"/>
      <c r="DP9" s="685"/>
      <c r="DQ9" s="692">
        <v>258421</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t="s">
        <v>136</v>
      </c>
      <c r="S10" s="684"/>
      <c r="T10" s="684"/>
      <c r="U10" s="684"/>
      <c r="V10" s="684"/>
      <c r="W10" s="684"/>
      <c r="X10" s="684"/>
      <c r="Y10" s="685"/>
      <c r="Z10" s="686" t="s">
        <v>232</v>
      </c>
      <c r="AA10" s="686"/>
      <c r="AB10" s="686"/>
      <c r="AC10" s="686"/>
      <c r="AD10" s="687" t="s">
        <v>136</v>
      </c>
      <c r="AE10" s="687"/>
      <c r="AF10" s="687"/>
      <c r="AG10" s="687"/>
      <c r="AH10" s="687"/>
      <c r="AI10" s="687"/>
      <c r="AJ10" s="687"/>
      <c r="AK10" s="687"/>
      <c r="AL10" s="688" t="s">
        <v>136</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6095</v>
      </c>
      <c r="BH10" s="684"/>
      <c r="BI10" s="684"/>
      <c r="BJ10" s="684"/>
      <c r="BK10" s="684"/>
      <c r="BL10" s="684"/>
      <c r="BM10" s="684"/>
      <c r="BN10" s="685"/>
      <c r="BO10" s="686">
        <v>2.2999999999999998</v>
      </c>
      <c r="BP10" s="686"/>
      <c r="BQ10" s="686"/>
      <c r="BR10" s="686"/>
      <c r="BS10" s="692">
        <v>1018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232</v>
      </c>
      <c r="CS10" s="684"/>
      <c r="CT10" s="684"/>
      <c r="CU10" s="684"/>
      <c r="CV10" s="684"/>
      <c r="CW10" s="684"/>
      <c r="CX10" s="684"/>
      <c r="CY10" s="685"/>
      <c r="CZ10" s="686" t="s">
        <v>232</v>
      </c>
      <c r="DA10" s="686"/>
      <c r="DB10" s="686"/>
      <c r="DC10" s="686"/>
      <c r="DD10" s="692" t="s">
        <v>232</v>
      </c>
      <c r="DE10" s="684"/>
      <c r="DF10" s="684"/>
      <c r="DG10" s="684"/>
      <c r="DH10" s="684"/>
      <c r="DI10" s="684"/>
      <c r="DJ10" s="684"/>
      <c r="DK10" s="684"/>
      <c r="DL10" s="684"/>
      <c r="DM10" s="684"/>
      <c r="DN10" s="684"/>
      <c r="DO10" s="684"/>
      <c r="DP10" s="685"/>
      <c r="DQ10" s="692" t="s">
        <v>136</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31134</v>
      </c>
      <c r="S11" s="684"/>
      <c r="T11" s="684"/>
      <c r="U11" s="684"/>
      <c r="V11" s="684"/>
      <c r="W11" s="684"/>
      <c r="X11" s="684"/>
      <c r="Y11" s="685"/>
      <c r="Z11" s="688">
        <v>0.9</v>
      </c>
      <c r="AA11" s="689"/>
      <c r="AB11" s="689"/>
      <c r="AC11" s="701"/>
      <c r="AD11" s="692">
        <v>31134</v>
      </c>
      <c r="AE11" s="684"/>
      <c r="AF11" s="684"/>
      <c r="AG11" s="684"/>
      <c r="AH11" s="684"/>
      <c r="AI11" s="684"/>
      <c r="AJ11" s="684"/>
      <c r="AK11" s="685"/>
      <c r="AL11" s="688">
        <v>1.7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2289</v>
      </c>
      <c r="BH11" s="684"/>
      <c r="BI11" s="684"/>
      <c r="BJ11" s="684"/>
      <c r="BK11" s="684"/>
      <c r="BL11" s="684"/>
      <c r="BM11" s="684"/>
      <c r="BN11" s="685"/>
      <c r="BO11" s="686">
        <v>0.8</v>
      </c>
      <c r="BP11" s="686"/>
      <c r="BQ11" s="686"/>
      <c r="BR11" s="686"/>
      <c r="BS11" s="692">
        <v>453</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743435</v>
      </c>
      <c r="CS11" s="684"/>
      <c r="CT11" s="684"/>
      <c r="CU11" s="684"/>
      <c r="CV11" s="684"/>
      <c r="CW11" s="684"/>
      <c r="CX11" s="684"/>
      <c r="CY11" s="685"/>
      <c r="CZ11" s="686">
        <v>22.4</v>
      </c>
      <c r="DA11" s="686"/>
      <c r="DB11" s="686"/>
      <c r="DC11" s="686"/>
      <c r="DD11" s="692">
        <v>465175</v>
      </c>
      <c r="DE11" s="684"/>
      <c r="DF11" s="684"/>
      <c r="DG11" s="684"/>
      <c r="DH11" s="684"/>
      <c r="DI11" s="684"/>
      <c r="DJ11" s="684"/>
      <c r="DK11" s="684"/>
      <c r="DL11" s="684"/>
      <c r="DM11" s="684"/>
      <c r="DN11" s="684"/>
      <c r="DO11" s="684"/>
      <c r="DP11" s="685"/>
      <c r="DQ11" s="692">
        <v>275056</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232</v>
      </c>
      <c r="AA12" s="686"/>
      <c r="AB12" s="686"/>
      <c r="AC12" s="686"/>
      <c r="AD12" s="687" t="s">
        <v>232</v>
      </c>
      <c r="AE12" s="687"/>
      <c r="AF12" s="687"/>
      <c r="AG12" s="687"/>
      <c r="AH12" s="687"/>
      <c r="AI12" s="687"/>
      <c r="AJ12" s="687"/>
      <c r="AK12" s="687"/>
      <c r="AL12" s="688" t="s">
        <v>232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195952</v>
      </c>
      <c r="BH12" s="684"/>
      <c r="BI12" s="684"/>
      <c r="BJ12" s="684"/>
      <c r="BK12" s="684"/>
      <c r="BL12" s="684"/>
      <c r="BM12" s="684"/>
      <c r="BN12" s="685"/>
      <c r="BO12" s="686">
        <v>72.400000000000006</v>
      </c>
      <c r="BP12" s="686"/>
      <c r="BQ12" s="686"/>
      <c r="BR12" s="686"/>
      <c r="BS12" s="692">
        <v>34391</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92709</v>
      </c>
      <c r="CS12" s="684"/>
      <c r="CT12" s="684"/>
      <c r="CU12" s="684"/>
      <c r="CV12" s="684"/>
      <c r="CW12" s="684"/>
      <c r="CX12" s="684"/>
      <c r="CY12" s="685"/>
      <c r="CZ12" s="686">
        <v>2.8</v>
      </c>
      <c r="DA12" s="686"/>
      <c r="DB12" s="686"/>
      <c r="DC12" s="686"/>
      <c r="DD12" s="692">
        <v>28806</v>
      </c>
      <c r="DE12" s="684"/>
      <c r="DF12" s="684"/>
      <c r="DG12" s="684"/>
      <c r="DH12" s="684"/>
      <c r="DI12" s="684"/>
      <c r="DJ12" s="684"/>
      <c r="DK12" s="684"/>
      <c r="DL12" s="684"/>
      <c r="DM12" s="684"/>
      <c r="DN12" s="684"/>
      <c r="DO12" s="684"/>
      <c r="DP12" s="685"/>
      <c r="DQ12" s="692">
        <v>61777</v>
      </c>
      <c r="DR12" s="684"/>
      <c r="DS12" s="684"/>
      <c r="DT12" s="684"/>
      <c r="DU12" s="684"/>
      <c r="DV12" s="684"/>
      <c r="DW12" s="684"/>
      <c r="DX12" s="684"/>
      <c r="DY12" s="684"/>
      <c r="DZ12" s="684"/>
      <c r="EA12" s="684"/>
      <c r="EB12" s="684"/>
      <c r="EC12" s="693"/>
    </row>
    <row r="13" spans="2:143" ht="11.25" customHeight="1" x14ac:dyDescent="0.2">
      <c r="B13" s="680" t="s">
        <v>251</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232</v>
      </c>
      <c r="AA13" s="686"/>
      <c r="AB13" s="686"/>
      <c r="AC13" s="686"/>
      <c r="AD13" s="687" t="s">
        <v>136</v>
      </c>
      <c r="AE13" s="687"/>
      <c r="AF13" s="687"/>
      <c r="AG13" s="687"/>
      <c r="AH13" s="687"/>
      <c r="AI13" s="687"/>
      <c r="AJ13" s="687"/>
      <c r="AK13" s="687"/>
      <c r="AL13" s="688" t="s">
        <v>136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195406</v>
      </c>
      <c r="BH13" s="684"/>
      <c r="BI13" s="684"/>
      <c r="BJ13" s="684"/>
      <c r="BK13" s="684"/>
      <c r="BL13" s="684"/>
      <c r="BM13" s="684"/>
      <c r="BN13" s="685"/>
      <c r="BO13" s="686">
        <v>72.2</v>
      </c>
      <c r="BP13" s="686"/>
      <c r="BQ13" s="686"/>
      <c r="BR13" s="686"/>
      <c r="BS13" s="692">
        <v>34391</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349639</v>
      </c>
      <c r="CS13" s="684"/>
      <c r="CT13" s="684"/>
      <c r="CU13" s="684"/>
      <c r="CV13" s="684"/>
      <c r="CW13" s="684"/>
      <c r="CX13" s="684"/>
      <c r="CY13" s="685"/>
      <c r="CZ13" s="686">
        <v>10.5</v>
      </c>
      <c r="DA13" s="686"/>
      <c r="DB13" s="686"/>
      <c r="DC13" s="686"/>
      <c r="DD13" s="692">
        <v>296986</v>
      </c>
      <c r="DE13" s="684"/>
      <c r="DF13" s="684"/>
      <c r="DG13" s="684"/>
      <c r="DH13" s="684"/>
      <c r="DI13" s="684"/>
      <c r="DJ13" s="684"/>
      <c r="DK13" s="684"/>
      <c r="DL13" s="684"/>
      <c r="DM13" s="684"/>
      <c r="DN13" s="684"/>
      <c r="DO13" s="684"/>
      <c r="DP13" s="685"/>
      <c r="DQ13" s="692">
        <v>211900</v>
      </c>
      <c r="DR13" s="684"/>
      <c r="DS13" s="684"/>
      <c r="DT13" s="684"/>
      <c r="DU13" s="684"/>
      <c r="DV13" s="684"/>
      <c r="DW13" s="684"/>
      <c r="DX13" s="684"/>
      <c r="DY13" s="684"/>
      <c r="DZ13" s="684"/>
      <c r="EA13" s="684"/>
      <c r="EB13" s="684"/>
      <c r="EC13" s="693"/>
    </row>
    <row r="14" spans="2:143" ht="11.25" customHeight="1" x14ac:dyDescent="0.2">
      <c r="B14" s="680" t="s">
        <v>254</v>
      </c>
      <c r="C14" s="681"/>
      <c r="D14" s="681"/>
      <c r="E14" s="681"/>
      <c r="F14" s="681"/>
      <c r="G14" s="681"/>
      <c r="H14" s="681"/>
      <c r="I14" s="681"/>
      <c r="J14" s="681"/>
      <c r="K14" s="681"/>
      <c r="L14" s="681"/>
      <c r="M14" s="681"/>
      <c r="N14" s="681"/>
      <c r="O14" s="681"/>
      <c r="P14" s="681"/>
      <c r="Q14" s="682"/>
      <c r="R14" s="683">
        <v>10776</v>
      </c>
      <c r="S14" s="684"/>
      <c r="T14" s="684"/>
      <c r="U14" s="684"/>
      <c r="V14" s="684"/>
      <c r="W14" s="684"/>
      <c r="X14" s="684"/>
      <c r="Y14" s="685"/>
      <c r="Z14" s="686">
        <v>0.3</v>
      </c>
      <c r="AA14" s="686"/>
      <c r="AB14" s="686"/>
      <c r="AC14" s="686"/>
      <c r="AD14" s="687">
        <v>10776</v>
      </c>
      <c r="AE14" s="687"/>
      <c r="AF14" s="687"/>
      <c r="AG14" s="687"/>
      <c r="AH14" s="687"/>
      <c r="AI14" s="687"/>
      <c r="AJ14" s="687"/>
      <c r="AK14" s="687"/>
      <c r="AL14" s="688">
        <v>0.6</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7003</v>
      </c>
      <c r="BH14" s="684"/>
      <c r="BI14" s="684"/>
      <c r="BJ14" s="684"/>
      <c r="BK14" s="684"/>
      <c r="BL14" s="684"/>
      <c r="BM14" s="684"/>
      <c r="BN14" s="685"/>
      <c r="BO14" s="686">
        <v>2.6</v>
      </c>
      <c r="BP14" s="686"/>
      <c r="BQ14" s="686"/>
      <c r="BR14" s="686"/>
      <c r="BS14" s="692" t="s">
        <v>136</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35626</v>
      </c>
      <c r="CS14" s="684"/>
      <c r="CT14" s="684"/>
      <c r="CU14" s="684"/>
      <c r="CV14" s="684"/>
      <c r="CW14" s="684"/>
      <c r="CX14" s="684"/>
      <c r="CY14" s="685"/>
      <c r="CZ14" s="686">
        <v>1.1000000000000001</v>
      </c>
      <c r="DA14" s="686"/>
      <c r="DB14" s="686"/>
      <c r="DC14" s="686"/>
      <c r="DD14" s="692">
        <v>6283</v>
      </c>
      <c r="DE14" s="684"/>
      <c r="DF14" s="684"/>
      <c r="DG14" s="684"/>
      <c r="DH14" s="684"/>
      <c r="DI14" s="684"/>
      <c r="DJ14" s="684"/>
      <c r="DK14" s="684"/>
      <c r="DL14" s="684"/>
      <c r="DM14" s="684"/>
      <c r="DN14" s="684"/>
      <c r="DO14" s="684"/>
      <c r="DP14" s="685"/>
      <c r="DQ14" s="692">
        <v>35511</v>
      </c>
      <c r="DR14" s="684"/>
      <c r="DS14" s="684"/>
      <c r="DT14" s="684"/>
      <c r="DU14" s="684"/>
      <c r="DV14" s="684"/>
      <c r="DW14" s="684"/>
      <c r="DX14" s="684"/>
      <c r="DY14" s="684"/>
      <c r="DZ14" s="684"/>
      <c r="EA14" s="684"/>
      <c r="EB14" s="684"/>
      <c r="EC14" s="693"/>
    </row>
    <row r="15" spans="2:143" ht="11.25" customHeight="1" x14ac:dyDescent="0.2">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136</v>
      </c>
      <c r="AA15" s="686"/>
      <c r="AB15" s="686"/>
      <c r="AC15" s="686"/>
      <c r="AD15" s="687" t="s">
        <v>232</v>
      </c>
      <c r="AE15" s="687"/>
      <c r="AF15" s="687"/>
      <c r="AG15" s="687"/>
      <c r="AH15" s="687"/>
      <c r="AI15" s="687"/>
      <c r="AJ15" s="687"/>
      <c r="AK15" s="687"/>
      <c r="AL15" s="688" t="s">
        <v>136</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7601</v>
      </c>
      <c r="BH15" s="684"/>
      <c r="BI15" s="684"/>
      <c r="BJ15" s="684"/>
      <c r="BK15" s="684"/>
      <c r="BL15" s="684"/>
      <c r="BM15" s="684"/>
      <c r="BN15" s="685"/>
      <c r="BO15" s="686">
        <v>2.8</v>
      </c>
      <c r="BP15" s="686"/>
      <c r="BQ15" s="686"/>
      <c r="BR15" s="686"/>
      <c r="BS15" s="692" t="s">
        <v>136</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297530</v>
      </c>
      <c r="CS15" s="684"/>
      <c r="CT15" s="684"/>
      <c r="CU15" s="684"/>
      <c r="CV15" s="684"/>
      <c r="CW15" s="684"/>
      <c r="CX15" s="684"/>
      <c r="CY15" s="685"/>
      <c r="CZ15" s="686">
        <v>9</v>
      </c>
      <c r="DA15" s="686"/>
      <c r="DB15" s="686"/>
      <c r="DC15" s="686"/>
      <c r="DD15" s="692">
        <v>77777</v>
      </c>
      <c r="DE15" s="684"/>
      <c r="DF15" s="684"/>
      <c r="DG15" s="684"/>
      <c r="DH15" s="684"/>
      <c r="DI15" s="684"/>
      <c r="DJ15" s="684"/>
      <c r="DK15" s="684"/>
      <c r="DL15" s="684"/>
      <c r="DM15" s="684"/>
      <c r="DN15" s="684"/>
      <c r="DO15" s="684"/>
      <c r="DP15" s="685"/>
      <c r="DQ15" s="692">
        <v>231669</v>
      </c>
      <c r="DR15" s="684"/>
      <c r="DS15" s="684"/>
      <c r="DT15" s="684"/>
      <c r="DU15" s="684"/>
      <c r="DV15" s="684"/>
      <c r="DW15" s="684"/>
      <c r="DX15" s="684"/>
      <c r="DY15" s="684"/>
      <c r="DZ15" s="684"/>
      <c r="EA15" s="684"/>
      <c r="EB15" s="684"/>
      <c r="EC15" s="693"/>
    </row>
    <row r="16" spans="2:143" ht="11.25" customHeight="1" x14ac:dyDescent="0.2">
      <c r="B16" s="680" t="s">
        <v>260</v>
      </c>
      <c r="C16" s="681"/>
      <c r="D16" s="681"/>
      <c r="E16" s="681"/>
      <c r="F16" s="681"/>
      <c r="G16" s="681"/>
      <c r="H16" s="681"/>
      <c r="I16" s="681"/>
      <c r="J16" s="681"/>
      <c r="K16" s="681"/>
      <c r="L16" s="681"/>
      <c r="M16" s="681"/>
      <c r="N16" s="681"/>
      <c r="O16" s="681"/>
      <c r="P16" s="681"/>
      <c r="Q16" s="682"/>
      <c r="R16" s="683">
        <v>2886</v>
      </c>
      <c r="S16" s="684"/>
      <c r="T16" s="684"/>
      <c r="U16" s="684"/>
      <c r="V16" s="684"/>
      <c r="W16" s="684"/>
      <c r="X16" s="684"/>
      <c r="Y16" s="685"/>
      <c r="Z16" s="686">
        <v>0.1</v>
      </c>
      <c r="AA16" s="686"/>
      <c r="AB16" s="686"/>
      <c r="AC16" s="686"/>
      <c r="AD16" s="687">
        <v>2886</v>
      </c>
      <c r="AE16" s="687"/>
      <c r="AF16" s="687"/>
      <c r="AG16" s="687"/>
      <c r="AH16" s="687"/>
      <c r="AI16" s="687"/>
      <c r="AJ16" s="687"/>
      <c r="AK16" s="687"/>
      <c r="AL16" s="688">
        <v>0.2</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232</v>
      </c>
      <c r="BP16" s="686"/>
      <c r="BQ16" s="686"/>
      <c r="BR16" s="686"/>
      <c r="BS16" s="692" t="s">
        <v>232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221694</v>
      </c>
      <c r="CS16" s="684"/>
      <c r="CT16" s="684"/>
      <c r="CU16" s="684"/>
      <c r="CV16" s="684"/>
      <c r="CW16" s="684"/>
      <c r="CX16" s="684"/>
      <c r="CY16" s="685"/>
      <c r="CZ16" s="686">
        <v>6.7</v>
      </c>
      <c r="DA16" s="686"/>
      <c r="DB16" s="686"/>
      <c r="DC16" s="686"/>
      <c r="DD16" s="692" t="s">
        <v>232</v>
      </c>
      <c r="DE16" s="684"/>
      <c r="DF16" s="684"/>
      <c r="DG16" s="684"/>
      <c r="DH16" s="684"/>
      <c r="DI16" s="684"/>
      <c r="DJ16" s="684"/>
      <c r="DK16" s="684"/>
      <c r="DL16" s="684"/>
      <c r="DM16" s="684"/>
      <c r="DN16" s="684"/>
      <c r="DO16" s="684"/>
      <c r="DP16" s="685"/>
      <c r="DQ16" s="692">
        <v>46501</v>
      </c>
      <c r="DR16" s="684"/>
      <c r="DS16" s="684"/>
      <c r="DT16" s="684"/>
      <c r="DU16" s="684"/>
      <c r="DV16" s="684"/>
      <c r="DW16" s="684"/>
      <c r="DX16" s="684"/>
      <c r="DY16" s="684"/>
      <c r="DZ16" s="684"/>
      <c r="EA16" s="684"/>
      <c r="EB16" s="684"/>
      <c r="EC16" s="693"/>
    </row>
    <row r="17" spans="2:133" ht="11.25" customHeight="1" x14ac:dyDescent="0.2">
      <c r="B17" s="680" t="s">
        <v>263</v>
      </c>
      <c r="C17" s="681"/>
      <c r="D17" s="681"/>
      <c r="E17" s="681"/>
      <c r="F17" s="681"/>
      <c r="G17" s="681"/>
      <c r="H17" s="681"/>
      <c r="I17" s="681"/>
      <c r="J17" s="681"/>
      <c r="K17" s="681"/>
      <c r="L17" s="681"/>
      <c r="M17" s="681"/>
      <c r="N17" s="681"/>
      <c r="O17" s="681"/>
      <c r="P17" s="681"/>
      <c r="Q17" s="682"/>
      <c r="R17" s="683">
        <v>6371</v>
      </c>
      <c r="S17" s="684"/>
      <c r="T17" s="684"/>
      <c r="U17" s="684"/>
      <c r="V17" s="684"/>
      <c r="W17" s="684"/>
      <c r="X17" s="684"/>
      <c r="Y17" s="685"/>
      <c r="Z17" s="686">
        <v>0.2</v>
      </c>
      <c r="AA17" s="686"/>
      <c r="AB17" s="686"/>
      <c r="AC17" s="686"/>
      <c r="AD17" s="687">
        <v>6371</v>
      </c>
      <c r="AE17" s="687"/>
      <c r="AF17" s="687"/>
      <c r="AG17" s="687"/>
      <c r="AH17" s="687"/>
      <c r="AI17" s="687"/>
      <c r="AJ17" s="687"/>
      <c r="AK17" s="687"/>
      <c r="AL17" s="688">
        <v>0.4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136</v>
      </c>
      <c r="BH17" s="684"/>
      <c r="BI17" s="684"/>
      <c r="BJ17" s="684"/>
      <c r="BK17" s="684"/>
      <c r="BL17" s="684"/>
      <c r="BM17" s="684"/>
      <c r="BN17" s="685"/>
      <c r="BO17" s="686" t="s">
        <v>232</v>
      </c>
      <c r="BP17" s="686"/>
      <c r="BQ17" s="686"/>
      <c r="BR17" s="686"/>
      <c r="BS17" s="692" t="s">
        <v>136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304272</v>
      </c>
      <c r="CS17" s="684"/>
      <c r="CT17" s="684"/>
      <c r="CU17" s="684"/>
      <c r="CV17" s="684"/>
      <c r="CW17" s="684"/>
      <c r="CX17" s="684"/>
      <c r="CY17" s="685"/>
      <c r="CZ17" s="686">
        <v>9.1999999999999993</v>
      </c>
      <c r="DA17" s="686"/>
      <c r="DB17" s="686"/>
      <c r="DC17" s="686"/>
      <c r="DD17" s="692" t="s">
        <v>232</v>
      </c>
      <c r="DE17" s="684"/>
      <c r="DF17" s="684"/>
      <c r="DG17" s="684"/>
      <c r="DH17" s="684"/>
      <c r="DI17" s="684"/>
      <c r="DJ17" s="684"/>
      <c r="DK17" s="684"/>
      <c r="DL17" s="684"/>
      <c r="DM17" s="684"/>
      <c r="DN17" s="684"/>
      <c r="DO17" s="684"/>
      <c r="DP17" s="685"/>
      <c r="DQ17" s="692">
        <v>304272</v>
      </c>
      <c r="DR17" s="684"/>
      <c r="DS17" s="684"/>
      <c r="DT17" s="684"/>
      <c r="DU17" s="684"/>
      <c r="DV17" s="684"/>
      <c r="DW17" s="684"/>
      <c r="DX17" s="684"/>
      <c r="DY17" s="684"/>
      <c r="DZ17" s="684"/>
      <c r="EA17" s="684"/>
      <c r="EB17" s="684"/>
      <c r="EC17" s="693"/>
    </row>
    <row r="18" spans="2:133" ht="11.25" customHeight="1" x14ac:dyDescent="0.2">
      <c r="B18" s="680" t="s">
        <v>266</v>
      </c>
      <c r="C18" s="681"/>
      <c r="D18" s="681"/>
      <c r="E18" s="681"/>
      <c r="F18" s="681"/>
      <c r="G18" s="681"/>
      <c r="H18" s="681"/>
      <c r="I18" s="681"/>
      <c r="J18" s="681"/>
      <c r="K18" s="681"/>
      <c r="L18" s="681"/>
      <c r="M18" s="681"/>
      <c r="N18" s="681"/>
      <c r="O18" s="681"/>
      <c r="P18" s="681"/>
      <c r="Q18" s="682"/>
      <c r="R18" s="683">
        <v>493</v>
      </c>
      <c r="S18" s="684"/>
      <c r="T18" s="684"/>
      <c r="U18" s="684"/>
      <c r="V18" s="684"/>
      <c r="W18" s="684"/>
      <c r="X18" s="684"/>
      <c r="Y18" s="685"/>
      <c r="Z18" s="686">
        <v>0</v>
      </c>
      <c r="AA18" s="686"/>
      <c r="AB18" s="686"/>
      <c r="AC18" s="686"/>
      <c r="AD18" s="687">
        <v>493</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232</v>
      </c>
      <c r="BP18" s="686"/>
      <c r="BQ18" s="686"/>
      <c r="BR18" s="686"/>
      <c r="BS18" s="692" t="s">
        <v>136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136</v>
      </c>
      <c r="DA18" s="686"/>
      <c r="DB18" s="686"/>
      <c r="DC18" s="686"/>
      <c r="DD18" s="692" t="s">
        <v>136</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2">
      <c r="B19" s="680" t="s">
        <v>269</v>
      </c>
      <c r="C19" s="681"/>
      <c r="D19" s="681"/>
      <c r="E19" s="681"/>
      <c r="F19" s="681"/>
      <c r="G19" s="681"/>
      <c r="H19" s="681"/>
      <c r="I19" s="681"/>
      <c r="J19" s="681"/>
      <c r="K19" s="681"/>
      <c r="L19" s="681"/>
      <c r="M19" s="681"/>
      <c r="N19" s="681"/>
      <c r="O19" s="681"/>
      <c r="P19" s="681"/>
      <c r="Q19" s="682"/>
      <c r="R19" s="683">
        <v>1315</v>
      </c>
      <c r="S19" s="684"/>
      <c r="T19" s="684"/>
      <c r="U19" s="684"/>
      <c r="V19" s="684"/>
      <c r="W19" s="684"/>
      <c r="X19" s="684"/>
      <c r="Y19" s="685"/>
      <c r="Z19" s="686">
        <v>0</v>
      </c>
      <c r="AA19" s="686"/>
      <c r="AB19" s="686"/>
      <c r="AC19" s="686"/>
      <c r="AD19" s="687">
        <v>1315</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136</v>
      </c>
      <c r="BH19" s="684"/>
      <c r="BI19" s="684"/>
      <c r="BJ19" s="684"/>
      <c r="BK19" s="684"/>
      <c r="BL19" s="684"/>
      <c r="BM19" s="684"/>
      <c r="BN19" s="685"/>
      <c r="BO19" s="686" t="s">
        <v>232</v>
      </c>
      <c r="BP19" s="686"/>
      <c r="BQ19" s="686"/>
      <c r="BR19" s="686"/>
      <c r="BS19" s="692" t="s">
        <v>232</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136</v>
      </c>
      <c r="DA19" s="686"/>
      <c r="DB19" s="686"/>
      <c r="DC19" s="686"/>
      <c r="DD19" s="692" t="s">
        <v>232</v>
      </c>
      <c r="DE19" s="684"/>
      <c r="DF19" s="684"/>
      <c r="DG19" s="684"/>
      <c r="DH19" s="684"/>
      <c r="DI19" s="684"/>
      <c r="DJ19" s="684"/>
      <c r="DK19" s="684"/>
      <c r="DL19" s="684"/>
      <c r="DM19" s="684"/>
      <c r="DN19" s="684"/>
      <c r="DO19" s="684"/>
      <c r="DP19" s="685"/>
      <c r="DQ19" s="692" t="s">
        <v>136</v>
      </c>
      <c r="DR19" s="684"/>
      <c r="DS19" s="684"/>
      <c r="DT19" s="684"/>
      <c r="DU19" s="684"/>
      <c r="DV19" s="684"/>
      <c r="DW19" s="684"/>
      <c r="DX19" s="684"/>
      <c r="DY19" s="684"/>
      <c r="DZ19" s="684"/>
      <c r="EA19" s="684"/>
      <c r="EB19" s="684"/>
      <c r="EC19" s="693"/>
    </row>
    <row r="20" spans="2:133" ht="11.25" customHeight="1" x14ac:dyDescent="0.2">
      <c r="B20" s="680" t="s">
        <v>272</v>
      </c>
      <c r="C20" s="681"/>
      <c r="D20" s="681"/>
      <c r="E20" s="681"/>
      <c r="F20" s="681"/>
      <c r="G20" s="681"/>
      <c r="H20" s="681"/>
      <c r="I20" s="681"/>
      <c r="J20" s="681"/>
      <c r="K20" s="681"/>
      <c r="L20" s="681"/>
      <c r="M20" s="681"/>
      <c r="N20" s="681"/>
      <c r="O20" s="681"/>
      <c r="P20" s="681"/>
      <c r="Q20" s="682"/>
      <c r="R20" s="683">
        <v>26</v>
      </c>
      <c r="S20" s="684"/>
      <c r="T20" s="684"/>
      <c r="U20" s="684"/>
      <c r="V20" s="684"/>
      <c r="W20" s="684"/>
      <c r="X20" s="684"/>
      <c r="Y20" s="685"/>
      <c r="Z20" s="686">
        <v>0</v>
      </c>
      <c r="AA20" s="686"/>
      <c r="AB20" s="686"/>
      <c r="AC20" s="686"/>
      <c r="AD20" s="687">
        <v>26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136</v>
      </c>
      <c r="BH20" s="684"/>
      <c r="BI20" s="684"/>
      <c r="BJ20" s="684"/>
      <c r="BK20" s="684"/>
      <c r="BL20" s="684"/>
      <c r="BM20" s="684"/>
      <c r="BN20" s="685"/>
      <c r="BO20" s="686" t="s">
        <v>232</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3316192</v>
      </c>
      <c r="CS20" s="684"/>
      <c r="CT20" s="684"/>
      <c r="CU20" s="684"/>
      <c r="CV20" s="684"/>
      <c r="CW20" s="684"/>
      <c r="CX20" s="684"/>
      <c r="CY20" s="685"/>
      <c r="CZ20" s="686">
        <v>100</v>
      </c>
      <c r="DA20" s="686"/>
      <c r="DB20" s="686"/>
      <c r="DC20" s="686"/>
      <c r="DD20" s="692">
        <v>986714</v>
      </c>
      <c r="DE20" s="684"/>
      <c r="DF20" s="684"/>
      <c r="DG20" s="684"/>
      <c r="DH20" s="684"/>
      <c r="DI20" s="684"/>
      <c r="DJ20" s="684"/>
      <c r="DK20" s="684"/>
      <c r="DL20" s="684"/>
      <c r="DM20" s="684"/>
      <c r="DN20" s="684"/>
      <c r="DO20" s="684"/>
      <c r="DP20" s="685"/>
      <c r="DQ20" s="692">
        <v>2154524</v>
      </c>
      <c r="DR20" s="684"/>
      <c r="DS20" s="684"/>
      <c r="DT20" s="684"/>
      <c r="DU20" s="684"/>
      <c r="DV20" s="684"/>
      <c r="DW20" s="684"/>
      <c r="DX20" s="684"/>
      <c r="DY20" s="684"/>
      <c r="DZ20" s="684"/>
      <c r="EA20" s="684"/>
      <c r="EB20" s="684"/>
      <c r="EC20" s="693"/>
    </row>
    <row r="21" spans="2:133" ht="11.25" customHeight="1" x14ac:dyDescent="0.2">
      <c r="B21" s="680" t="s">
        <v>275</v>
      </c>
      <c r="C21" s="681"/>
      <c r="D21" s="681"/>
      <c r="E21" s="681"/>
      <c r="F21" s="681"/>
      <c r="G21" s="681"/>
      <c r="H21" s="681"/>
      <c r="I21" s="681"/>
      <c r="J21" s="681"/>
      <c r="K21" s="681"/>
      <c r="L21" s="681"/>
      <c r="M21" s="681"/>
      <c r="N21" s="681"/>
      <c r="O21" s="681"/>
      <c r="P21" s="681"/>
      <c r="Q21" s="682"/>
      <c r="R21" s="683">
        <v>4537</v>
      </c>
      <c r="S21" s="684"/>
      <c r="T21" s="684"/>
      <c r="U21" s="684"/>
      <c r="V21" s="684"/>
      <c r="W21" s="684"/>
      <c r="X21" s="684"/>
      <c r="Y21" s="685"/>
      <c r="Z21" s="686">
        <v>0.1</v>
      </c>
      <c r="AA21" s="686"/>
      <c r="AB21" s="686"/>
      <c r="AC21" s="686"/>
      <c r="AD21" s="687">
        <v>4537</v>
      </c>
      <c r="AE21" s="687"/>
      <c r="AF21" s="687"/>
      <c r="AG21" s="687"/>
      <c r="AH21" s="687"/>
      <c r="AI21" s="687"/>
      <c r="AJ21" s="687"/>
      <c r="AK21" s="687"/>
      <c r="AL21" s="688">
        <v>0.3</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232</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277</v>
      </c>
      <c r="C22" s="681"/>
      <c r="D22" s="681"/>
      <c r="E22" s="681"/>
      <c r="F22" s="681"/>
      <c r="G22" s="681"/>
      <c r="H22" s="681"/>
      <c r="I22" s="681"/>
      <c r="J22" s="681"/>
      <c r="K22" s="681"/>
      <c r="L22" s="681"/>
      <c r="M22" s="681"/>
      <c r="N22" s="681"/>
      <c r="O22" s="681"/>
      <c r="P22" s="681"/>
      <c r="Q22" s="682"/>
      <c r="R22" s="683">
        <v>1626300</v>
      </c>
      <c r="S22" s="684"/>
      <c r="T22" s="684"/>
      <c r="U22" s="684"/>
      <c r="V22" s="684"/>
      <c r="W22" s="684"/>
      <c r="X22" s="684"/>
      <c r="Y22" s="685"/>
      <c r="Z22" s="686">
        <v>47.1</v>
      </c>
      <c r="AA22" s="686"/>
      <c r="AB22" s="686"/>
      <c r="AC22" s="686"/>
      <c r="AD22" s="687">
        <v>1305771</v>
      </c>
      <c r="AE22" s="687"/>
      <c r="AF22" s="687"/>
      <c r="AG22" s="687"/>
      <c r="AH22" s="687"/>
      <c r="AI22" s="687"/>
      <c r="AJ22" s="687"/>
      <c r="AK22" s="687"/>
      <c r="AL22" s="688">
        <v>73.3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232</v>
      </c>
      <c r="BP22" s="686"/>
      <c r="BQ22" s="686"/>
      <c r="BR22" s="686"/>
      <c r="BS22" s="692" t="s">
        <v>232</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280</v>
      </c>
      <c r="C23" s="681"/>
      <c r="D23" s="681"/>
      <c r="E23" s="681"/>
      <c r="F23" s="681"/>
      <c r="G23" s="681"/>
      <c r="H23" s="681"/>
      <c r="I23" s="681"/>
      <c r="J23" s="681"/>
      <c r="K23" s="681"/>
      <c r="L23" s="681"/>
      <c r="M23" s="681"/>
      <c r="N23" s="681"/>
      <c r="O23" s="681"/>
      <c r="P23" s="681"/>
      <c r="Q23" s="682"/>
      <c r="R23" s="683">
        <v>1305771</v>
      </c>
      <c r="S23" s="684"/>
      <c r="T23" s="684"/>
      <c r="U23" s="684"/>
      <c r="V23" s="684"/>
      <c r="W23" s="684"/>
      <c r="X23" s="684"/>
      <c r="Y23" s="685"/>
      <c r="Z23" s="686">
        <v>37.799999999999997</v>
      </c>
      <c r="AA23" s="686"/>
      <c r="AB23" s="686"/>
      <c r="AC23" s="686"/>
      <c r="AD23" s="687">
        <v>1305771</v>
      </c>
      <c r="AE23" s="687"/>
      <c r="AF23" s="687"/>
      <c r="AG23" s="687"/>
      <c r="AH23" s="687"/>
      <c r="AI23" s="687"/>
      <c r="AJ23" s="687"/>
      <c r="AK23" s="687"/>
      <c r="AL23" s="688">
        <v>73.3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232</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
      <c r="B24" s="680" t="s">
        <v>287</v>
      </c>
      <c r="C24" s="681"/>
      <c r="D24" s="681"/>
      <c r="E24" s="681"/>
      <c r="F24" s="681"/>
      <c r="G24" s="681"/>
      <c r="H24" s="681"/>
      <c r="I24" s="681"/>
      <c r="J24" s="681"/>
      <c r="K24" s="681"/>
      <c r="L24" s="681"/>
      <c r="M24" s="681"/>
      <c r="N24" s="681"/>
      <c r="O24" s="681"/>
      <c r="P24" s="681"/>
      <c r="Q24" s="682"/>
      <c r="R24" s="683">
        <v>320529</v>
      </c>
      <c r="S24" s="684"/>
      <c r="T24" s="684"/>
      <c r="U24" s="684"/>
      <c r="V24" s="684"/>
      <c r="W24" s="684"/>
      <c r="X24" s="684"/>
      <c r="Y24" s="685"/>
      <c r="Z24" s="686">
        <v>9.3000000000000007</v>
      </c>
      <c r="AA24" s="686"/>
      <c r="AB24" s="686"/>
      <c r="AC24" s="686"/>
      <c r="AD24" s="687" t="s">
        <v>232</v>
      </c>
      <c r="AE24" s="687"/>
      <c r="AF24" s="687"/>
      <c r="AG24" s="687"/>
      <c r="AH24" s="687"/>
      <c r="AI24" s="687"/>
      <c r="AJ24" s="687"/>
      <c r="AK24" s="687"/>
      <c r="AL24" s="688" t="s">
        <v>136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136</v>
      </c>
      <c r="BP24" s="686"/>
      <c r="BQ24" s="686"/>
      <c r="BR24" s="686"/>
      <c r="BS24" s="692" t="s">
        <v>232</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868474</v>
      </c>
      <c r="CS24" s="673"/>
      <c r="CT24" s="673"/>
      <c r="CU24" s="673"/>
      <c r="CV24" s="673"/>
      <c r="CW24" s="673"/>
      <c r="CX24" s="673"/>
      <c r="CY24" s="674"/>
      <c r="CZ24" s="677">
        <v>26.2</v>
      </c>
      <c r="DA24" s="678"/>
      <c r="DB24" s="678"/>
      <c r="DC24" s="697"/>
      <c r="DD24" s="722">
        <v>758191</v>
      </c>
      <c r="DE24" s="673"/>
      <c r="DF24" s="673"/>
      <c r="DG24" s="673"/>
      <c r="DH24" s="673"/>
      <c r="DI24" s="673"/>
      <c r="DJ24" s="673"/>
      <c r="DK24" s="674"/>
      <c r="DL24" s="722">
        <v>755980</v>
      </c>
      <c r="DM24" s="673"/>
      <c r="DN24" s="673"/>
      <c r="DO24" s="673"/>
      <c r="DP24" s="673"/>
      <c r="DQ24" s="673"/>
      <c r="DR24" s="673"/>
      <c r="DS24" s="673"/>
      <c r="DT24" s="673"/>
      <c r="DU24" s="673"/>
      <c r="DV24" s="674"/>
      <c r="DW24" s="677">
        <v>41.3</v>
      </c>
      <c r="DX24" s="678"/>
      <c r="DY24" s="678"/>
      <c r="DZ24" s="678"/>
      <c r="EA24" s="678"/>
      <c r="EB24" s="678"/>
      <c r="EC24" s="679"/>
    </row>
    <row r="25" spans="2:133" ht="11.25" customHeight="1" x14ac:dyDescent="0.2">
      <c r="B25" s="680" t="s">
        <v>290</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232</v>
      </c>
      <c r="AA25" s="686"/>
      <c r="AB25" s="686"/>
      <c r="AC25" s="686"/>
      <c r="AD25" s="687" t="s">
        <v>136</v>
      </c>
      <c r="AE25" s="687"/>
      <c r="AF25" s="687"/>
      <c r="AG25" s="687"/>
      <c r="AH25" s="687"/>
      <c r="AI25" s="687"/>
      <c r="AJ25" s="687"/>
      <c r="AK25" s="687"/>
      <c r="AL25" s="688" t="s">
        <v>136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136</v>
      </c>
      <c r="BH25" s="684"/>
      <c r="BI25" s="684"/>
      <c r="BJ25" s="684"/>
      <c r="BK25" s="684"/>
      <c r="BL25" s="684"/>
      <c r="BM25" s="684"/>
      <c r="BN25" s="685"/>
      <c r="BO25" s="686" t="s">
        <v>136</v>
      </c>
      <c r="BP25" s="686"/>
      <c r="BQ25" s="686"/>
      <c r="BR25" s="686"/>
      <c r="BS25" s="692" t="s">
        <v>136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425989</v>
      </c>
      <c r="CS25" s="719"/>
      <c r="CT25" s="719"/>
      <c r="CU25" s="719"/>
      <c r="CV25" s="719"/>
      <c r="CW25" s="719"/>
      <c r="CX25" s="719"/>
      <c r="CY25" s="720"/>
      <c r="CZ25" s="688">
        <v>12.8</v>
      </c>
      <c r="DA25" s="717"/>
      <c r="DB25" s="717"/>
      <c r="DC25" s="721"/>
      <c r="DD25" s="692">
        <v>403620</v>
      </c>
      <c r="DE25" s="719"/>
      <c r="DF25" s="719"/>
      <c r="DG25" s="719"/>
      <c r="DH25" s="719"/>
      <c r="DI25" s="719"/>
      <c r="DJ25" s="719"/>
      <c r="DK25" s="720"/>
      <c r="DL25" s="692">
        <v>401447</v>
      </c>
      <c r="DM25" s="719"/>
      <c r="DN25" s="719"/>
      <c r="DO25" s="719"/>
      <c r="DP25" s="719"/>
      <c r="DQ25" s="719"/>
      <c r="DR25" s="719"/>
      <c r="DS25" s="719"/>
      <c r="DT25" s="719"/>
      <c r="DU25" s="719"/>
      <c r="DV25" s="720"/>
      <c r="DW25" s="688">
        <v>22</v>
      </c>
      <c r="DX25" s="717"/>
      <c r="DY25" s="717"/>
      <c r="DZ25" s="717"/>
      <c r="EA25" s="717"/>
      <c r="EB25" s="717"/>
      <c r="EC25" s="718"/>
    </row>
    <row r="26" spans="2:133" ht="11.25" customHeight="1" x14ac:dyDescent="0.2">
      <c r="B26" s="680" t="s">
        <v>293</v>
      </c>
      <c r="C26" s="681"/>
      <c r="D26" s="681"/>
      <c r="E26" s="681"/>
      <c r="F26" s="681"/>
      <c r="G26" s="681"/>
      <c r="H26" s="681"/>
      <c r="I26" s="681"/>
      <c r="J26" s="681"/>
      <c r="K26" s="681"/>
      <c r="L26" s="681"/>
      <c r="M26" s="681"/>
      <c r="N26" s="681"/>
      <c r="O26" s="681"/>
      <c r="P26" s="681"/>
      <c r="Q26" s="682"/>
      <c r="R26" s="683">
        <v>2084432</v>
      </c>
      <c r="S26" s="684"/>
      <c r="T26" s="684"/>
      <c r="U26" s="684"/>
      <c r="V26" s="684"/>
      <c r="W26" s="684"/>
      <c r="X26" s="684"/>
      <c r="Y26" s="685"/>
      <c r="Z26" s="686">
        <v>60.3</v>
      </c>
      <c r="AA26" s="686"/>
      <c r="AB26" s="686"/>
      <c r="AC26" s="686"/>
      <c r="AD26" s="687">
        <v>1763903</v>
      </c>
      <c r="AE26" s="687"/>
      <c r="AF26" s="687"/>
      <c r="AG26" s="687"/>
      <c r="AH26" s="687"/>
      <c r="AI26" s="687"/>
      <c r="AJ26" s="687"/>
      <c r="AK26" s="687"/>
      <c r="AL26" s="688">
        <v>99</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250196</v>
      </c>
      <c r="CS26" s="684"/>
      <c r="CT26" s="684"/>
      <c r="CU26" s="684"/>
      <c r="CV26" s="684"/>
      <c r="CW26" s="684"/>
      <c r="CX26" s="684"/>
      <c r="CY26" s="685"/>
      <c r="CZ26" s="688">
        <v>7.5</v>
      </c>
      <c r="DA26" s="717"/>
      <c r="DB26" s="717"/>
      <c r="DC26" s="721"/>
      <c r="DD26" s="692">
        <v>230473</v>
      </c>
      <c r="DE26" s="684"/>
      <c r="DF26" s="684"/>
      <c r="DG26" s="684"/>
      <c r="DH26" s="684"/>
      <c r="DI26" s="684"/>
      <c r="DJ26" s="684"/>
      <c r="DK26" s="685"/>
      <c r="DL26" s="692" t="s">
        <v>136</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2">
      <c r="B27" s="680" t="s">
        <v>296</v>
      </c>
      <c r="C27" s="681"/>
      <c r="D27" s="681"/>
      <c r="E27" s="681"/>
      <c r="F27" s="681"/>
      <c r="G27" s="681"/>
      <c r="H27" s="681"/>
      <c r="I27" s="681"/>
      <c r="J27" s="681"/>
      <c r="K27" s="681"/>
      <c r="L27" s="681"/>
      <c r="M27" s="681"/>
      <c r="N27" s="681"/>
      <c r="O27" s="681"/>
      <c r="P27" s="681"/>
      <c r="Q27" s="682"/>
      <c r="R27" s="683" t="s">
        <v>232</v>
      </c>
      <c r="S27" s="684"/>
      <c r="T27" s="684"/>
      <c r="U27" s="684"/>
      <c r="V27" s="684"/>
      <c r="W27" s="684"/>
      <c r="X27" s="684"/>
      <c r="Y27" s="685"/>
      <c r="Z27" s="686" t="s">
        <v>232</v>
      </c>
      <c r="AA27" s="686"/>
      <c r="AB27" s="686"/>
      <c r="AC27" s="686"/>
      <c r="AD27" s="687" t="s">
        <v>136</v>
      </c>
      <c r="AE27" s="687"/>
      <c r="AF27" s="687"/>
      <c r="AG27" s="687"/>
      <c r="AH27" s="687"/>
      <c r="AI27" s="687"/>
      <c r="AJ27" s="687"/>
      <c r="AK27" s="687"/>
      <c r="AL27" s="688" t="s">
        <v>232</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270671</v>
      </c>
      <c r="BH27" s="684"/>
      <c r="BI27" s="684"/>
      <c r="BJ27" s="684"/>
      <c r="BK27" s="684"/>
      <c r="BL27" s="684"/>
      <c r="BM27" s="684"/>
      <c r="BN27" s="685"/>
      <c r="BO27" s="686">
        <v>100</v>
      </c>
      <c r="BP27" s="686"/>
      <c r="BQ27" s="686"/>
      <c r="BR27" s="686"/>
      <c r="BS27" s="692">
        <v>37333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138213</v>
      </c>
      <c r="CS27" s="719"/>
      <c r="CT27" s="719"/>
      <c r="CU27" s="719"/>
      <c r="CV27" s="719"/>
      <c r="CW27" s="719"/>
      <c r="CX27" s="719"/>
      <c r="CY27" s="720"/>
      <c r="CZ27" s="688">
        <v>4.2</v>
      </c>
      <c r="DA27" s="717"/>
      <c r="DB27" s="717"/>
      <c r="DC27" s="721"/>
      <c r="DD27" s="692">
        <v>50299</v>
      </c>
      <c r="DE27" s="719"/>
      <c r="DF27" s="719"/>
      <c r="DG27" s="719"/>
      <c r="DH27" s="719"/>
      <c r="DI27" s="719"/>
      <c r="DJ27" s="719"/>
      <c r="DK27" s="720"/>
      <c r="DL27" s="692">
        <v>50261</v>
      </c>
      <c r="DM27" s="719"/>
      <c r="DN27" s="719"/>
      <c r="DO27" s="719"/>
      <c r="DP27" s="719"/>
      <c r="DQ27" s="719"/>
      <c r="DR27" s="719"/>
      <c r="DS27" s="719"/>
      <c r="DT27" s="719"/>
      <c r="DU27" s="719"/>
      <c r="DV27" s="720"/>
      <c r="DW27" s="688">
        <v>2.7</v>
      </c>
      <c r="DX27" s="717"/>
      <c r="DY27" s="717"/>
      <c r="DZ27" s="717"/>
      <c r="EA27" s="717"/>
      <c r="EB27" s="717"/>
      <c r="EC27" s="718"/>
    </row>
    <row r="28" spans="2:133" ht="11.25" customHeight="1" x14ac:dyDescent="0.2">
      <c r="B28" s="680" t="s">
        <v>299</v>
      </c>
      <c r="C28" s="681"/>
      <c r="D28" s="681"/>
      <c r="E28" s="681"/>
      <c r="F28" s="681"/>
      <c r="G28" s="681"/>
      <c r="H28" s="681"/>
      <c r="I28" s="681"/>
      <c r="J28" s="681"/>
      <c r="K28" s="681"/>
      <c r="L28" s="681"/>
      <c r="M28" s="681"/>
      <c r="N28" s="681"/>
      <c r="O28" s="681"/>
      <c r="P28" s="681"/>
      <c r="Q28" s="682"/>
      <c r="R28" s="683">
        <v>13317</v>
      </c>
      <c r="S28" s="684"/>
      <c r="T28" s="684"/>
      <c r="U28" s="684"/>
      <c r="V28" s="684"/>
      <c r="W28" s="684"/>
      <c r="X28" s="684"/>
      <c r="Y28" s="685"/>
      <c r="Z28" s="686">
        <v>0.4</v>
      </c>
      <c r="AA28" s="686"/>
      <c r="AB28" s="686"/>
      <c r="AC28" s="686"/>
      <c r="AD28" s="687" t="s">
        <v>136</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304272</v>
      </c>
      <c r="CS28" s="684"/>
      <c r="CT28" s="684"/>
      <c r="CU28" s="684"/>
      <c r="CV28" s="684"/>
      <c r="CW28" s="684"/>
      <c r="CX28" s="684"/>
      <c r="CY28" s="685"/>
      <c r="CZ28" s="688">
        <v>9.1999999999999993</v>
      </c>
      <c r="DA28" s="717"/>
      <c r="DB28" s="717"/>
      <c r="DC28" s="721"/>
      <c r="DD28" s="692">
        <v>304272</v>
      </c>
      <c r="DE28" s="684"/>
      <c r="DF28" s="684"/>
      <c r="DG28" s="684"/>
      <c r="DH28" s="684"/>
      <c r="DI28" s="684"/>
      <c r="DJ28" s="684"/>
      <c r="DK28" s="685"/>
      <c r="DL28" s="692">
        <v>304272</v>
      </c>
      <c r="DM28" s="684"/>
      <c r="DN28" s="684"/>
      <c r="DO28" s="684"/>
      <c r="DP28" s="684"/>
      <c r="DQ28" s="684"/>
      <c r="DR28" s="684"/>
      <c r="DS28" s="684"/>
      <c r="DT28" s="684"/>
      <c r="DU28" s="684"/>
      <c r="DV28" s="685"/>
      <c r="DW28" s="688">
        <v>16.600000000000001</v>
      </c>
      <c r="DX28" s="717"/>
      <c r="DY28" s="717"/>
      <c r="DZ28" s="717"/>
      <c r="EA28" s="717"/>
      <c r="EB28" s="717"/>
      <c r="EC28" s="718"/>
    </row>
    <row r="29" spans="2:133" ht="11.25" customHeight="1" x14ac:dyDescent="0.2">
      <c r="B29" s="680" t="s">
        <v>301</v>
      </c>
      <c r="C29" s="681"/>
      <c r="D29" s="681"/>
      <c r="E29" s="681"/>
      <c r="F29" s="681"/>
      <c r="G29" s="681"/>
      <c r="H29" s="681"/>
      <c r="I29" s="681"/>
      <c r="J29" s="681"/>
      <c r="K29" s="681"/>
      <c r="L29" s="681"/>
      <c r="M29" s="681"/>
      <c r="N29" s="681"/>
      <c r="O29" s="681"/>
      <c r="P29" s="681"/>
      <c r="Q29" s="682"/>
      <c r="R29" s="683">
        <v>38472</v>
      </c>
      <c r="S29" s="684"/>
      <c r="T29" s="684"/>
      <c r="U29" s="684"/>
      <c r="V29" s="684"/>
      <c r="W29" s="684"/>
      <c r="X29" s="684"/>
      <c r="Y29" s="685"/>
      <c r="Z29" s="686">
        <v>1.1000000000000001</v>
      </c>
      <c r="AA29" s="686"/>
      <c r="AB29" s="686"/>
      <c r="AC29" s="686"/>
      <c r="AD29" s="687" t="s">
        <v>136</v>
      </c>
      <c r="AE29" s="687"/>
      <c r="AF29" s="687"/>
      <c r="AG29" s="687"/>
      <c r="AH29" s="687"/>
      <c r="AI29" s="687"/>
      <c r="AJ29" s="687"/>
      <c r="AK29" s="687"/>
      <c r="AL29" s="688" t="s">
        <v>232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304272</v>
      </c>
      <c r="CS29" s="719"/>
      <c r="CT29" s="719"/>
      <c r="CU29" s="719"/>
      <c r="CV29" s="719"/>
      <c r="CW29" s="719"/>
      <c r="CX29" s="719"/>
      <c r="CY29" s="720"/>
      <c r="CZ29" s="688">
        <v>9.1999999999999993</v>
      </c>
      <c r="DA29" s="717"/>
      <c r="DB29" s="717"/>
      <c r="DC29" s="721"/>
      <c r="DD29" s="692">
        <v>304272</v>
      </c>
      <c r="DE29" s="719"/>
      <c r="DF29" s="719"/>
      <c r="DG29" s="719"/>
      <c r="DH29" s="719"/>
      <c r="DI29" s="719"/>
      <c r="DJ29" s="719"/>
      <c r="DK29" s="720"/>
      <c r="DL29" s="692">
        <v>304272</v>
      </c>
      <c r="DM29" s="719"/>
      <c r="DN29" s="719"/>
      <c r="DO29" s="719"/>
      <c r="DP29" s="719"/>
      <c r="DQ29" s="719"/>
      <c r="DR29" s="719"/>
      <c r="DS29" s="719"/>
      <c r="DT29" s="719"/>
      <c r="DU29" s="719"/>
      <c r="DV29" s="720"/>
      <c r="DW29" s="688">
        <v>16.600000000000001</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1676</v>
      </c>
      <c r="S30" s="684"/>
      <c r="T30" s="684"/>
      <c r="U30" s="684"/>
      <c r="V30" s="684"/>
      <c r="W30" s="684"/>
      <c r="X30" s="684"/>
      <c r="Y30" s="685"/>
      <c r="Z30" s="686">
        <v>0</v>
      </c>
      <c r="AA30" s="686"/>
      <c r="AB30" s="686"/>
      <c r="AC30" s="686"/>
      <c r="AD30" s="687" t="s">
        <v>232</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293155</v>
      </c>
      <c r="CS30" s="684"/>
      <c r="CT30" s="684"/>
      <c r="CU30" s="684"/>
      <c r="CV30" s="684"/>
      <c r="CW30" s="684"/>
      <c r="CX30" s="684"/>
      <c r="CY30" s="685"/>
      <c r="CZ30" s="688">
        <v>8.8000000000000007</v>
      </c>
      <c r="DA30" s="717"/>
      <c r="DB30" s="717"/>
      <c r="DC30" s="721"/>
      <c r="DD30" s="692">
        <v>293155</v>
      </c>
      <c r="DE30" s="684"/>
      <c r="DF30" s="684"/>
      <c r="DG30" s="684"/>
      <c r="DH30" s="684"/>
      <c r="DI30" s="684"/>
      <c r="DJ30" s="684"/>
      <c r="DK30" s="685"/>
      <c r="DL30" s="692">
        <v>293155</v>
      </c>
      <c r="DM30" s="684"/>
      <c r="DN30" s="684"/>
      <c r="DO30" s="684"/>
      <c r="DP30" s="684"/>
      <c r="DQ30" s="684"/>
      <c r="DR30" s="684"/>
      <c r="DS30" s="684"/>
      <c r="DT30" s="684"/>
      <c r="DU30" s="684"/>
      <c r="DV30" s="685"/>
      <c r="DW30" s="688">
        <v>16</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206821</v>
      </c>
      <c r="S31" s="684"/>
      <c r="T31" s="684"/>
      <c r="U31" s="684"/>
      <c r="V31" s="684"/>
      <c r="W31" s="684"/>
      <c r="X31" s="684"/>
      <c r="Y31" s="685"/>
      <c r="Z31" s="686">
        <v>6</v>
      </c>
      <c r="AA31" s="686"/>
      <c r="AB31" s="686"/>
      <c r="AC31" s="686"/>
      <c r="AD31" s="687" t="s">
        <v>136</v>
      </c>
      <c r="AE31" s="687"/>
      <c r="AF31" s="687"/>
      <c r="AG31" s="687"/>
      <c r="AH31" s="687"/>
      <c r="AI31" s="687"/>
      <c r="AJ31" s="687"/>
      <c r="AK31" s="687"/>
      <c r="AL31" s="688" t="s">
        <v>136</v>
      </c>
      <c r="AM31" s="689"/>
      <c r="AN31" s="689"/>
      <c r="AO31" s="690"/>
      <c r="AP31" s="740" t="s">
        <v>309</v>
      </c>
      <c r="AQ31" s="741"/>
      <c r="AR31" s="741"/>
      <c r="AS31" s="741"/>
      <c r="AT31" s="746" t="s">
        <v>310</v>
      </c>
      <c r="AU31" s="225"/>
      <c r="AV31" s="225"/>
      <c r="AW31" s="225"/>
      <c r="AX31" s="669" t="s">
        <v>185</v>
      </c>
      <c r="AY31" s="670"/>
      <c r="AZ31" s="670"/>
      <c r="BA31" s="670"/>
      <c r="BB31" s="670"/>
      <c r="BC31" s="670"/>
      <c r="BD31" s="670"/>
      <c r="BE31" s="670"/>
      <c r="BF31" s="671"/>
      <c r="BG31" s="751">
        <v>100</v>
      </c>
      <c r="BH31" s="738"/>
      <c r="BI31" s="738"/>
      <c r="BJ31" s="738"/>
      <c r="BK31" s="738"/>
      <c r="BL31" s="738"/>
      <c r="BM31" s="678">
        <v>100</v>
      </c>
      <c r="BN31" s="738"/>
      <c r="BO31" s="738"/>
      <c r="BP31" s="738"/>
      <c r="BQ31" s="739"/>
      <c r="BR31" s="751">
        <v>100</v>
      </c>
      <c r="BS31" s="738"/>
      <c r="BT31" s="738"/>
      <c r="BU31" s="738"/>
      <c r="BV31" s="738"/>
      <c r="BW31" s="738"/>
      <c r="BX31" s="678">
        <v>100</v>
      </c>
      <c r="BY31" s="738"/>
      <c r="BZ31" s="738"/>
      <c r="CA31" s="738"/>
      <c r="CB31" s="739"/>
      <c r="CD31" s="725"/>
      <c r="CE31" s="726"/>
      <c r="CF31" s="698" t="s">
        <v>311</v>
      </c>
      <c r="CG31" s="699"/>
      <c r="CH31" s="699"/>
      <c r="CI31" s="699"/>
      <c r="CJ31" s="699"/>
      <c r="CK31" s="699"/>
      <c r="CL31" s="699"/>
      <c r="CM31" s="699"/>
      <c r="CN31" s="699"/>
      <c r="CO31" s="699"/>
      <c r="CP31" s="699"/>
      <c r="CQ31" s="700"/>
      <c r="CR31" s="683">
        <v>11117</v>
      </c>
      <c r="CS31" s="719"/>
      <c r="CT31" s="719"/>
      <c r="CU31" s="719"/>
      <c r="CV31" s="719"/>
      <c r="CW31" s="719"/>
      <c r="CX31" s="719"/>
      <c r="CY31" s="720"/>
      <c r="CZ31" s="688">
        <v>0.3</v>
      </c>
      <c r="DA31" s="717"/>
      <c r="DB31" s="717"/>
      <c r="DC31" s="721"/>
      <c r="DD31" s="692">
        <v>11117</v>
      </c>
      <c r="DE31" s="719"/>
      <c r="DF31" s="719"/>
      <c r="DG31" s="719"/>
      <c r="DH31" s="719"/>
      <c r="DI31" s="719"/>
      <c r="DJ31" s="719"/>
      <c r="DK31" s="720"/>
      <c r="DL31" s="692">
        <v>11117</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312</v>
      </c>
      <c r="C32" s="730"/>
      <c r="D32" s="730"/>
      <c r="E32" s="730"/>
      <c r="F32" s="730"/>
      <c r="G32" s="730"/>
      <c r="H32" s="730"/>
      <c r="I32" s="730"/>
      <c r="J32" s="730"/>
      <c r="K32" s="730"/>
      <c r="L32" s="730"/>
      <c r="M32" s="730"/>
      <c r="N32" s="730"/>
      <c r="O32" s="730"/>
      <c r="P32" s="730"/>
      <c r="Q32" s="731"/>
      <c r="R32" s="683" t="s">
        <v>232</v>
      </c>
      <c r="S32" s="684"/>
      <c r="T32" s="684"/>
      <c r="U32" s="684"/>
      <c r="V32" s="684"/>
      <c r="W32" s="684"/>
      <c r="X32" s="684"/>
      <c r="Y32" s="685"/>
      <c r="Z32" s="686" t="s">
        <v>136</v>
      </c>
      <c r="AA32" s="686"/>
      <c r="AB32" s="686"/>
      <c r="AC32" s="686"/>
      <c r="AD32" s="687" t="s">
        <v>232</v>
      </c>
      <c r="AE32" s="687"/>
      <c r="AF32" s="687"/>
      <c r="AG32" s="687"/>
      <c r="AH32" s="687"/>
      <c r="AI32" s="687"/>
      <c r="AJ32" s="687"/>
      <c r="AK32" s="687"/>
      <c r="AL32" s="688" t="s">
        <v>232</v>
      </c>
      <c r="AM32" s="689"/>
      <c r="AN32" s="689"/>
      <c r="AO32" s="690"/>
      <c r="AP32" s="742"/>
      <c r="AQ32" s="743"/>
      <c r="AR32" s="743"/>
      <c r="AS32" s="743"/>
      <c r="AT32" s="747"/>
      <c r="AU32" s="224" t="s">
        <v>313</v>
      </c>
      <c r="AV32" s="224"/>
      <c r="AW32" s="224"/>
      <c r="AX32" s="680" t="s">
        <v>314</v>
      </c>
      <c r="AY32" s="681"/>
      <c r="AZ32" s="681"/>
      <c r="BA32" s="681"/>
      <c r="BB32" s="681"/>
      <c r="BC32" s="681"/>
      <c r="BD32" s="681"/>
      <c r="BE32" s="681"/>
      <c r="BF32" s="682"/>
      <c r="BG32" s="752">
        <v>100</v>
      </c>
      <c r="BH32" s="719"/>
      <c r="BI32" s="719"/>
      <c r="BJ32" s="719"/>
      <c r="BK32" s="719"/>
      <c r="BL32" s="719"/>
      <c r="BM32" s="689">
        <v>100</v>
      </c>
      <c r="BN32" s="749"/>
      <c r="BO32" s="749"/>
      <c r="BP32" s="749"/>
      <c r="BQ32" s="750"/>
      <c r="BR32" s="752">
        <v>100</v>
      </c>
      <c r="BS32" s="719"/>
      <c r="BT32" s="719"/>
      <c r="BU32" s="719"/>
      <c r="BV32" s="719"/>
      <c r="BW32" s="719"/>
      <c r="BX32" s="689">
        <v>100</v>
      </c>
      <c r="BY32" s="749"/>
      <c r="BZ32" s="749"/>
      <c r="CA32" s="749"/>
      <c r="CB32" s="750"/>
      <c r="CD32" s="727"/>
      <c r="CE32" s="728"/>
      <c r="CF32" s="698" t="s">
        <v>315</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232</v>
      </c>
      <c r="DA32" s="717"/>
      <c r="DB32" s="717"/>
      <c r="DC32" s="721"/>
      <c r="DD32" s="692" t="s">
        <v>136</v>
      </c>
      <c r="DE32" s="684"/>
      <c r="DF32" s="684"/>
      <c r="DG32" s="684"/>
      <c r="DH32" s="684"/>
      <c r="DI32" s="684"/>
      <c r="DJ32" s="684"/>
      <c r="DK32" s="685"/>
      <c r="DL32" s="692" t="s">
        <v>232</v>
      </c>
      <c r="DM32" s="684"/>
      <c r="DN32" s="684"/>
      <c r="DO32" s="684"/>
      <c r="DP32" s="684"/>
      <c r="DQ32" s="684"/>
      <c r="DR32" s="684"/>
      <c r="DS32" s="684"/>
      <c r="DT32" s="684"/>
      <c r="DU32" s="684"/>
      <c r="DV32" s="685"/>
      <c r="DW32" s="688" t="s">
        <v>232</v>
      </c>
      <c r="DX32" s="717"/>
      <c r="DY32" s="717"/>
      <c r="DZ32" s="717"/>
      <c r="EA32" s="717"/>
      <c r="EB32" s="717"/>
      <c r="EC32" s="718"/>
    </row>
    <row r="33" spans="2:133" ht="11.25" customHeight="1" x14ac:dyDescent="0.2">
      <c r="B33" s="680" t="s">
        <v>316</v>
      </c>
      <c r="C33" s="681"/>
      <c r="D33" s="681"/>
      <c r="E33" s="681"/>
      <c r="F33" s="681"/>
      <c r="G33" s="681"/>
      <c r="H33" s="681"/>
      <c r="I33" s="681"/>
      <c r="J33" s="681"/>
      <c r="K33" s="681"/>
      <c r="L33" s="681"/>
      <c r="M33" s="681"/>
      <c r="N33" s="681"/>
      <c r="O33" s="681"/>
      <c r="P33" s="681"/>
      <c r="Q33" s="682"/>
      <c r="R33" s="683">
        <v>416781</v>
      </c>
      <c r="S33" s="684"/>
      <c r="T33" s="684"/>
      <c r="U33" s="684"/>
      <c r="V33" s="684"/>
      <c r="W33" s="684"/>
      <c r="X33" s="684"/>
      <c r="Y33" s="685"/>
      <c r="Z33" s="686">
        <v>12.1</v>
      </c>
      <c r="AA33" s="686"/>
      <c r="AB33" s="686"/>
      <c r="AC33" s="686"/>
      <c r="AD33" s="687" t="s">
        <v>232</v>
      </c>
      <c r="AE33" s="687"/>
      <c r="AF33" s="687"/>
      <c r="AG33" s="687"/>
      <c r="AH33" s="687"/>
      <c r="AI33" s="687"/>
      <c r="AJ33" s="687"/>
      <c r="AK33" s="687"/>
      <c r="AL33" s="688" t="s">
        <v>136</v>
      </c>
      <c r="AM33" s="689"/>
      <c r="AN33" s="689"/>
      <c r="AO33" s="690"/>
      <c r="AP33" s="744"/>
      <c r="AQ33" s="745"/>
      <c r="AR33" s="745"/>
      <c r="AS33" s="745"/>
      <c r="AT33" s="748"/>
      <c r="AU33" s="226"/>
      <c r="AV33" s="226"/>
      <c r="AW33" s="226"/>
      <c r="AX33" s="733" t="s">
        <v>317</v>
      </c>
      <c r="AY33" s="734"/>
      <c r="AZ33" s="734"/>
      <c r="BA33" s="734"/>
      <c r="BB33" s="734"/>
      <c r="BC33" s="734"/>
      <c r="BD33" s="734"/>
      <c r="BE33" s="734"/>
      <c r="BF33" s="735"/>
      <c r="BG33" s="753">
        <v>100</v>
      </c>
      <c r="BH33" s="754"/>
      <c r="BI33" s="754"/>
      <c r="BJ33" s="754"/>
      <c r="BK33" s="754"/>
      <c r="BL33" s="754"/>
      <c r="BM33" s="755">
        <v>100</v>
      </c>
      <c r="BN33" s="754"/>
      <c r="BO33" s="754"/>
      <c r="BP33" s="754"/>
      <c r="BQ33" s="756"/>
      <c r="BR33" s="753">
        <v>100</v>
      </c>
      <c r="BS33" s="754"/>
      <c r="BT33" s="754"/>
      <c r="BU33" s="754"/>
      <c r="BV33" s="754"/>
      <c r="BW33" s="754"/>
      <c r="BX33" s="755">
        <v>100</v>
      </c>
      <c r="BY33" s="754"/>
      <c r="BZ33" s="754"/>
      <c r="CA33" s="754"/>
      <c r="CB33" s="756"/>
      <c r="CD33" s="698" t="s">
        <v>318</v>
      </c>
      <c r="CE33" s="699"/>
      <c r="CF33" s="699"/>
      <c r="CG33" s="699"/>
      <c r="CH33" s="699"/>
      <c r="CI33" s="699"/>
      <c r="CJ33" s="699"/>
      <c r="CK33" s="699"/>
      <c r="CL33" s="699"/>
      <c r="CM33" s="699"/>
      <c r="CN33" s="699"/>
      <c r="CO33" s="699"/>
      <c r="CP33" s="699"/>
      <c r="CQ33" s="700"/>
      <c r="CR33" s="683">
        <v>1239310</v>
      </c>
      <c r="CS33" s="719"/>
      <c r="CT33" s="719"/>
      <c r="CU33" s="719"/>
      <c r="CV33" s="719"/>
      <c r="CW33" s="719"/>
      <c r="CX33" s="719"/>
      <c r="CY33" s="720"/>
      <c r="CZ33" s="688">
        <v>37.4</v>
      </c>
      <c r="DA33" s="717"/>
      <c r="DB33" s="717"/>
      <c r="DC33" s="721"/>
      <c r="DD33" s="692">
        <v>986927</v>
      </c>
      <c r="DE33" s="719"/>
      <c r="DF33" s="719"/>
      <c r="DG33" s="719"/>
      <c r="DH33" s="719"/>
      <c r="DI33" s="719"/>
      <c r="DJ33" s="719"/>
      <c r="DK33" s="720"/>
      <c r="DL33" s="692">
        <v>760929</v>
      </c>
      <c r="DM33" s="719"/>
      <c r="DN33" s="719"/>
      <c r="DO33" s="719"/>
      <c r="DP33" s="719"/>
      <c r="DQ33" s="719"/>
      <c r="DR33" s="719"/>
      <c r="DS33" s="719"/>
      <c r="DT33" s="719"/>
      <c r="DU33" s="719"/>
      <c r="DV33" s="720"/>
      <c r="DW33" s="688">
        <v>41.6</v>
      </c>
      <c r="DX33" s="717"/>
      <c r="DY33" s="717"/>
      <c r="DZ33" s="717"/>
      <c r="EA33" s="717"/>
      <c r="EB33" s="717"/>
      <c r="EC33" s="718"/>
    </row>
    <row r="34" spans="2:133" ht="11.25" customHeight="1" x14ac:dyDescent="0.2">
      <c r="B34" s="680" t="s">
        <v>319</v>
      </c>
      <c r="C34" s="681"/>
      <c r="D34" s="681"/>
      <c r="E34" s="681"/>
      <c r="F34" s="681"/>
      <c r="G34" s="681"/>
      <c r="H34" s="681"/>
      <c r="I34" s="681"/>
      <c r="J34" s="681"/>
      <c r="K34" s="681"/>
      <c r="L34" s="681"/>
      <c r="M34" s="681"/>
      <c r="N34" s="681"/>
      <c r="O34" s="681"/>
      <c r="P34" s="681"/>
      <c r="Q34" s="682"/>
      <c r="R34" s="683">
        <v>33452</v>
      </c>
      <c r="S34" s="684"/>
      <c r="T34" s="684"/>
      <c r="U34" s="684"/>
      <c r="V34" s="684"/>
      <c r="W34" s="684"/>
      <c r="X34" s="684"/>
      <c r="Y34" s="685"/>
      <c r="Z34" s="686">
        <v>1</v>
      </c>
      <c r="AA34" s="686"/>
      <c r="AB34" s="686"/>
      <c r="AC34" s="686"/>
      <c r="AD34" s="687">
        <v>16933</v>
      </c>
      <c r="AE34" s="687"/>
      <c r="AF34" s="687"/>
      <c r="AG34" s="687"/>
      <c r="AH34" s="687"/>
      <c r="AI34" s="687"/>
      <c r="AJ34" s="687"/>
      <c r="AK34" s="687"/>
      <c r="AL34" s="688">
        <v>1</v>
      </c>
      <c r="AM34" s="689"/>
      <c r="AN34" s="689"/>
      <c r="AO34" s="690"/>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8" t="s">
        <v>320</v>
      </c>
      <c r="CE34" s="699"/>
      <c r="CF34" s="699"/>
      <c r="CG34" s="699"/>
      <c r="CH34" s="699"/>
      <c r="CI34" s="699"/>
      <c r="CJ34" s="699"/>
      <c r="CK34" s="699"/>
      <c r="CL34" s="699"/>
      <c r="CM34" s="699"/>
      <c r="CN34" s="699"/>
      <c r="CO34" s="699"/>
      <c r="CP34" s="699"/>
      <c r="CQ34" s="700"/>
      <c r="CR34" s="683">
        <v>416055</v>
      </c>
      <c r="CS34" s="684"/>
      <c r="CT34" s="684"/>
      <c r="CU34" s="684"/>
      <c r="CV34" s="684"/>
      <c r="CW34" s="684"/>
      <c r="CX34" s="684"/>
      <c r="CY34" s="685"/>
      <c r="CZ34" s="688">
        <v>12.5</v>
      </c>
      <c r="DA34" s="717"/>
      <c r="DB34" s="717"/>
      <c r="DC34" s="721"/>
      <c r="DD34" s="692">
        <v>379416</v>
      </c>
      <c r="DE34" s="684"/>
      <c r="DF34" s="684"/>
      <c r="DG34" s="684"/>
      <c r="DH34" s="684"/>
      <c r="DI34" s="684"/>
      <c r="DJ34" s="684"/>
      <c r="DK34" s="685"/>
      <c r="DL34" s="692">
        <v>335250</v>
      </c>
      <c r="DM34" s="684"/>
      <c r="DN34" s="684"/>
      <c r="DO34" s="684"/>
      <c r="DP34" s="684"/>
      <c r="DQ34" s="684"/>
      <c r="DR34" s="684"/>
      <c r="DS34" s="684"/>
      <c r="DT34" s="684"/>
      <c r="DU34" s="684"/>
      <c r="DV34" s="685"/>
      <c r="DW34" s="688">
        <v>18.3</v>
      </c>
      <c r="DX34" s="717"/>
      <c r="DY34" s="717"/>
      <c r="DZ34" s="717"/>
      <c r="EA34" s="717"/>
      <c r="EB34" s="717"/>
      <c r="EC34" s="718"/>
    </row>
    <row r="35" spans="2:133" ht="11.25" customHeight="1" x14ac:dyDescent="0.2">
      <c r="B35" s="680" t="s">
        <v>321</v>
      </c>
      <c r="C35" s="681"/>
      <c r="D35" s="681"/>
      <c r="E35" s="681"/>
      <c r="F35" s="681"/>
      <c r="G35" s="681"/>
      <c r="H35" s="681"/>
      <c r="I35" s="681"/>
      <c r="J35" s="681"/>
      <c r="K35" s="681"/>
      <c r="L35" s="681"/>
      <c r="M35" s="681"/>
      <c r="N35" s="681"/>
      <c r="O35" s="681"/>
      <c r="P35" s="681"/>
      <c r="Q35" s="682"/>
      <c r="R35" s="683">
        <v>5191</v>
      </c>
      <c r="S35" s="684"/>
      <c r="T35" s="684"/>
      <c r="U35" s="684"/>
      <c r="V35" s="684"/>
      <c r="W35" s="684"/>
      <c r="X35" s="684"/>
      <c r="Y35" s="685"/>
      <c r="Z35" s="686">
        <v>0.2</v>
      </c>
      <c r="AA35" s="686"/>
      <c r="AB35" s="686"/>
      <c r="AC35" s="686"/>
      <c r="AD35" s="687" t="s">
        <v>232</v>
      </c>
      <c r="AE35" s="687"/>
      <c r="AF35" s="687"/>
      <c r="AG35" s="687"/>
      <c r="AH35" s="687"/>
      <c r="AI35" s="687"/>
      <c r="AJ35" s="687"/>
      <c r="AK35" s="687"/>
      <c r="AL35" s="688" t="s">
        <v>232</v>
      </c>
      <c r="AM35" s="689"/>
      <c r="AN35" s="689"/>
      <c r="AO35" s="690"/>
      <c r="AP35" s="229"/>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29653</v>
      </c>
      <c r="CS35" s="719"/>
      <c r="CT35" s="719"/>
      <c r="CU35" s="719"/>
      <c r="CV35" s="719"/>
      <c r="CW35" s="719"/>
      <c r="CX35" s="719"/>
      <c r="CY35" s="720"/>
      <c r="CZ35" s="688">
        <v>0.9</v>
      </c>
      <c r="DA35" s="717"/>
      <c r="DB35" s="717"/>
      <c r="DC35" s="721"/>
      <c r="DD35" s="692">
        <v>20580</v>
      </c>
      <c r="DE35" s="719"/>
      <c r="DF35" s="719"/>
      <c r="DG35" s="719"/>
      <c r="DH35" s="719"/>
      <c r="DI35" s="719"/>
      <c r="DJ35" s="719"/>
      <c r="DK35" s="720"/>
      <c r="DL35" s="692">
        <v>19081</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2">
      <c r="B36" s="680" t="s">
        <v>325</v>
      </c>
      <c r="C36" s="681"/>
      <c r="D36" s="681"/>
      <c r="E36" s="681"/>
      <c r="F36" s="681"/>
      <c r="G36" s="681"/>
      <c r="H36" s="681"/>
      <c r="I36" s="681"/>
      <c r="J36" s="681"/>
      <c r="K36" s="681"/>
      <c r="L36" s="681"/>
      <c r="M36" s="681"/>
      <c r="N36" s="681"/>
      <c r="O36" s="681"/>
      <c r="P36" s="681"/>
      <c r="Q36" s="682"/>
      <c r="R36" s="683">
        <v>137000</v>
      </c>
      <c r="S36" s="684"/>
      <c r="T36" s="684"/>
      <c r="U36" s="684"/>
      <c r="V36" s="684"/>
      <c r="W36" s="684"/>
      <c r="X36" s="684"/>
      <c r="Y36" s="685"/>
      <c r="Z36" s="686">
        <v>4</v>
      </c>
      <c r="AA36" s="686"/>
      <c r="AB36" s="686"/>
      <c r="AC36" s="686"/>
      <c r="AD36" s="687" t="s">
        <v>232</v>
      </c>
      <c r="AE36" s="687"/>
      <c r="AF36" s="687"/>
      <c r="AG36" s="687"/>
      <c r="AH36" s="687"/>
      <c r="AI36" s="687"/>
      <c r="AJ36" s="687"/>
      <c r="AK36" s="687"/>
      <c r="AL36" s="688" t="s">
        <v>232</v>
      </c>
      <c r="AM36" s="689"/>
      <c r="AN36" s="689"/>
      <c r="AO36" s="690"/>
      <c r="AP36" s="229"/>
      <c r="AQ36" s="757" t="s">
        <v>326</v>
      </c>
      <c r="AR36" s="758"/>
      <c r="AS36" s="758"/>
      <c r="AT36" s="758"/>
      <c r="AU36" s="758"/>
      <c r="AV36" s="758"/>
      <c r="AW36" s="758"/>
      <c r="AX36" s="758"/>
      <c r="AY36" s="759"/>
      <c r="AZ36" s="672">
        <v>254912</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10416</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481035</v>
      </c>
      <c r="CS36" s="684"/>
      <c r="CT36" s="684"/>
      <c r="CU36" s="684"/>
      <c r="CV36" s="684"/>
      <c r="CW36" s="684"/>
      <c r="CX36" s="684"/>
      <c r="CY36" s="685"/>
      <c r="CZ36" s="688">
        <v>14.5</v>
      </c>
      <c r="DA36" s="717"/>
      <c r="DB36" s="717"/>
      <c r="DC36" s="721"/>
      <c r="DD36" s="692">
        <v>350650</v>
      </c>
      <c r="DE36" s="684"/>
      <c r="DF36" s="684"/>
      <c r="DG36" s="684"/>
      <c r="DH36" s="684"/>
      <c r="DI36" s="684"/>
      <c r="DJ36" s="684"/>
      <c r="DK36" s="685"/>
      <c r="DL36" s="692">
        <v>215865</v>
      </c>
      <c r="DM36" s="684"/>
      <c r="DN36" s="684"/>
      <c r="DO36" s="684"/>
      <c r="DP36" s="684"/>
      <c r="DQ36" s="684"/>
      <c r="DR36" s="684"/>
      <c r="DS36" s="684"/>
      <c r="DT36" s="684"/>
      <c r="DU36" s="684"/>
      <c r="DV36" s="685"/>
      <c r="DW36" s="688">
        <v>11.8</v>
      </c>
      <c r="DX36" s="717"/>
      <c r="DY36" s="717"/>
      <c r="DZ36" s="717"/>
      <c r="EA36" s="717"/>
      <c r="EB36" s="717"/>
      <c r="EC36" s="718"/>
    </row>
    <row r="37" spans="2:133" ht="11.25" customHeight="1" x14ac:dyDescent="0.2">
      <c r="B37" s="680" t="s">
        <v>329</v>
      </c>
      <c r="C37" s="681"/>
      <c r="D37" s="681"/>
      <c r="E37" s="681"/>
      <c r="F37" s="681"/>
      <c r="G37" s="681"/>
      <c r="H37" s="681"/>
      <c r="I37" s="681"/>
      <c r="J37" s="681"/>
      <c r="K37" s="681"/>
      <c r="L37" s="681"/>
      <c r="M37" s="681"/>
      <c r="N37" s="681"/>
      <c r="O37" s="681"/>
      <c r="P37" s="681"/>
      <c r="Q37" s="682"/>
      <c r="R37" s="683">
        <v>142267</v>
      </c>
      <c r="S37" s="684"/>
      <c r="T37" s="684"/>
      <c r="U37" s="684"/>
      <c r="V37" s="684"/>
      <c r="W37" s="684"/>
      <c r="X37" s="684"/>
      <c r="Y37" s="685"/>
      <c r="Z37" s="686">
        <v>4.0999999999999996</v>
      </c>
      <c r="AA37" s="686"/>
      <c r="AB37" s="686"/>
      <c r="AC37" s="686"/>
      <c r="AD37" s="687" t="s">
        <v>136</v>
      </c>
      <c r="AE37" s="687"/>
      <c r="AF37" s="687"/>
      <c r="AG37" s="687"/>
      <c r="AH37" s="687"/>
      <c r="AI37" s="687"/>
      <c r="AJ37" s="687"/>
      <c r="AK37" s="687"/>
      <c r="AL37" s="688" t="s">
        <v>232</v>
      </c>
      <c r="AM37" s="689"/>
      <c r="AN37" s="689"/>
      <c r="AO37" s="690"/>
      <c r="AQ37" s="761" t="s">
        <v>330</v>
      </c>
      <c r="AR37" s="762"/>
      <c r="AS37" s="762"/>
      <c r="AT37" s="762"/>
      <c r="AU37" s="762"/>
      <c r="AV37" s="762"/>
      <c r="AW37" s="762"/>
      <c r="AX37" s="762"/>
      <c r="AY37" s="763"/>
      <c r="AZ37" s="683">
        <v>18836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5416</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55481</v>
      </c>
      <c r="CS37" s="719"/>
      <c r="CT37" s="719"/>
      <c r="CU37" s="719"/>
      <c r="CV37" s="719"/>
      <c r="CW37" s="719"/>
      <c r="CX37" s="719"/>
      <c r="CY37" s="720"/>
      <c r="CZ37" s="688">
        <v>1.7</v>
      </c>
      <c r="DA37" s="717"/>
      <c r="DB37" s="717"/>
      <c r="DC37" s="721"/>
      <c r="DD37" s="692">
        <v>55481</v>
      </c>
      <c r="DE37" s="719"/>
      <c r="DF37" s="719"/>
      <c r="DG37" s="719"/>
      <c r="DH37" s="719"/>
      <c r="DI37" s="719"/>
      <c r="DJ37" s="719"/>
      <c r="DK37" s="720"/>
      <c r="DL37" s="692">
        <v>55481</v>
      </c>
      <c r="DM37" s="719"/>
      <c r="DN37" s="719"/>
      <c r="DO37" s="719"/>
      <c r="DP37" s="719"/>
      <c r="DQ37" s="719"/>
      <c r="DR37" s="719"/>
      <c r="DS37" s="719"/>
      <c r="DT37" s="719"/>
      <c r="DU37" s="719"/>
      <c r="DV37" s="720"/>
      <c r="DW37" s="688">
        <v>3</v>
      </c>
      <c r="DX37" s="717"/>
      <c r="DY37" s="717"/>
      <c r="DZ37" s="717"/>
      <c r="EA37" s="717"/>
      <c r="EB37" s="717"/>
      <c r="EC37" s="718"/>
    </row>
    <row r="38" spans="2:133" ht="11.25" customHeight="1" x14ac:dyDescent="0.2">
      <c r="B38" s="680" t="s">
        <v>333</v>
      </c>
      <c r="C38" s="681"/>
      <c r="D38" s="681"/>
      <c r="E38" s="681"/>
      <c r="F38" s="681"/>
      <c r="G38" s="681"/>
      <c r="H38" s="681"/>
      <c r="I38" s="681"/>
      <c r="J38" s="681"/>
      <c r="K38" s="681"/>
      <c r="L38" s="681"/>
      <c r="M38" s="681"/>
      <c r="N38" s="681"/>
      <c r="O38" s="681"/>
      <c r="P38" s="681"/>
      <c r="Q38" s="682"/>
      <c r="R38" s="683">
        <v>77151</v>
      </c>
      <c r="S38" s="684"/>
      <c r="T38" s="684"/>
      <c r="U38" s="684"/>
      <c r="V38" s="684"/>
      <c r="W38" s="684"/>
      <c r="X38" s="684"/>
      <c r="Y38" s="685"/>
      <c r="Z38" s="686">
        <v>2.2000000000000002</v>
      </c>
      <c r="AA38" s="686"/>
      <c r="AB38" s="686"/>
      <c r="AC38" s="686"/>
      <c r="AD38" s="687" t="s">
        <v>136</v>
      </c>
      <c r="AE38" s="687"/>
      <c r="AF38" s="687"/>
      <c r="AG38" s="687"/>
      <c r="AH38" s="687"/>
      <c r="AI38" s="687"/>
      <c r="AJ38" s="687"/>
      <c r="AK38" s="687"/>
      <c r="AL38" s="688" t="s">
        <v>232</v>
      </c>
      <c r="AM38" s="689"/>
      <c r="AN38" s="689"/>
      <c r="AO38" s="690"/>
      <c r="AQ38" s="761" t="s">
        <v>334</v>
      </c>
      <c r="AR38" s="762"/>
      <c r="AS38" s="762"/>
      <c r="AT38" s="762"/>
      <c r="AU38" s="762"/>
      <c r="AV38" s="762"/>
      <c r="AW38" s="762"/>
      <c r="AX38" s="762"/>
      <c r="AY38" s="763"/>
      <c r="AZ38" s="683">
        <v>12014</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245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254912</v>
      </c>
      <c r="CS38" s="684"/>
      <c r="CT38" s="684"/>
      <c r="CU38" s="684"/>
      <c r="CV38" s="684"/>
      <c r="CW38" s="684"/>
      <c r="CX38" s="684"/>
      <c r="CY38" s="685"/>
      <c r="CZ38" s="688">
        <v>7.7</v>
      </c>
      <c r="DA38" s="717"/>
      <c r="DB38" s="717"/>
      <c r="DC38" s="721"/>
      <c r="DD38" s="692">
        <v>235281</v>
      </c>
      <c r="DE38" s="684"/>
      <c r="DF38" s="684"/>
      <c r="DG38" s="684"/>
      <c r="DH38" s="684"/>
      <c r="DI38" s="684"/>
      <c r="DJ38" s="684"/>
      <c r="DK38" s="685"/>
      <c r="DL38" s="692">
        <v>190733</v>
      </c>
      <c r="DM38" s="684"/>
      <c r="DN38" s="684"/>
      <c r="DO38" s="684"/>
      <c r="DP38" s="684"/>
      <c r="DQ38" s="684"/>
      <c r="DR38" s="684"/>
      <c r="DS38" s="684"/>
      <c r="DT38" s="684"/>
      <c r="DU38" s="684"/>
      <c r="DV38" s="685"/>
      <c r="DW38" s="688">
        <v>10.4</v>
      </c>
      <c r="DX38" s="717"/>
      <c r="DY38" s="717"/>
      <c r="DZ38" s="717"/>
      <c r="EA38" s="717"/>
      <c r="EB38" s="717"/>
      <c r="EC38" s="718"/>
    </row>
    <row r="39" spans="2:133" ht="11.25" customHeight="1" x14ac:dyDescent="0.2">
      <c r="B39" s="680" t="s">
        <v>337</v>
      </c>
      <c r="C39" s="681"/>
      <c r="D39" s="681"/>
      <c r="E39" s="681"/>
      <c r="F39" s="681"/>
      <c r="G39" s="681"/>
      <c r="H39" s="681"/>
      <c r="I39" s="681"/>
      <c r="J39" s="681"/>
      <c r="K39" s="681"/>
      <c r="L39" s="681"/>
      <c r="M39" s="681"/>
      <c r="N39" s="681"/>
      <c r="O39" s="681"/>
      <c r="P39" s="681"/>
      <c r="Q39" s="682"/>
      <c r="R39" s="683">
        <v>299200</v>
      </c>
      <c r="S39" s="684"/>
      <c r="T39" s="684"/>
      <c r="U39" s="684"/>
      <c r="V39" s="684"/>
      <c r="W39" s="684"/>
      <c r="X39" s="684"/>
      <c r="Y39" s="685"/>
      <c r="Z39" s="686">
        <v>8.6999999999999993</v>
      </c>
      <c r="AA39" s="686"/>
      <c r="AB39" s="686"/>
      <c r="AC39" s="686"/>
      <c r="AD39" s="687" t="s">
        <v>232</v>
      </c>
      <c r="AE39" s="687"/>
      <c r="AF39" s="687"/>
      <c r="AG39" s="687"/>
      <c r="AH39" s="687"/>
      <c r="AI39" s="687"/>
      <c r="AJ39" s="687"/>
      <c r="AK39" s="687"/>
      <c r="AL39" s="688" t="s">
        <v>232</v>
      </c>
      <c r="AM39" s="689"/>
      <c r="AN39" s="689"/>
      <c r="AO39" s="690"/>
      <c r="AQ39" s="761" t="s">
        <v>338</v>
      </c>
      <c r="AR39" s="762"/>
      <c r="AS39" s="762"/>
      <c r="AT39" s="762"/>
      <c r="AU39" s="762"/>
      <c r="AV39" s="762"/>
      <c r="AW39" s="762"/>
      <c r="AX39" s="762"/>
      <c r="AY39" s="763"/>
      <c r="AZ39" s="683" t="s">
        <v>232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418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4235</v>
      </c>
      <c r="CS39" s="719"/>
      <c r="CT39" s="719"/>
      <c r="CU39" s="719"/>
      <c r="CV39" s="719"/>
      <c r="CW39" s="719"/>
      <c r="CX39" s="719"/>
      <c r="CY39" s="720"/>
      <c r="CZ39" s="688">
        <v>0.1</v>
      </c>
      <c r="DA39" s="717"/>
      <c r="DB39" s="717"/>
      <c r="DC39" s="721"/>
      <c r="DD39" s="692" t="s">
        <v>232</v>
      </c>
      <c r="DE39" s="719"/>
      <c r="DF39" s="719"/>
      <c r="DG39" s="719"/>
      <c r="DH39" s="719"/>
      <c r="DI39" s="719"/>
      <c r="DJ39" s="719"/>
      <c r="DK39" s="720"/>
      <c r="DL39" s="692" t="s">
        <v>136</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232</v>
      </c>
      <c r="AA40" s="686"/>
      <c r="AB40" s="686"/>
      <c r="AC40" s="686"/>
      <c r="AD40" s="687" t="s">
        <v>136</v>
      </c>
      <c r="AE40" s="687"/>
      <c r="AF40" s="687"/>
      <c r="AG40" s="687"/>
      <c r="AH40" s="687"/>
      <c r="AI40" s="687"/>
      <c r="AJ40" s="687"/>
      <c r="AK40" s="687"/>
      <c r="AL40" s="688" t="s">
        <v>232</v>
      </c>
      <c r="AM40" s="689"/>
      <c r="AN40" s="689"/>
      <c r="AO40" s="690"/>
      <c r="AQ40" s="761" t="s">
        <v>342</v>
      </c>
      <c r="AR40" s="762"/>
      <c r="AS40" s="762"/>
      <c r="AT40" s="762"/>
      <c r="AU40" s="762"/>
      <c r="AV40" s="762"/>
      <c r="AW40" s="762"/>
      <c r="AX40" s="762"/>
      <c r="AY40" s="763"/>
      <c r="AZ40" s="683" t="s">
        <v>136</v>
      </c>
      <c r="BA40" s="684"/>
      <c r="BB40" s="684"/>
      <c r="BC40" s="684"/>
      <c r="BD40" s="719"/>
      <c r="BE40" s="719"/>
      <c r="BF40" s="750"/>
      <c r="BG40" s="764" t="s">
        <v>343</v>
      </c>
      <c r="BH40" s="765"/>
      <c r="BI40" s="765"/>
      <c r="BJ40" s="765"/>
      <c r="BK40" s="765"/>
      <c r="BL40" s="230"/>
      <c r="BM40" s="699" t="s">
        <v>344</v>
      </c>
      <c r="BN40" s="699"/>
      <c r="BO40" s="699"/>
      <c r="BP40" s="699"/>
      <c r="BQ40" s="699"/>
      <c r="BR40" s="699"/>
      <c r="BS40" s="699"/>
      <c r="BT40" s="699"/>
      <c r="BU40" s="700"/>
      <c r="BV40" s="683">
        <v>93</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53420</v>
      </c>
      <c r="CS40" s="684"/>
      <c r="CT40" s="684"/>
      <c r="CU40" s="684"/>
      <c r="CV40" s="684"/>
      <c r="CW40" s="684"/>
      <c r="CX40" s="684"/>
      <c r="CY40" s="685"/>
      <c r="CZ40" s="688">
        <v>1.6</v>
      </c>
      <c r="DA40" s="717"/>
      <c r="DB40" s="717"/>
      <c r="DC40" s="721"/>
      <c r="DD40" s="692">
        <v>1000</v>
      </c>
      <c r="DE40" s="684"/>
      <c r="DF40" s="684"/>
      <c r="DG40" s="684"/>
      <c r="DH40" s="684"/>
      <c r="DI40" s="684"/>
      <c r="DJ40" s="684"/>
      <c r="DK40" s="685"/>
      <c r="DL40" s="692" t="s">
        <v>232</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2">
      <c r="B41" s="680" t="s">
        <v>346</v>
      </c>
      <c r="C41" s="681"/>
      <c r="D41" s="681"/>
      <c r="E41" s="681"/>
      <c r="F41" s="681"/>
      <c r="G41" s="681"/>
      <c r="H41" s="681"/>
      <c r="I41" s="681"/>
      <c r="J41" s="681"/>
      <c r="K41" s="681"/>
      <c r="L41" s="681"/>
      <c r="M41" s="681"/>
      <c r="N41" s="681"/>
      <c r="O41" s="681"/>
      <c r="P41" s="681"/>
      <c r="Q41" s="682"/>
      <c r="R41" s="683">
        <v>47600</v>
      </c>
      <c r="S41" s="684"/>
      <c r="T41" s="684"/>
      <c r="U41" s="684"/>
      <c r="V41" s="684"/>
      <c r="W41" s="684"/>
      <c r="X41" s="684"/>
      <c r="Y41" s="685"/>
      <c r="Z41" s="686">
        <v>1.4</v>
      </c>
      <c r="AA41" s="686"/>
      <c r="AB41" s="686"/>
      <c r="AC41" s="686"/>
      <c r="AD41" s="687" t="s">
        <v>232</v>
      </c>
      <c r="AE41" s="687"/>
      <c r="AF41" s="687"/>
      <c r="AG41" s="687"/>
      <c r="AH41" s="687"/>
      <c r="AI41" s="687"/>
      <c r="AJ41" s="687"/>
      <c r="AK41" s="687"/>
      <c r="AL41" s="688" t="s">
        <v>232</v>
      </c>
      <c r="AM41" s="689"/>
      <c r="AN41" s="689"/>
      <c r="AO41" s="690"/>
      <c r="AQ41" s="761" t="s">
        <v>347</v>
      </c>
      <c r="AR41" s="762"/>
      <c r="AS41" s="762"/>
      <c r="AT41" s="762"/>
      <c r="AU41" s="762"/>
      <c r="AV41" s="762"/>
      <c r="AW41" s="762"/>
      <c r="AX41" s="762"/>
      <c r="AY41" s="763"/>
      <c r="AZ41" s="683">
        <v>121507</v>
      </c>
      <c r="BA41" s="684"/>
      <c r="BB41" s="684"/>
      <c r="BC41" s="684"/>
      <c r="BD41" s="719"/>
      <c r="BE41" s="719"/>
      <c r="BF41" s="750"/>
      <c r="BG41" s="764"/>
      <c r="BH41" s="765"/>
      <c r="BI41" s="765"/>
      <c r="BJ41" s="765"/>
      <c r="BK41" s="765"/>
      <c r="BL41" s="230"/>
      <c r="BM41" s="699" t="s">
        <v>348</v>
      </c>
      <c r="BN41" s="699"/>
      <c r="BO41" s="699"/>
      <c r="BP41" s="699"/>
      <c r="BQ41" s="699"/>
      <c r="BR41" s="699"/>
      <c r="BS41" s="699"/>
      <c r="BT41" s="699"/>
      <c r="BU41" s="700"/>
      <c r="BV41" s="683" t="s">
        <v>232</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136</v>
      </c>
      <c r="CS41" s="719"/>
      <c r="CT41" s="719"/>
      <c r="CU41" s="719"/>
      <c r="CV41" s="719"/>
      <c r="CW41" s="719"/>
      <c r="CX41" s="719"/>
      <c r="CY41" s="720"/>
      <c r="CZ41" s="688" t="s">
        <v>136</v>
      </c>
      <c r="DA41" s="717"/>
      <c r="DB41" s="717"/>
      <c r="DC41" s="721"/>
      <c r="DD41" s="692" t="s">
        <v>136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350</v>
      </c>
      <c r="C42" s="734"/>
      <c r="D42" s="734"/>
      <c r="E42" s="734"/>
      <c r="F42" s="734"/>
      <c r="G42" s="734"/>
      <c r="H42" s="734"/>
      <c r="I42" s="734"/>
      <c r="J42" s="734"/>
      <c r="K42" s="734"/>
      <c r="L42" s="734"/>
      <c r="M42" s="734"/>
      <c r="N42" s="734"/>
      <c r="O42" s="734"/>
      <c r="P42" s="734"/>
      <c r="Q42" s="735"/>
      <c r="R42" s="768">
        <v>3455760</v>
      </c>
      <c r="S42" s="769"/>
      <c r="T42" s="769"/>
      <c r="U42" s="769"/>
      <c r="V42" s="769"/>
      <c r="W42" s="769"/>
      <c r="X42" s="769"/>
      <c r="Y42" s="777"/>
      <c r="Z42" s="778">
        <v>100</v>
      </c>
      <c r="AA42" s="778"/>
      <c r="AB42" s="778"/>
      <c r="AC42" s="778"/>
      <c r="AD42" s="779">
        <v>1780836</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102555</v>
      </c>
      <c r="BA42" s="769"/>
      <c r="BB42" s="769"/>
      <c r="BC42" s="769"/>
      <c r="BD42" s="754"/>
      <c r="BE42" s="754"/>
      <c r="BF42" s="756"/>
      <c r="BG42" s="766"/>
      <c r="BH42" s="767"/>
      <c r="BI42" s="767"/>
      <c r="BJ42" s="767"/>
      <c r="BK42" s="767"/>
      <c r="BL42" s="231"/>
      <c r="BM42" s="709" t="s">
        <v>352</v>
      </c>
      <c r="BN42" s="709"/>
      <c r="BO42" s="709"/>
      <c r="BP42" s="709"/>
      <c r="BQ42" s="709"/>
      <c r="BR42" s="709"/>
      <c r="BS42" s="709"/>
      <c r="BT42" s="709"/>
      <c r="BU42" s="710"/>
      <c r="BV42" s="768">
        <v>364</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1208408</v>
      </c>
      <c r="CS42" s="684"/>
      <c r="CT42" s="684"/>
      <c r="CU42" s="684"/>
      <c r="CV42" s="684"/>
      <c r="CW42" s="684"/>
      <c r="CX42" s="684"/>
      <c r="CY42" s="685"/>
      <c r="CZ42" s="688">
        <v>36.4</v>
      </c>
      <c r="DA42" s="689"/>
      <c r="DB42" s="689"/>
      <c r="DC42" s="701"/>
      <c r="DD42" s="692">
        <v>409406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2"/>
      <c r="BW43" s="232"/>
      <c r="BX43" s="232"/>
      <c r="BY43" s="232"/>
      <c r="BZ43" s="232"/>
      <c r="CA43" s="232"/>
      <c r="CB43" s="232"/>
      <c r="CD43" s="680" t="s">
        <v>354</v>
      </c>
      <c r="CE43" s="681"/>
      <c r="CF43" s="681"/>
      <c r="CG43" s="681"/>
      <c r="CH43" s="681"/>
      <c r="CI43" s="681"/>
      <c r="CJ43" s="681"/>
      <c r="CK43" s="681"/>
      <c r="CL43" s="681"/>
      <c r="CM43" s="681"/>
      <c r="CN43" s="681"/>
      <c r="CO43" s="681"/>
      <c r="CP43" s="681"/>
      <c r="CQ43" s="682"/>
      <c r="CR43" s="683">
        <v>25835</v>
      </c>
      <c r="CS43" s="719"/>
      <c r="CT43" s="719"/>
      <c r="CU43" s="719"/>
      <c r="CV43" s="719"/>
      <c r="CW43" s="719"/>
      <c r="CX43" s="719"/>
      <c r="CY43" s="720"/>
      <c r="CZ43" s="688">
        <v>0.8</v>
      </c>
      <c r="DA43" s="717"/>
      <c r="DB43" s="717"/>
      <c r="DC43" s="721"/>
      <c r="DD43" s="692">
        <v>25835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302</v>
      </c>
      <c r="CE44" s="796"/>
      <c r="CF44" s="680" t="s">
        <v>355</v>
      </c>
      <c r="CG44" s="681"/>
      <c r="CH44" s="681"/>
      <c r="CI44" s="681"/>
      <c r="CJ44" s="681"/>
      <c r="CK44" s="681"/>
      <c r="CL44" s="681"/>
      <c r="CM44" s="681"/>
      <c r="CN44" s="681"/>
      <c r="CO44" s="681"/>
      <c r="CP44" s="681"/>
      <c r="CQ44" s="682"/>
      <c r="CR44" s="683">
        <v>986714</v>
      </c>
      <c r="CS44" s="684"/>
      <c r="CT44" s="684"/>
      <c r="CU44" s="684"/>
      <c r="CV44" s="684"/>
      <c r="CW44" s="684"/>
      <c r="CX44" s="684"/>
      <c r="CY44" s="685"/>
      <c r="CZ44" s="688">
        <v>29.8</v>
      </c>
      <c r="DA44" s="689"/>
      <c r="DB44" s="689"/>
      <c r="DC44" s="701"/>
      <c r="DD44" s="692">
        <v>362905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440039</v>
      </c>
      <c r="CS45" s="719"/>
      <c r="CT45" s="719"/>
      <c r="CU45" s="719"/>
      <c r="CV45" s="719"/>
      <c r="CW45" s="719"/>
      <c r="CX45" s="719"/>
      <c r="CY45" s="720"/>
      <c r="CZ45" s="688">
        <v>13.3</v>
      </c>
      <c r="DA45" s="717"/>
      <c r="DB45" s="717"/>
      <c r="DC45" s="721"/>
      <c r="DD45" s="692">
        <v>30039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24" t="s">
        <v>357</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7"/>
      <c r="CE46" s="798"/>
      <c r="CF46" s="680" t="s">
        <v>358</v>
      </c>
      <c r="CG46" s="681"/>
      <c r="CH46" s="681"/>
      <c r="CI46" s="681"/>
      <c r="CJ46" s="681"/>
      <c r="CK46" s="681"/>
      <c r="CL46" s="681"/>
      <c r="CM46" s="681"/>
      <c r="CN46" s="681"/>
      <c r="CO46" s="681"/>
      <c r="CP46" s="681"/>
      <c r="CQ46" s="682"/>
      <c r="CR46" s="683">
        <v>542675</v>
      </c>
      <c r="CS46" s="684"/>
      <c r="CT46" s="684"/>
      <c r="CU46" s="684"/>
      <c r="CV46" s="684"/>
      <c r="CW46" s="684"/>
      <c r="CX46" s="684"/>
      <c r="CY46" s="685"/>
      <c r="CZ46" s="688">
        <v>16.399999999999999</v>
      </c>
      <c r="DA46" s="689"/>
      <c r="DB46" s="689"/>
      <c r="DC46" s="701"/>
      <c r="DD46" s="692">
        <v>328866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34" t="s">
        <v>359</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7"/>
      <c r="CE47" s="798"/>
      <c r="CF47" s="680" t="s">
        <v>360</v>
      </c>
      <c r="CG47" s="681"/>
      <c r="CH47" s="681"/>
      <c r="CI47" s="681"/>
      <c r="CJ47" s="681"/>
      <c r="CK47" s="681"/>
      <c r="CL47" s="681"/>
      <c r="CM47" s="681"/>
      <c r="CN47" s="681"/>
      <c r="CO47" s="681"/>
      <c r="CP47" s="681"/>
      <c r="CQ47" s="682"/>
      <c r="CR47" s="683">
        <v>221694</v>
      </c>
      <c r="CS47" s="719"/>
      <c r="CT47" s="719"/>
      <c r="CU47" s="719"/>
      <c r="CV47" s="719"/>
      <c r="CW47" s="719"/>
      <c r="CX47" s="719"/>
      <c r="CY47" s="720"/>
      <c r="CZ47" s="688">
        <v>6.7</v>
      </c>
      <c r="DA47" s="717"/>
      <c r="DB47" s="717"/>
      <c r="DC47" s="721"/>
      <c r="DD47" s="692">
        <v>46501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35" t="s">
        <v>361</v>
      </c>
      <c r="CD48" s="799"/>
      <c r="CE48" s="800"/>
      <c r="CF48" s="680" t="s">
        <v>362</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363</v>
      </c>
      <c r="CE49" s="734"/>
      <c r="CF49" s="734"/>
      <c r="CG49" s="734"/>
      <c r="CH49" s="734"/>
      <c r="CI49" s="734"/>
      <c r="CJ49" s="734"/>
      <c r="CK49" s="734"/>
      <c r="CL49" s="734"/>
      <c r="CM49" s="734"/>
      <c r="CN49" s="734"/>
      <c r="CO49" s="734"/>
      <c r="CP49" s="734"/>
      <c r="CQ49" s="735"/>
      <c r="CR49" s="768">
        <v>3316192</v>
      </c>
      <c r="CS49" s="754"/>
      <c r="CT49" s="754"/>
      <c r="CU49" s="754"/>
      <c r="CV49" s="754"/>
      <c r="CW49" s="754"/>
      <c r="CX49" s="754"/>
      <c r="CY49" s="785"/>
      <c r="CZ49" s="780">
        <v>100</v>
      </c>
      <c r="DA49" s="786"/>
      <c r="DB49" s="786"/>
      <c r="DC49" s="787"/>
      <c r="DD49" s="788">
        <v>2154524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JmIvy+7prNeVkx1wmInELG3qwvEbK0zOsX/g4mE9ILCWDYSt3z52ESBEuecgFwWnGteYJ3GjYcbVvv1gpPmmw==" saltValue="IsN6o6M8isf28VcBQ13s5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heetViews>
  <sheetFormatPr defaultColWidth="0" defaultRowHeight="13.2" zeroHeight="1" x14ac:dyDescent="0.2"/>
  <cols>
    <col min="1" max="130" width="2.6640625" style="284" customWidth="1"/>
    <col min="131" max="131" width="1.5546875" style="284" customWidth="1"/>
    <col min="132" max="16384" width="9" style="284" hidden="1"/>
  </cols>
  <sheetData>
    <row r="1" spans="1:131" s="242" customFormat="1" ht="11.25" customHeight="1" thickBot="1" x14ac:dyDescent="0.25">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5">
      <c r="A2" s="243" t="s">
        <v>364</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30" t="s">
        <v>365</v>
      </c>
      <c r="DK2" s="831"/>
      <c r="DL2" s="831"/>
      <c r="DM2" s="831"/>
      <c r="DN2" s="831"/>
      <c r="DO2" s="832"/>
      <c r="DP2" s="244"/>
      <c r="DQ2" s="830" t="s">
        <v>366</v>
      </c>
      <c r="DR2" s="831"/>
      <c r="DS2" s="831"/>
      <c r="DT2" s="831"/>
      <c r="DU2" s="831"/>
      <c r="DV2" s="831"/>
      <c r="DW2" s="831"/>
      <c r="DX2" s="831"/>
      <c r="DY2" s="831"/>
      <c r="DZ2" s="832"/>
      <c r="EA2" s="245"/>
    </row>
    <row r="3" spans="1:131" s="242" customFormat="1" ht="11.2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7"/>
      <c r="BA4" s="247"/>
      <c r="BB4" s="247"/>
      <c r="BC4" s="247"/>
      <c r="BD4" s="247"/>
      <c r="BE4" s="248"/>
      <c r="BF4" s="248"/>
      <c r="BG4" s="248"/>
      <c r="BH4" s="248"/>
      <c r="BI4" s="248"/>
      <c r="BJ4" s="248"/>
      <c r="BK4" s="248"/>
      <c r="BL4" s="248"/>
      <c r="BM4" s="248"/>
      <c r="BN4" s="248"/>
      <c r="BO4" s="248"/>
      <c r="BP4" s="248"/>
      <c r="BQ4" s="247" t="s">
        <v>368</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1"/>
      <c r="BA5" s="251"/>
      <c r="BB5" s="251"/>
      <c r="BC5" s="251"/>
      <c r="BD5" s="251"/>
      <c r="BE5" s="252"/>
      <c r="BF5" s="252"/>
      <c r="BG5" s="252"/>
      <c r="BH5" s="252"/>
      <c r="BI5" s="252"/>
      <c r="BJ5" s="252"/>
      <c r="BK5" s="252"/>
      <c r="BL5" s="252"/>
      <c r="BM5" s="252"/>
      <c r="BN5" s="252"/>
      <c r="BO5" s="252"/>
      <c r="BP5" s="252"/>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49"/>
    </row>
    <row r="6" spans="1:131" s="250"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7"/>
      <c r="BA6" s="247"/>
      <c r="BB6" s="247"/>
      <c r="BC6" s="247"/>
      <c r="BD6" s="247"/>
      <c r="BE6" s="248"/>
      <c r="BF6" s="248"/>
      <c r="BG6" s="248"/>
      <c r="BH6" s="248"/>
      <c r="BI6" s="248"/>
      <c r="BJ6" s="248"/>
      <c r="BK6" s="248"/>
      <c r="BL6" s="248"/>
      <c r="BM6" s="248"/>
      <c r="BN6" s="248"/>
      <c r="BO6" s="248"/>
      <c r="BP6" s="248"/>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49"/>
    </row>
    <row r="7" spans="1:131" s="250" customFormat="1" ht="26.25" customHeight="1" thickTop="1" x14ac:dyDescent="0.2">
      <c r="A7" s="253">
        <v>1</v>
      </c>
      <c r="B7" s="815" t="s">
        <v>386</v>
      </c>
      <c r="C7" s="816"/>
      <c r="D7" s="816"/>
      <c r="E7" s="816"/>
      <c r="F7" s="816"/>
      <c r="G7" s="816"/>
      <c r="H7" s="816"/>
      <c r="I7" s="816"/>
      <c r="J7" s="816"/>
      <c r="K7" s="816"/>
      <c r="L7" s="816"/>
      <c r="M7" s="816"/>
      <c r="N7" s="816"/>
      <c r="O7" s="816"/>
      <c r="P7" s="817"/>
      <c r="Q7" s="818">
        <v>3456</v>
      </c>
      <c r="R7" s="819"/>
      <c r="S7" s="819"/>
      <c r="T7" s="819"/>
      <c r="U7" s="819"/>
      <c r="V7" s="819">
        <v>3316</v>
      </c>
      <c r="W7" s="819"/>
      <c r="X7" s="819"/>
      <c r="Y7" s="819"/>
      <c r="Z7" s="819"/>
      <c r="AA7" s="819">
        <v>140</v>
      </c>
      <c r="AB7" s="819"/>
      <c r="AC7" s="819"/>
      <c r="AD7" s="819"/>
      <c r="AE7" s="820"/>
      <c r="AF7" s="821">
        <v>81</v>
      </c>
      <c r="AG7" s="822"/>
      <c r="AH7" s="822"/>
      <c r="AI7" s="822"/>
      <c r="AJ7" s="823"/>
      <c r="AK7" s="859">
        <v>7</v>
      </c>
      <c r="AL7" s="860"/>
      <c r="AM7" s="860"/>
      <c r="AN7" s="860"/>
      <c r="AO7" s="860"/>
      <c r="AP7" s="860">
        <v>2970</v>
      </c>
      <c r="AQ7" s="860"/>
      <c r="AR7" s="860"/>
      <c r="AS7" s="860"/>
      <c r="AT7" s="860"/>
      <c r="AU7" s="861"/>
      <c r="AV7" s="861"/>
      <c r="AW7" s="861"/>
      <c r="AX7" s="861"/>
      <c r="AY7" s="862"/>
      <c r="AZ7" s="247"/>
      <c r="BA7" s="247"/>
      <c r="BB7" s="247"/>
      <c r="BC7" s="247"/>
      <c r="BD7" s="247"/>
      <c r="BE7" s="248"/>
      <c r="BF7" s="248"/>
      <c r="BG7" s="248"/>
      <c r="BH7" s="248"/>
      <c r="BI7" s="248"/>
      <c r="BJ7" s="248"/>
      <c r="BK7" s="248"/>
      <c r="BL7" s="248"/>
      <c r="BM7" s="248"/>
      <c r="BN7" s="248"/>
      <c r="BO7" s="248"/>
      <c r="BP7" s="248"/>
      <c r="BQ7" s="254">
        <v>1</v>
      </c>
      <c r="BR7" s="255"/>
      <c r="BS7" s="863" t="s">
        <v>597</v>
      </c>
      <c r="BT7" s="864"/>
      <c r="BU7" s="864"/>
      <c r="BV7" s="864"/>
      <c r="BW7" s="864"/>
      <c r="BX7" s="864"/>
      <c r="BY7" s="864"/>
      <c r="BZ7" s="864"/>
      <c r="CA7" s="864"/>
      <c r="CB7" s="864"/>
      <c r="CC7" s="864"/>
      <c r="CD7" s="864"/>
      <c r="CE7" s="864"/>
      <c r="CF7" s="864"/>
      <c r="CG7" s="865"/>
      <c r="CH7" s="855">
        <v>-12</v>
      </c>
      <c r="CI7" s="856"/>
      <c r="CJ7" s="856"/>
      <c r="CK7" s="856"/>
      <c r="CL7" s="857"/>
      <c r="CM7" s="855">
        <v>1140</v>
      </c>
      <c r="CN7" s="856"/>
      <c r="CO7" s="856"/>
      <c r="CP7" s="856"/>
      <c r="CQ7" s="857"/>
      <c r="CR7" s="855">
        <v>1000</v>
      </c>
      <c r="CS7" s="856"/>
      <c r="CT7" s="856"/>
      <c r="CU7" s="856"/>
      <c r="CV7" s="857"/>
      <c r="CW7" s="855">
        <v>40</v>
      </c>
      <c r="CX7" s="856"/>
      <c r="CY7" s="856"/>
      <c r="CZ7" s="856"/>
      <c r="DA7" s="857"/>
      <c r="DB7" s="858" t="s">
        <v>587</v>
      </c>
      <c r="DC7" s="856"/>
      <c r="DD7" s="856"/>
      <c r="DE7" s="856"/>
      <c r="DF7" s="857"/>
      <c r="DG7" s="858" t="s">
        <v>587</v>
      </c>
      <c r="DH7" s="856"/>
      <c r="DI7" s="856"/>
      <c r="DJ7" s="856"/>
      <c r="DK7" s="857"/>
      <c r="DL7" s="858" t="s">
        <v>587</v>
      </c>
      <c r="DM7" s="856"/>
      <c r="DN7" s="856"/>
      <c r="DO7" s="856"/>
      <c r="DP7" s="857"/>
      <c r="DQ7" s="858" t="s">
        <v>587</v>
      </c>
      <c r="DR7" s="856"/>
      <c r="DS7" s="856"/>
      <c r="DT7" s="856"/>
      <c r="DU7" s="857"/>
      <c r="DV7" s="836"/>
      <c r="DW7" s="837"/>
      <c r="DX7" s="837"/>
      <c r="DY7" s="837"/>
      <c r="DZ7" s="838"/>
      <c r="EA7" s="249"/>
    </row>
    <row r="8" spans="1:131" s="250" customFormat="1" ht="26.25" customHeight="1" x14ac:dyDescent="0.2">
      <c r="A8" s="256">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47"/>
      <c r="BA8" s="247"/>
      <c r="BB8" s="247"/>
      <c r="BC8" s="247"/>
      <c r="BD8" s="247"/>
      <c r="BE8" s="248"/>
      <c r="BF8" s="248"/>
      <c r="BG8" s="248"/>
      <c r="BH8" s="248"/>
      <c r="BI8" s="248"/>
      <c r="BJ8" s="248"/>
      <c r="BK8" s="248"/>
      <c r="BL8" s="248"/>
      <c r="BM8" s="248"/>
      <c r="BN8" s="248"/>
      <c r="BO8" s="248"/>
      <c r="BP8" s="248"/>
      <c r="BQ8" s="257">
        <v>2</v>
      </c>
      <c r="BR8" s="258"/>
      <c r="BS8" s="852" t="s">
        <v>598</v>
      </c>
      <c r="BT8" s="853"/>
      <c r="BU8" s="853"/>
      <c r="BV8" s="853"/>
      <c r="BW8" s="853"/>
      <c r="BX8" s="853"/>
      <c r="BY8" s="853"/>
      <c r="BZ8" s="853"/>
      <c r="CA8" s="853"/>
      <c r="CB8" s="853"/>
      <c r="CC8" s="853"/>
      <c r="CD8" s="853"/>
      <c r="CE8" s="853"/>
      <c r="CF8" s="853"/>
      <c r="CG8" s="854"/>
      <c r="CH8" s="872">
        <v>1</v>
      </c>
      <c r="CI8" s="867"/>
      <c r="CJ8" s="867"/>
      <c r="CK8" s="867"/>
      <c r="CL8" s="868"/>
      <c r="CM8" s="872">
        <v>-2</v>
      </c>
      <c r="CN8" s="867"/>
      <c r="CO8" s="867"/>
      <c r="CP8" s="867"/>
      <c r="CQ8" s="868"/>
      <c r="CR8" s="872">
        <v>3</v>
      </c>
      <c r="CS8" s="867"/>
      <c r="CT8" s="867"/>
      <c r="CU8" s="867"/>
      <c r="CV8" s="868"/>
      <c r="CW8" s="866" t="s">
        <v>587</v>
      </c>
      <c r="CX8" s="867"/>
      <c r="CY8" s="867"/>
      <c r="CZ8" s="867"/>
      <c r="DA8" s="868"/>
      <c r="DB8" s="866" t="s">
        <v>587</v>
      </c>
      <c r="DC8" s="867"/>
      <c r="DD8" s="867"/>
      <c r="DE8" s="867"/>
      <c r="DF8" s="868"/>
      <c r="DG8" s="866" t="s">
        <v>587</v>
      </c>
      <c r="DH8" s="867"/>
      <c r="DI8" s="867"/>
      <c r="DJ8" s="867"/>
      <c r="DK8" s="868"/>
      <c r="DL8" s="866" t="s">
        <v>587</v>
      </c>
      <c r="DM8" s="867"/>
      <c r="DN8" s="867"/>
      <c r="DO8" s="867"/>
      <c r="DP8" s="868"/>
      <c r="DQ8" s="866" t="s">
        <v>587</v>
      </c>
      <c r="DR8" s="867"/>
      <c r="DS8" s="867"/>
      <c r="DT8" s="867"/>
      <c r="DU8" s="868"/>
      <c r="DV8" s="869"/>
      <c r="DW8" s="870"/>
      <c r="DX8" s="870"/>
      <c r="DY8" s="870"/>
      <c r="DZ8" s="871"/>
      <c r="EA8" s="249"/>
    </row>
    <row r="9" spans="1:131" s="250" customFormat="1" ht="26.25" customHeight="1" x14ac:dyDescent="0.2">
      <c r="A9" s="256">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47"/>
      <c r="BA9" s="247"/>
      <c r="BB9" s="247"/>
      <c r="BC9" s="247"/>
      <c r="BD9" s="247"/>
      <c r="BE9" s="248"/>
      <c r="BF9" s="248"/>
      <c r="BG9" s="248"/>
      <c r="BH9" s="248"/>
      <c r="BI9" s="248"/>
      <c r="BJ9" s="248"/>
      <c r="BK9" s="248"/>
      <c r="BL9" s="248"/>
      <c r="BM9" s="248"/>
      <c r="BN9" s="248"/>
      <c r="BO9" s="248"/>
      <c r="BP9" s="248"/>
      <c r="BQ9" s="257">
        <v>3</v>
      </c>
      <c r="BR9" s="258"/>
      <c r="BS9" s="852" t="s">
        <v>599</v>
      </c>
      <c r="BT9" s="853"/>
      <c r="BU9" s="853"/>
      <c r="BV9" s="853"/>
      <c r="BW9" s="853"/>
      <c r="BX9" s="853"/>
      <c r="BY9" s="853"/>
      <c r="BZ9" s="853"/>
      <c r="CA9" s="853"/>
      <c r="CB9" s="853"/>
      <c r="CC9" s="853"/>
      <c r="CD9" s="853"/>
      <c r="CE9" s="853"/>
      <c r="CF9" s="853"/>
      <c r="CG9" s="854"/>
      <c r="CH9" s="872">
        <v>-430</v>
      </c>
      <c r="CI9" s="867"/>
      <c r="CJ9" s="867"/>
      <c r="CK9" s="867"/>
      <c r="CL9" s="868"/>
      <c r="CM9" s="872">
        <v>-9824</v>
      </c>
      <c r="CN9" s="867"/>
      <c r="CO9" s="867"/>
      <c r="CP9" s="867"/>
      <c r="CQ9" s="868"/>
      <c r="CR9" s="872">
        <v>0</v>
      </c>
      <c r="CS9" s="867"/>
      <c r="CT9" s="867"/>
      <c r="CU9" s="867"/>
      <c r="CV9" s="868"/>
      <c r="CW9" s="866" t="s">
        <v>587</v>
      </c>
      <c r="CX9" s="867"/>
      <c r="CY9" s="867"/>
      <c r="CZ9" s="867"/>
      <c r="DA9" s="868"/>
      <c r="DB9" s="866">
        <v>32</v>
      </c>
      <c r="DC9" s="867"/>
      <c r="DD9" s="867"/>
      <c r="DE9" s="867"/>
      <c r="DF9" s="868"/>
      <c r="DG9" s="866" t="s">
        <v>587</v>
      </c>
      <c r="DH9" s="867"/>
      <c r="DI9" s="867"/>
      <c r="DJ9" s="867"/>
      <c r="DK9" s="868"/>
      <c r="DL9" s="866" t="s">
        <v>587</v>
      </c>
      <c r="DM9" s="867"/>
      <c r="DN9" s="867"/>
      <c r="DO9" s="867"/>
      <c r="DP9" s="868"/>
      <c r="DQ9" s="866" t="s">
        <v>587</v>
      </c>
      <c r="DR9" s="867"/>
      <c r="DS9" s="867"/>
      <c r="DT9" s="867"/>
      <c r="DU9" s="868"/>
      <c r="DV9" s="869"/>
      <c r="DW9" s="870"/>
      <c r="DX9" s="870"/>
      <c r="DY9" s="870"/>
      <c r="DZ9" s="871"/>
      <c r="EA9" s="249"/>
    </row>
    <row r="10" spans="1:131" s="250" customFormat="1" ht="26.25" customHeight="1" x14ac:dyDescent="0.2">
      <c r="A10" s="256">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47"/>
      <c r="BA10" s="247"/>
      <c r="BB10" s="247"/>
      <c r="BC10" s="247"/>
      <c r="BD10" s="247"/>
      <c r="BE10" s="248"/>
      <c r="BF10" s="248"/>
      <c r="BG10" s="248"/>
      <c r="BH10" s="248"/>
      <c r="BI10" s="248"/>
      <c r="BJ10" s="248"/>
      <c r="BK10" s="248"/>
      <c r="BL10" s="248"/>
      <c r="BM10" s="248"/>
      <c r="BN10" s="248"/>
      <c r="BO10" s="248"/>
      <c r="BP10" s="248"/>
      <c r="BQ10" s="257">
        <v>4</v>
      </c>
      <c r="BR10" s="258" t="s">
        <v>601</v>
      </c>
      <c r="BS10" s="852" t="s">
        <v>600</v>
      </c>
      <c r="BT10" s="853"/>
      <c r="BU10" s="853"/>
      <c r="BV10" s="853"/>
      <c r="BW10" s="853"/>
      <c r="BX10" s="853"/>
      <c r="BY10" s="853"/>
      <c r="BZ10" s="853"/>
      <c r="CA10" s="853"/>
      <c r="CB10" s="853"/>
      <c r="CC10" s="853"/>
      <c r="CD10" s="853"/>
      <c r="CE10" s="853"/>
      <c r="CF10" s="853"/>
      <c r="CG10" s="854"/>
      <c r="CH10" s="872">
        <v>13</v>
      </c>
      <c r="CI10" s="867"/>
      <c r="CJ10" s="867"/>
      <c r="CK10" s="867"/>
      <c r="CL10" s="868"/>
      <c r="CM10" s="872">
        <v>1055</v>
      </c>
      <c r="CN10" s="867"/>
      <c r="CO10" s="867"/>
      <c r="CP10" s="867"/>
      <c r="CQ10" s="868"/>
      <c r="CR10" s="872">
        <v>31</v>
      </c>
      <c r="CS10" s="867"/>
      <c r="CT10" s="867"/>
      <c r="CU10" s="867"/>
      <c r="CV10" s="868"/>
      <c r="CW10" s="866" t="s">
        <v>587</v>
      </c>
      <c r="CX10" s="867"/>
      <c r="CY10" s="867"/>
      <c r="CZ10" s="867"/>
      <c r="DA10" s="868"/>
      <c r="DB10" s="872">
        <v>40</v>
      </c>
      <c r="DC10" s="867"/>
      <c r="DD10" s="867"/>
      <c r="DE10" s="867"/>
      <c r="DF10" s="868"/>
      <c r="DG10" s="866" t="s">
        <v>587</v>
      </c>
      <c r="DH10" s="867"/>
      <c r="DI10" s="867"/>
      <c r="DJ10" s="867"/>
      <c r="DK10" s="868"/>
      <c r="DL10" s="866" t="s">
        <v>587</v>
      </c>
      <c r="DM10" s="867"/>
      <c r="DN10" s="867"/>
      <c r="DO10" s="867"/>
      <c r="DP10" s="868"/>
      <c r="DQ10" s="866" t="s">
        <v>587</v>
      </c>
      <c r="DR10" s="867"/>
      <c r="DS10" s="867"/>
      <c r="DT10" s="867"/>
      <c r="DU10" s="868"/>
      <c r="DV10" s="869"/>
      <c r="DW10" s="870"/>
      <c r="DX10" s="870"/>
      <c r="DY10" s="870"/>
      <c r="DZ10" s="871"/>
      <c r="EA10" s="249"/>
    </row>
    <row r="11" spans="1:131" s="250" customFormat="1" ht="26.25" customHeight="1" x14ac:dyDescent="0.2">
      <c r="A11" s="256">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47"/>
      <c r="BA11" s="247"/>
      <c r="BB11" s="247"/>
      <c r="BC11" s="247"/>
      <c r="BD11" s="247"/>
      <c r="BE11" s="248"/>
      <c r="BF11" s="248"/>
      <c r="BG11" s="248"/>
      <c r="BH11" s="248"/>
      <c r="BI11" s="248"/>
      <c r="BJ11" s="248"/>
      <c r="BK11" s="248"/>
      <c r="BL11" s="248"/>
      <c r="BM11" s="248"/>
      <c r="BN11" s="248"/>
      <c r="BO11" s="248"/>
      <c r="BP11" s="248"/>
      <c r="BQ11" s="257">
        <v>5</v>
      </c>
      <c r="BR11" s="258"/>
      <c r="BS11" s="852"/>
      <c r="BT11" s="853"/>
      <c r="BU11" s="853"/>
      <c r="BV11" s="853"/>
      <c r="BW11" s="853"/>
      <c r="BX11" s="853"/>
      <c r="BY11" s="853"/>
      <c r="BZ11" s="853"/>
      <c r="CA11" s="853"/>
      <c r="CB11" s="853"/>
      <c r="CC11" s="853"/>
      <c r="CD11" s="853"/>
      <c r="CE11" s="853"/>
      <c r="CF11" s="853"/>
      <c r="CG11" s="854"/>
      <c r="CH11" s="872"/>
      <c r="CI11" s="867"/>
      <c r="CJ11" s="867"/>
      <c r="CK11" s="867"/>
      <c r="CL11" s="868"/>
      <c r="CM11" s="872"/>
      <c r="CN11" s="867"/>
      <c r="CO11" s="867"/>
      <c r="CP11" s="867"/>
      <c r="CQ11" s="868"/>
      <c r="CR11" s="872"/>
      <c r="CS11" s="867"/>
      <c r="CT11" s="867"/>
      <c r="CU11" s="867"/>
      <c r="CV11" s="868"/>
      <c r="CW11" s="872"/>
      <c r="CX11" s="867"/>
      <c r="CY11" s="867"/>
      <c r="CZ11" s="867"/>
      <c r="DA11" s="868"/>
      <c r="DB11" s="872"/>
      <c r="DC11" s="867"/>
      <c r="DD11" s="867"/>
      <c r="DE11" s="867"/>
      <c r="DF11" s="868"/>
      <c r="DG11" s="872"/>
      <c r="DH11" s="867"/>
      <c r="DI11" s="867"/>
      <c r="DJ11" s="867"/>
      <c r="DK11" s="868"/>
      <c r="DL11" s="872"/>
      <c r="DM11" s="867"/>
      <c r="DN11" s="867"/>
      <c r="DO11" s="867"/>
      <c r="DP11" s="868"/>
      <c r="DQ11" s="872"/>
      <c r="DR11" s="867"/>
      <c r="DS11" s="867"/>
      <c r="DT11" s="867"/>
      <c r="DU11" s="868"/>
      <c r="DV11" s="869"/>
      <c r="DW11" s="870"/>
      <c r="DX11" s="870"/>
      <c r="DY11" s="870"/>
      <c r="DZ11" s="871"/>
      <c r="EA11" s="249"/>
    </row>
    <row r="12" spans="1:131" s="250" customFormat="1" ht="26.25" customHeight="1" x14ac:dyDescent="0.2">
      <c r="A12" s="256">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7"/>
      <c r="BA12" s="247"/>
      <c r="BB12" s="247"/>
      <c r="BC12" s="247"/>
      <c r="BD12" s="247"/>
      <c r="BE12" s="248"/>
      <c r="BF12" s="248"/>
      <c r="BG12" s="248"/>
      <c r="BH12" s="248"/>
      <c r="BI12" s="248"/>
      <c r="BJ12" s="248"/>
      <c r="BK12" s="248"/>
      <c r="BL12" s="248"/>
      <c r="BM12" s="248"/>
      <c r="BN12" s="248"/>
      <c r="BO12" s="248"/>
      <c r="BP12" s="248"/>
      <c r="BQ12" s="257">
        <v>6</v>
      </c>
      <c r="BR12" s="258"/>
      <c r="BS12" s="852"/>
      <c r="BT12" s="853"/>
      <c r="BU12" s="853"/>
      <c r="BV12" s="853"/>
      <c r="BW12" s="853"/>
      <c r="BX12" s="853"/>
      <c r="BY12" s="853"/>
      <c r="BZ12" s="853"/>
      <c r="CA12" s="853"/>
      <c r="CB12" s="853"/>
      <c r="CC12" s="853"/>
      <c r="CD12" s="853"/>
      <c r="CE12" s="853"/>
      <c r="CF12" s="853"/>
      <c r="CG12" s="854"/>
      <c r="CH12" s="872"/>
      <c r="CI12" s="867"/>
      <c r="CJ12" s="867"/>
      <c r="CK12" s="867"/>
      <c r="CL12" s="868"/>
      <c r="CM12" s="872"/>
      <c r="CN12" s="867"/>
      <c r="CO12" s="867"/>
      <c r="CP12" s="867"/>
      <c r="CQ12" s="868"/>
      <c r="CR12" s="872"/>
      <c r="CS12" s="867"/>
      <c r="CT12" s="867"/>
      <c r="CU12" s="867"/>
      <c r="CV12" s="868"/>
      <c r="CW12" s="872"/>
      <c r="CX12" s="867"/>
      <c r="CY12" s="867"/>
      <c r="CZ12" s="867"/>
      <c r="DA12" s="868"/>
      <c r="DB12" s="872"/>
      <c r="DC12" s="867"/>
      <c r="DD12" s="867"/>
      <c r="DE12" s="867"/>
      <c r="DF12" s="868"/>
      <c r="DG12" s="872"/>
      <c r="DH12" s="867"/>
      <c r="DI12" s="867"/>
      <c r="DJ12" s="867"/>
      <c r="DK12" s="868"/>
      <c r="DL12" s="872"/>
      <c r="DM12" s="867"/>
      <c r="DN12" s="867"/>
      <c r="DO12" s="867"/>
      <c r="DP12" s="868"/>
      <c r="DQ12" s="872"/>
      <c r="DR12" s="867"/>
      <c r="DS12" s="867"/>
      <c r="DT12" s="867"/>
      <c r="DU12" s="868"/>
      <c r="DV12" s="869"/>
      <c r="DW12" s="870"/>
      <c r="DX12" s="870"/>
      <c r="DY12" s="870"/>
      <c r="DZ12" s="871"/>
      <c r="EA12" s="249"/>
    </row>
    <row r="13" spans="1:131" s="250" customFormat="1" ht="26.25" customHeight="1" x14ac:dyDescent="0.2">
      <c r="A13" s="256">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7"/>
      <c r="BA13" s="247"/>
      <c r="BB13" s="247"/>
      <c r="BC13" s="247"/>
      <c r="BD13" s="247"/>
      <c r="BE13" s="248"/>
      <c r="BF13" s="248"/>
      <c r="BG13" s="248"/>
      <c r="BH13" s="248"/>
      <c r="BI13" s="248"/>
      <c r="BJ13" s="248"/>
      <c r="BK13" s="248"/>
      <c r="BL13" s="248"/>
      <c r="BM13" s="248"/>
      <c r="BN13" s="248"/>
      <c r="BO13" s="248"/>
      <c r="BP13" s="248"/>
      <c r="BQ13" s="257">
        <v>7</v>
      </c>
      <c r="BR13" s="258"/>
      <c r="BS13" s="852"/>
      <c r="BT13" s="853"/>
      <c r="BU13" s="853"/>
      <c r="BV13" s="853"/>
      <c r="BW13" s="853"/>
      <c r="BX13" s="853"/>
      <c r="BY13" s="853"/>
      <c r="BZ13" s="853"/>
      <c r="CA13" s="853"/>
      <c r="CB13" s="853"/>
      <c r="CC13" s="853"/>
      <c r="CD13" s="853"/>
      <c r="CE13" s="853"/>
      <c r="CF13" s="853"/>
      <c r="CG13" s="854"/>
      <c r="CH13" s="872"/>
      <c r="CI13" s="867"/>
      <c r="CJ13" s="867"/>
      <c r="CK13" s="867"/>
      <c r="CL13" s="868"/>
      <c r="CM13" s="872"/>
      <c r="CN13" s="867"/>
      <c r="CO13" s="867"/>
      <c r="CP13" s="867"/>
      <c r="CQ13" s="868"/>
      <c r="CR13" s="872"/>
      <c r="CS13" s="867"/>
      <c r="CT13" s="867"/>
      <c r="CU13" s="867"/>
      <c r="CV13" s="868"/>
      <c r="CW13" s="872"/>
      <c r="CX13" s="867"/>
      <c r="CY13" s="867"/>
      <c r="CZ13" s="867"/>
      <c r="DA13" s="868"/>
      <c r="DB13" s="872"/>
      <c r="DC13" s="867"/>
      <c r="DD13" s="867"/>
      <c r="DE13" s="867"/>
      <c r="DF13" s="868"/>
      <c r="DG13" s="872"/>
      <c r="DH13" s="867"/>
      <c r="DI13" s="867"/>
      <c r="DJ13" s="867"/>
      <c r="DK13" s="868"/>
      <c r="DL13" s="872"/>
      <c r="DM13" s="867"/>
      <c r="DN13" s="867"/>
      <c r="DO13" s="867"/>
      <c r="DP13" s="868"/>
      <c r="DQ13" s="872"/>
      <c r="DR13" s="867"/>
      <c r="DS13" s="867"/>
      <c r="DT13" s="867"/>
      <c r="DU13" s="868"/>
      <c r="DV13" s="869"/>
      <c r="DW13" s="870"/>
      <c r="DX13" s="870"/>
      <c r="DY13" s="870"/>
      <c r="DZ13" s="871"/>
      <c r="EA13" s="249"/>
    </row>
    <row r="14" spans="1:131" s="250" customFormat="1" ht="26.25" customHeight="1" x14ac:dyDescent="0.2">
      <c r="A14" s="256">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7"/>
      <c r="BA14" s="247"/>
      <c r="BB14" s="247"/>
      <c r="BC14" s="247"/>
      <c r="BD14" s="247"/>
      <c r="BE14" s="248"/>
      <c r="BF14" s="248"/>
      <c r="BG14" s="248"/>
      <c r="BH14" s="248"/>
      <c r="BI14" s="248"/>
      <c r="BJ14" s="248"/>
      <c r="BK14" s="248"/>
      <c r="BL14" s="248"/>
      <c r="BM14" s="248"/>
      <c r="BN14" s="248"/>
      <c r="BO14" s="248"/>
      <c r="BP14" s="248"/>
      <c r="BQ14" s="257">
        <v>8</v>
      </c>
      <c r="BR14" s="258"/>
      <c r="BS14" s="852"/>
      <c r="BT14" s="853"/>
      <c r="BU14" s="853"/>
      <c r="BV14" s="853"/>
      <c r="BW14" s="853"/>
      <c r="BX14" s="853"/>
      <c r="BY14" s="853"/>
      <c r="BZ14" s="853"/>
      <c r="CA14" s="853"/>
      <c r="CB14" s="853"/>
      <c r="CC14" s="853"/>
      <c r="CD14" s="853"/>
      <c r="CE14" s="853"/>
      <c r="CF14" s="853"/>
      <c r="CG14" s="854"/>
      <c r="CH14" s="872"/>
      <c r="CI14" s="867"/>
      <c r="CJ14" s="867"/>
      <c r="CK14" s="867"/>
      <c r="CL14" s="868"/>
      <c r="CM14" s="872"/>
      <c r="CN14" s="867"/>
      <c r="CO14" s="867"/>
      <c r="CP14" s="867"/>
      <c r="CQ14" s="868"/>
      <c r="CR14" s="872"/>
      <c r="CS14" s="867"/>
      <c r="CT14" s="867"/>
      <c r="CU14" s="867"/>
      <c r="CV14" s="868"/>
      <c r="CW14" s="872"/>
      <c r="CX14" s="867"/>
      <c r="CY14" s="867"/>
      <c r="CZ14" s="867"/>
      <c r="DA14" s="868"/>
      <c r="DB14" s="872"/>
      <c r="DC14" s="867"/>
      <c r="DD14" s="867"/>
      <c r="DE14" s="867"/>
      <c r="DF14" s="868"/>
      <c r="DG14" s="872"/>
      <c r="DH14" s="867"/>
      <c r="DI14" s="867"/>
      <c r="DJ14" s="867"/>
      <c r="DK14" s="868"/>
      <c r="DL14" s="872"/>
      <c r="DM14" s="867"/>
      <c r="DN14" s="867"/>
      <c r="DO14" s="867"/>
      <c r="DP14" s="868"/>
      <c r="DQ14" s="872"/>
      <c r="DR14" s="867"/>
      <c r="DS14" s="867"/>
      <c r="DT14" s="867"/>
      <c r="DU14" s="868"/>
      <c r="DV14" s="869"/>
      <c r="DW14" s="870"/>
      <c r="DX14" s="870"/>
      <c r="DY14" s="870"/>
      <c r="DZ14" s="871"/>
      <c r="EA14" s="249"/>
    </row>
    <row r="15" spans="1:131" s="250" customFormat="1" ht="26.25" customHeight="1" x14ac:dyDescent="0.2">
      <c r="A15" s="256">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7"/>
      <c r="BA15" s="247"/>
      <c r="BB15" s="247"/>
      <c r="BC15" s="247"/>
      <c r="BD15" s="247"/>
      <c r="BE15" s="248"/>
      <c r="BF15" s="248"/>
      <c r="BG15" s="248"/>
      <c r="BH15" s="248"/>
      <c r="BI15" s="248"/>
      <c r="BJ15" s="248"/>
      <c r="BK15" s="248"/>
      <c r="BL15" s="248"/>
      <c r="BM15" s="248"/>
      <c r="BN15" s="248"/>
      <c r="BO15" s="248"/>
      <c r="BP15" s="248"/>
      <c r="BQ15" s="257">
        <v>9</v>
      </c>
      <c r="BR15" s="258"/>
      <c r="BS15" s="852"/>
      <c r="BT15" s="853"/>
      <c r="BU15" s="853"/>
      <c r="BV15" s="853"/>
      <c r="BW15" s="853"/>
      <c r="BX15" s="853"/>
      <c r="BY15" s="853"/>
      <c r="BZ15" s="853"/>
      <c r="CA15" s="853"/>
      <c r="CB15" s="853"/>
      <c r="CC15" s="853"/>
      <c r="CD15" s="853"/>
      <c r="CE15" s="853"/>
      <c r="CF15" s="853"/>
      <c r="CG15" s="854"/>
      <c r="CH15" s="872"/>
      <c r="CI15" s="867"/>
      <c r="CJ15" s="867"/>
      <c r="CK15" s="867"/>
      <c r="CL15" s="868"/>
      <c r="CM15" s="872"/>
      <c r="CN15" s="867"/>
      <c r="CO15" s="867"/>
      <c r="CP15" s="867"/>
      <c r="CQ15" s="868"/>
      <c r="CR15" s="872"/>
      <c r="CS15" s="867"/>
      <c r="CT15" s="867"/>
      <c r="CU15" s="867"/>
      <c r="CV15" s="868"/>
      <c r="CW15" s="872"/>
      <c r="CX15" s="867"/>
      <c r="CY15" s="867"/>
      <c r="CZ15" s="867"/>
      <c r="DA15" s="868"/>
      <c r="DB15" s="872"/>
      <c r="DC15" s="867"/>
      <c r="DD15" s="867"/>
      <c r="DE15" s="867"/>
      <c r="DF15" s="868"/>
      <c r="DG15" s="872"/>
      <c r="DH15" s="867"/>
      <c r="DI15" s="867"/>
      <c r="DJ15" s="867"/>
      <c r="DK15" s="868"/>
      <c r="DL15" s="872"/>
      <c r="DM15" s="867"/>
      <c r="DN15" s="867"/>
      <c r="DO15" s="867"/>
      <c r="DP15" s="868"/>
      <c r="DQ15" s="872"/>
      <c r="DR15" s="867"/>
      <c r="DS15" s="867"/>
      <c r="DT15" s="867"/>
      <c r="DU15" s="868"/>
      <c r="DV15" s="869"/>
      <c r="DW15" s="870"/>
      <c r="DX15" s="870"/>
      <c r="DY15" s="870"/>
      <c r="DZ15" s="871"/>
      <c r="EA15" s="249"/>
    </row>
    <row r="16" spans="1:131" s="250" customFormat="1" ht="26.25" customHeight="1" x14ac:dyDescent="0.2">
      <c r="A16" s="256">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7"/>
      <c r="BA16" s="247"/>
      <c r="BB16" s="247"/>
      <c r="BC16" s="247"/>
      <c r="BD16" s="247"/>
      <c r="BE16" s="248"/>
      <c r="BF16" s="248"/>
      <c r="BG16" s="248"/>
      <c r="BH16" s="248"/>
      <c r="BI16" s="248"/>
      <c r="BJ16" s="248"/>
      <c r="BK16" s="248"/>
      <c r="BL16" s="248"/>
      <c r="BM16" s="248"/>
      <c r="BN16" s="248"/>
      <c r="BO16" s="248"/>
      <c r="BP16" s="248"/>
      <c r="BQ16" s="257">
        <v>10</v>
      </c>
      <c r="BR16" s="258"/>
      <c r="BS16" s="852"/>
      <c r="BT16" s="853"/>
      <c r="BU16" s="853"/>
      <c r="BV16" s="853"/>
      <c r="BW16" s="853"/>
      <c r="BX16" s="853"/>
      <c r="BY16" s="853"/>
      <c r="BZ16" s="853"/>
      <c r="CA16" s="853"/>
      <c r="CB16" s="853"/>
      <c r="CC16" s="853"/>
      <c r="CD16" s="853"/>
      <c r="CE16" s="853"/>
      <c r="CF16" s="853"/>
      <c r="CG16" s="854"/>
      <c r="CH16" s="872"/>
      <c r="CI16" s="867"/>
      <c r="CJ16" s="867"/>
      <c r="CK16" s="867"/>
      <c r="CL16" s="868"/>
      <c r="CM16" s="872"/>
      <c r="CN16" s="867"/>
      <c r="CO16" s="867"/>
      <c r="CP16" s="867"/>
      <c r="CQ16" s="868"/>
      <c r="CR16" s="872"/>
      <c r="CS16" s="867"/>
      <c r="CT16" s="867"/>
      <c r="CU16" s="867"/>
      <c r="CV16" s="868"/>
      <c r="CW16" s="872"/>
      <c r="CX16" s="867"/>
      <c r="CY16" s="867"/>
      <c r="CZ16" s="867"/>
      <c r="DA16" s="868"/>
      <c r="DB16" s="872"/>
      <c r="DC16" s="867"/>
      <c r="DD16" s="867"/>
      <c r="DE16" s="867"/>
      <c r="DF16" s="868"/>
      <c r="DG16" s="872"/>
      <c r="DH16" s="867"/>
      <c r="DI16" s="867"/>
      <c r="DJ16" s="867"/>
      <c r="DK16" s="868"/>
      <c r="DL16" s="872"/>
      <c r="DM16" s="867"/>
      <c r="DN16" s="867"/>
      <c r="DO16" s="867"/>
      <c r="DP16" s="868"/>
      <c r="DQ16" s="872"/>
      <c r="DR16" s="867"/>
      <c r="DS16" s="867"/>
      <c r="DT16" s="867"/>
      <c r="DU16" s="868"/>
      <c r="DV16" s="869"/>
      <c r="DW16" s="870"/>
      <c r="DX16" s="870"/>
      <c r="DY16" s="870"/>
      <c r="DZ16" s="871"/>
      <c r="EA16" s="249"/>
    </row>
    <row r="17" spans="1:131" s="250" customFormat="1" ht="26.25" customHeight="1" x14ac:dyDescent="0.2">
      <c r="A17" s="256">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7"/>
      <c r="BA17" s="247"/>
      <c r="BB17" s="247"/>
      <c r="BC17" s="247"/>
      <c r="BD17" s="247"/>
      <c r="BE17" s="248"/>
      <c r="BF17" s="248"/>
      <c r="BG17" s="248"/>
      <c r="BH17" s="248"/>
      <c r="BI17" s="248"/>
      <c r="BJ17" s="248"/>
      <c r="BK17" s="248"/>
      <c r="BL17" s="248"/>
      <c r="BM17" s="248"/>
      <c r="BN17" s="248"/>
      <c r="BO17" s="248"/>
      <c r="BP17" s="248"/>
      <c r="BQ17" s="257">
        <v>11</v>
      </c>
      <c r="BR17" s="258"/>
      <c r="BS17" s="852"/>
      <c r="BT17" s="853"/>
      <c r="BU17" s="853"/>
      <c r="BV17" s="853"/>
      <c r="BW17" s="853"/>
      <c r="BX17" s="853"/>
      <c r="BY17" s="853"/>
      <c r="BZ17" s="853"/>
      <c r="CA17" s="853"/>
      <c r="CB17" s="853"/>
      <c r="CC17" s="853"/>
      <c r="CD17" s="853"/>
      <c r="CE17" s="853"/>
      <c r="CF17" s="853"/>
      <c r="CG17" s="854"/>
      <c r="CH17" s="872"/>
      <c r="CI17" s="867"/>
      <c r="CJ17" s="867"/>
      <c r="CK17" s="867"/>
      <c r="CL17" s="868"/>
      <c r="CM17" s="872"/>
      <c r="CN17" s="867"/>
      <c r="CO17" s="867"/>
      <c r="CP17" s="867"/>
      <c r="CQ17" s="868"/>
      <c r="CR17" s="872"/>
      <c r="CS17" s="867"/>
      <c r="CT17" s="867"/>
      <c r="CU17" s="867"/>
      <c r="CV17" s="868"/>
      <c r="CW17" s="872"/>
      <c r="CX17" s="867"/>
      <c r="CY17" s="867"/>
      <c r="CZ17" s="867"/>
      <c r="DA17" s="868"/>
      <c r="DB17" s="872"/>
      <c r="DC17" s="867"/>
      <c r="DD17" s="867"/>
      <c r="DE17" s="867"/>
      <c r="DF17" s="868"/>
      <c r="DG17" s="872"/>
      <c r="DH17" s="867"/>
      <c r="DI17" s="867"/>
      <c r="DJ17" s="867"/>
      <c r="DK17" s="868"/>
      <c r="DL17" s="872"/>
      <c r="DM17" s="867"/>
      <c r="DN17" s="867"/>
      <c r="DO17" s="867"/>
      <c r="DP17" s="868"/>
      <c r="DQ17" s="872"/>
      <c r="DR17" s="867"/>
      <c r="DS17" s="867"/>
      <c r="DT17" s="867"/>
      <c r="DU17" s="868"/>
      <c r="DV17" s="869"/>
      <c r="DW17" s="870"/>
      <c r="DX17" s="870"/>
      <c r="DY17" s="870"/>
      <c r="DZ17" s="871"/>
      <c r="EA17" s="249"/>
    </row>
    <row r="18" spans="1:131" s="250" customFormat="1" ht="26.25" customHeight="1" x14ac:dyDescent="0.2">
      <c r="A18" s="256">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7"/>
      <c r="BA18" s="247"/>
      <c r="BB18" s="247"/>
      <c r="BC18" s="247"/>
      <c r="BD18" s="247"/>
      <c r="BE18" s="248"/>
      <c r="BF18" s="248"/>
      <c r="BG18" s="248"/>
      <c r="BH18" s="248"/>
      <c r="BI18" s="248"/>
      <c r="BJ18" s="248"/>
      <c r="BK18" s="248"/>
      <c r="BL18" s="248"/>
      <c r="BM18" s="248"/>
      <c r="BN18" s="248"/>
      <c r="BO18" s="248"/>
      <c r="BP18" s="248"/>
      <c r="BQ18" s="257">
        <v>12</v>
      </c>
      <c r="BR18" s="258"/>
      <c r="BS18" s="852"/>
      <c r="BT18" s="853"/>
      <c r="BU18" s="853"/>
      <c r="BV18" s="853"/>
      <c r="BW18" s="853"/>
      <c r="BX18" s="853"/>
      <c r="BY18" s="853"/>
      <c r="BZ18" s="853"/>
      <c r="CA18" s="853"/>
      <c r="CB18" s="853"/>
      <c r="CC18" s="853"/>
      <c r="CD18" s="853"/>
      <c r="CE18" s="853"/>
      <c r="CF18" s="853"/>
      <c r="CG18" s="854"/>
      <c r="CH18" s="872"/>
      <c r="CI18" s="867"/>
      <c r="CJ18" s="867"/>
      <c r="CK18" s="867"/>
      <c r="CL18" s="868"/>
      <c r="CM18" s="872"/>
      <c r="CN18" s="867"/>
      <c r="CO18" s="867"/>
      <c r="CP18" s="867"/>
      <c r="CQ18" s="868"/>
      <c r="CR18" s="872"/>
      <c r="CS18" s="867"/>
      <c r="CT18" s="867"/>
      <c r="CU18" s="867"/>
      <c r="CV18" s="868"/>
      <c r="CW18" s="872"/>
      <c r="CX18" s="867"/>
      <c r="CY18" s="867"/>
      <c r="CZ18" s="867"/>
      <c r="DA18" s="868"/>
      <c r="DB18" s="872"/>
      <c r="DC18" s="867"/>
      <c r="DD18" s="867"/>
      <c r="DE18" s="867"/>
      <c r="DF18" s="868"/>
      <c r="DG18" s="872"/>
      <c r="DH18" s="867"/>
      <c r="DI18" s="867"/>
      <c r="DJ18" s="867"/>
      <c r="DK18" s="868"/>
      <c r="DL18" s="872"/>
      <c r="DM18" s="867"/>
      <c r="DN18" s="867"/>
      <c r="DO18" s="867"/>
      <c r="DP18" s="868"/>
      <c r="DQ18" s="872"/>
      <c r="DR18" s="867"/>
      <c r="DS18" s="867"/>
      <c r="DT18" s="867"/>
      <c r="DU18" s="868"/>
      <c r="DV18" s="869"/>
      <c r="DW18" s="870"/>
      <c r="DX18" s="870"/>
      <c r="DY18" s="870"/>
      <c r="DZ18" s="871"/>
      <c r="EA18" s="249"/>
    </row>
    <row r="19" spans="1:131" s="250" customFormat="1" ht="26.25" customHeight="1" x14ac:dyDescent="0.2">
      <c r="A19" s="256">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7"/>
      <c r="BA19" s="247"/>
      <c r="BB19" s="247"/>
      <c r="BC19" s="247"/>
      <c r="BD19" s="247"/>
      <c r="BE19" s="248"/>
      <c r="BF19" s="248"/>
      <c r="BG19" s="248"/>
      <c r="BH19" s="248"/>
      <c r="BI19" s="248"/>
      <c r="BJ19" s="248"/>
      <c r="BK19" s="248"/>
      <c r="BL19" s="248"/>
      <c r="BM19" s="248"/>
      <c r="BN19" s="248"/>
      <c r="BO19" s="248"/>
      <c r="BP19" s="248"/>
      <c r="BQ19" s="257">
        <v>13</v>
      </c>
      <c r="BR19" s="258"/>
      <c r="BS19" s="852"/>
      <c r="BT19" s="853"/>
      <c r="BU19" s="853"/>
      <c r="BV19" s="853"/>
      <c r="BW19" s="853"/>
      <c r="BX19" s="853"/>
      <c r="BY19" s="853"/>
      <c r="BZ19" s="853"/>
      <c r="CA19" s="853"/>
      <c r="CB19" s="853"/>
      <c r="CC19" s="853"/>
      <c r="CD19" s="853"/>
      <c r="CE19" s="853"/>
      <c r="CF19" s="853"/>
      <c r="CG19" s="854"/>
      <c r="CH19" s="872"/>
      <c r="CI19" s="867"/>
      <c r="CJ19" s="867"/>
      <c r="CK19" s="867"/>
      <c r="CL19" s="868"/>
      <c r="CM19" s="872"/>
      <c r="CN19" s="867"/>
      <c r="CO19" s="867"/>
      <c r="CP19" s="867"/>
      <c r="CQ19" s="868"/>
      <c r="CR19" s="872"/>
      <c r="CS19" s="867"/>
      <c r="CT19" s="867"/>
      <c r="CU19" s="867"/>
      <c r="CV19" s="868"/>
      <c r="CW19" s="872"/>
      <c r="CX19" s="867"/>
      <c r="CY19" s="867"/>
      <c r="CZ19" s="867"/>
      <c r="DA19" s="868"/>
      <c r="DB19" s="872"/>
      <c r="DC19" s="867"/>
      <c r="DD19" s="867"/>
      <c r="DE19" s="867"/>
      <c r="DF19" s="868"/>
      <c r="DG19" s="872"/>
      <c r="DH19" s="867"/>
      <c r="DI19" s="867"/>
      <c r="DJ19" s="867"/>
      <c r="DK19" s="868"/>
      <c r="DL19" s="872"/>
      <c r="DM19" s="867"/>
      <c r="DN19" s="867"/>
      <c r="DO19" s="867"/>
      <c r="DP19" s="868"/>
      <c r="DQ19" s="872"/>
      <c r="DR19" s="867"/>
      <c r="DS19" s="867"/>
      <c r="DT19" s="867"/>
      <c r="DU19" s="868"/>
      <c r="DV19" s="869"/>
      <c r="DW19" s="870"/>
      <c r="DX19" s="870"/>
      <c r="DY19" s="870"/>
      <c r="DZ19" s="871"/>
      <c r="EA19" s="249"/>
    </row>
    <row r="20" spans="1:131" s="250" customFormat="1" ht="26.25" customHeight="1" x14ac:dyDescent="0.2">
      <c r="A20" s="256">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7"/>
      <c r="BA20" s="247"/>
      <c r="BB20" s="247"/>
      <c r="BC20" s="247"/>
      <c r="BD20" s="247"/>
      <c r="BE20" s="248"/>
      <c r="BF20" s="248"/>
      <c r="BG20" s="248"/>
      <c r="BH20" s="248"/>
      <c r="BI20" s="248"/>
      <c r="BJ20" s="248"/>
      <c r="BK20" s="248"/>
      <c r="BL20" s="248"/>
      <c r="BM20" s="248"/>
      <c r="BN20" s="248"/>
      <c r="BO20" s="248"/>
      <c r="BP20" s="248"/>
      <c r="BQ20" s="257">
        <v>14</v>
      </c>
      <c r="BR20" s="258"/>
      <c r="BS20" s="852"/>
      <c r="BT20" s="853"/>
      <c r="BU20" s="853"/>
      <c r="BV20" s="853"/>
      <c r="BW20" s="853"/>
      <c r="BX20" s="853"/>
      <c r="BY20" s="853"/>
      <c r="BZ20" s="853"/>
      <c r="CA20" s="853"/>
      <c r="CB20" s="853"/>
      <c r="CC20" s="853"/>
      <c r="CD20" s="853"/>
      <c r="CE20" s="853"/>
      <c r="CF20" s="853"/>
      <c r="CG20" s="854"/>
      <c r="CH20" s="872"/>
      <c r="CI20" s="867"/>
      <c r="CJ20" s="867"/>
      <c r="CK20" s="867"/>
      <c r="CL20" s="868"/>
      <c r="CM20" s="872"/>
      <c r="CN20" s="867"/>
      <c r="CO20" s="867"/>
      <c r="CP20" s="867"/>
      <c r="CQ20" s="868"/>
      <c r="CR20" s="872"/>
      <c r="CS20" s="867"/>
      <c r="CT20" s="867"/>
      <c r="CU20" s="867"/>
      <c r="CV20" s="868"/>
      <c r="CW20" s="872"/>
      <c r="CX20" s="867"/>
      <c r="CY20" s="867"/>
      <c r="CZ20" s="867"/>
      <c r="DA20" s="868"/>
      <c r="DB20" s="872"/>
      <c r="DC20" s="867"/>
      <c r="DD20" s="867"/>
      <c r="DE20" s="867"/>
      <c r="DF20" s="868"/>
      <c r="DG20" s="872"/>
      <c r="DH20" s="867"/>
      <c r="DI20" s="867"/>
      <c r="DJ20" s="867"/>
      <c r="DK20" s="868"/>
      <c r="DL20" s="872"/>
      <c r="DM20" s="867"/>
      <c r="DN20" s="867"/>
      <c r="DO20" s="867"/>
      <c r="DP20" s="868"/>
      <c r="DQ20" s="872"/>
      <c r="DR20" s="867"/>
      <c r="DS20" s="867"/>
      <c r="DT20" s="867"/>
      <c r="DU20" s="868"/>
      <c r="DV20" s="869"/>
      <c r="DW20" s="870"/>
      <c r="DX20" s="870"/>
      <c r="DY20" s="870"/>
      <c r="DZ20" s="871"/>
      <c r="EA20" s="249"/>
    </row>
    <row r="21" spans="1:131" s="250" customFormat="1" ht="26.25" customHeight="1" thickBot="1" x14ac:dyDescent="0.25">
      <c r="A21" s="256">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7"/>
      <c r="BA21" s="247"/>
      <c r="BB21" s="247"/>
      <c r="BC21" s="247"/>
      <c r="BD21" s="247"/>
      <c r="BE21" s="248"/>
      <c r="BF21" s="248"/>
      <c r="BG21" s="248"/>
      <c r="BH21" s="248"/>
      <c r="BI21" s="248"/>
      <c r="BJ21" s="248"/>
      <c r="BK21" s="248"/>
      <c r="BL21" s="248"/>
      <c r="BM21" s="248"/>
      <c r="BN21" s="248"/>
      <c r="BO21" s="248"/>
      <c r="BP21" s="248"/>
      <c r="BQ21" s="257">
        <v>15</v>
      </c>
      <c r="BR21" s="258"/>
      <c r="BS21" s="852"/>
      <c r="BT21" s="853"/>
      <c r="BU21" s="853"/>
      <c r="BV21" s="853"/>
      <c r="BW21" s="853"/>
      <c r="BX21" s="853"/>
      <c r="BY21" s="853"/>
      <c r="BZ21" s="853"/>
      <c r="CA21" s="853"/>
      <c r="CB21" s="853"/>
      <c r="CC21" s="853"/>
      <c r="CD21" s="853"/>
      <c r="CE21" s="853"/>
      <c r="CF21" s="853"/>
      <c r="CG21" s="854"/>
      <c r="CH21" s="872"/>
      <c r="CI21" s="867"/>
      <c r="CJ21" s="867"/>
      <c r="CK21" s="867"/>
      <c r="CL21" s="868"/>
      <c r="CM21" s="872"/>
      <c r="CN21" s="867"/>
      <c r="CO21" s="867"/>
      <c r="CP21" s="867"/>
      <c r="CQ21" s="868"/>
      <c r="CR21" s="872"/>
      <c r="CS21" s="867"/>
      <c r="CT21" s="867"/>
      <c r="CU21" s="867"/>
      <c r="CV21" s="868"/>
      <c r="CW21" s="872"/>
      <c r="CX21" s="867"/>
      <c r="CY21" s="867"/>
      <c r="CZ21" s="867"/>
      <c r="DA21" s="868"/>
      <c r="DB21" s="872"/>
      <c r="DC21" s="867"/>
      <c r="DD21" s="867"/>
      <c r="DE21" s="867"/>
      <c r="DF21" s="868"/>
      <c r="DG21" s="872"/>
      <c r="DH21" s="867"/>
      <c r="DI21" s="867"/>
      <c r="DJ21" s="867"/>
      <c r="DK21" s="868"/>
      <c r="DL21" s="872"/>
      <c r="DM21" s="867"/>
      <c r="DN21" s="867"/>
      <c r="DO21" s="867"/>
      <c r="DP21" s="868"/>
      <c r="DQ21" s="872"/>
      <c r="DR21" s="867"/>
      <c r="DS21" s="867"/>
      <c r="DT21" s="867"/>
      <c r="DU21" s="868"/>
      <c r="DV21" s="869"/>
      <c r="DW21" s="870"/>
      <c r="DX21" s="870"/>
      <c r="DY21" s="870"/>
      <c r="DZ21" s="871"/>
      <c r="EA21" s="249"/>
    </row>
    <row r="22" spans="1:131" s="250" customFormat="1" ht="26.25" customHeight="1" x14ac:dyDescent="0.2">
      <c r="A22" s="256">
        <v>16</v>
      </c>
      <c r="B22" s="839"/>
      <c r="C22" s="840"/>
      <c r="D22" s="840"/>
      <c r="E22" s="840"/>
      <c r="F22" s="840"/>
      <c r="G22" s="840"/>
      <c r="H22" s="840"/>
      <c r="I22" s="840"/>
      <c r="J22" s="840"/>
      <c r="K22" s="840"/>
      <c r="L22" s="840"/>
      <c r="M22" s="840"/>
      <c r="N22" s="840"/>
      <c r="O22" s="840"/>
      <c r="P22" s="841"/>
      <c r="Q22" s="873"/>
      <c r="R22" s="874"/>
      <c r="S22" s="874"/>
      <c r="T22" s="874"/>
      <c r="U22" s="874"/>
      <c r="V22" s="874"/>
      <c r="W22" s="874"/>
      <c r="X22" s="874"/>
      <c r="Y22" s="874"/>
      <c r="Z22" s="874"/>
      <c r="AA22" s="874"/>
      <c r="AB22" s="874"/>
      <c r="AC22" s="874"/>
      <c r="AD22" s="874"/>
      <c r="AE22" s="875"/>
      <c r="AF22" s="845"/>
      <c r="AG22" s="846"/>
      <c r="AH22" s="846"/>
      <c r="AI22" s="846"/>
      <c r="AJ22" s="847"/>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48"/>
      <c r="BF22" s="248"/>
      <c r="BG22" s="248"/>
      <c r="BH22" s="248"/>
      <c r="BI22" s="248"/>
      <c r="BJ22" s="248"/>
      <c r="BK22" s="248"/>
      <c r="BL22" s="248"/>
      <c r="BM22" s="248"/>
      <c r="BN22" s="248"/>
      <c r="BO22" s="248"/>
      <c r="BP22" s="248"/>
      <c r="BQ22" s="257">
        <v>16</v>
      </c>
      <c r="BR22" s="258"/>
      <c r="BS22" s="852"/>
      <c r="BT22" s="853"/>
      <c r="BU22" s="853"/>
      <c r="BV22" s="853"/>
      <c r="BW22" s="853"/>
      <c r="BX22" s="853"/>
      <c r="BY22" s="853"/>
      <c r="BZ22" s="853"/>
      <c r="CA22" s="853"/>
      <c r="CB22" s="853"/>
      <c r="CC22" s="853"/>
      <c r="CD22" s="853"/>
      <c r="CE22" s="853"/>
      <c r="CF22" s="853"/>
      <c r="CG22" s="854"/>
      <c r="CH22" s="872"/>
      <c r="CI22" s="867"/>
      <c r="CJ22" s="867"/>
      <c r="CK22" s="867"/>
      <c r="CL22" s="868"/>
      <c r="CM22" s="872"/>
      <c r="CN22" s="867"/>
      <c r="CO22" s="867"/>
      <c r="CP22" s="867"/>
      <c r="CQ22" s="868"/>
      <c r="CR22" s="872"/>
      <c r="CS22" s="867"/>
      <c r="CT22" s="867"/>
      <c r="CU22" s="867"/>
      <c r="CV22" s="868"/>
      <c r="CW22" s="872"/>
      <c r="CX22" s="867"/>
      <c r="CY22" s="867"/>
      <c r="CZ22" s="867"/>
      <c r="DA22" s="868"/>
      <c r="DB22" s="872"/>
      <c r="DC22" s="867"/>
      <c r="DD22" s="867"/>
      <c r="DE22" s="867"/>
      <c r="DF22" s="868"/>
      <c r="DG22" s="872"/>
      <c r="DH22" s="867"/>
      <c r="DI22" s="867"/>
      <c r="DJ22" s="867"/>
      <c r="DK22" s="868"/>
      <c r="DL22" s="872"/>
      <c r="DM22" s="867"/>
      <c r="DN22" s="867"/>
      <c r="DO22" s="867"/>
      <c r="DP22" s="868"/>
      <c r="DQ22" s="872"/>
      <c r="DR22" s="867"/>
      <c r="DS22" s="867"/>
      <c r="DT22" s="867"/>
      <c r="DU22" s="868"/>
      <c r="DV22" s="869"/>
      <c r="DW22" s="870"/>
      <c r="DX22" s="870"/>
      <c r="DY22" s="870"/>
      <c r="DZ22" s="871"/>
      <c r="EA22" s="249"/>
    </row>
    <row r="23" spans="1:131" s="250" customFormat="1" ht="26.25" customHeight="1" thickBot="1" x14ac:dyDescent="0.25">
      <c r="A23" s="259" t="s">
        <v>388</v>
      </c>
      <c r="B23" s="876" t="s">
        <v>389</v>
      </c>
      <c r="C23" s="877"/>
      <c r="D23" s="877"/>
      <c r="E23" s="877"/>
      <c r="F23" s="877"/>
      <c r="G23" s="877"/>
      <c r="H23" s="877"/>
      <c r="I23" s="877"/>
      <c r="J23" s="877"/>
      <c r="K23" s="877"/>
      <c r="L23" s="877"/>
      <c r="M23" s="877"/>
      <c r="N23" s="877"/>
      <c r="O23" s="877"/>
      <c r="P23" s="878"/>
      <c r="Q23" s="879">
        <v>3456</v>
      </c>
      <c r="R23" s="880"/>
      <c r="S23" s="880"/>
      <c r="T23" s="880"/>
      <c r="U23" s="880"/>
      <c r="V23" s="880">
        <v>3316</v>
      </c>
      <c r="W23" s="880"/>
      <c r="X23" s="880"/>
      <c r="Y23" s="880"/>
      <c r="Z23" s="880"/>
      <c r="AA23" s="880">
        <v>140</v>
      </c>
      <c r="AB23" s="880"/>
      <c r="AC23" s="880"/>
      <c r="AD23" s="880"/>
      <c r="AE23" s="881"/>
      <c r="AF23" s="882">
        <v>81</v>
      </c>
      <c r="AG23" s="880"/>
      <c r="AH23" s="880"/>
      <c r="AI23" s="880"/>
      <c r="AJ23" s="883"/>
      <c r="AK23" s="884"/>
      <c r="AL23" s="885"/>
      <c r="AM23" s="885"/>
      <c r="AN23" s="885"/>
      <c r="AO23" s="885"/>
      <c r="AP23" s="880">
        <v>2970</v>
      </c>
      <c r="AQ23" s="880"/>
      <c r="AR23" s="880"/>
      <c r="AS23" s="880"/>
      <c r="AT23" s="880"/>
      <c r="AU23" s="886"/>
      <c r="AV23" s="886"/>
      <c r="AW23" s="886"/>
      <c r="AX23" s="886"/>
      <c r="AY23" s="887"/>
      <c r="AZ23" s="895" t="s">
        <v>390</v>
      </c>
      <c r="BA23" s="896"/>
      <c r="BB23" s="896"/>
      <c r="BC23" s="896"/>
      <c r="BD23" s="897"/>
      <c r="BE23" s="248"/>
      <c r="BF23" s="248"/>
      <c r="BG23" s="248"/>
      <c r="BH23" s="248"/>
      <c r="BI23" s="248"/>
      <c r="BJ23" s="248"/>
      <c r="BK23" s="248"/>
      <c r="BL23" s="248"/>
      <c r="BM23" s="248"/>
      <c r="BN23" s="248"/>
      <c r="BO23" s="248"/>
      <c r="BP23" s="248"/>
      <c r="BQ23" s="257">
        <v>17</v>
      </c>
      <c r="BR23" s="258"/>
      <c r="BS23" s="852"/>
      <c r="BT23" s="853"/>
      <c r="BU23" s="853"/>
      <c r="BV23" s="853"/>
      <c r="BW23" s="853"/>
      <c r="BX23" s="853"/>
      <c r="BY23" s="853"/>
      <c r="BZ23" s="853"/>
      <c r="CA23" s="853"/>
      <c r="CB23" s="853"/>
      <c r="CC23" s="853"/>
      <c r="CD23" s="853"/>
      <c r="CE23" s="853"/>
      <c r="CF23" s="853"/>
      <c r="CG23" s="854"/>
      <c r="CH23" s="872"/>
      <c r="CI23" s="867"/>
      <c r="CJ23" s="867"/>
      <c r="CK23" s="867"/>
      <c r="CL23" s="868"/>
      <c r="CM23" s="872"/>
      <c r="CN23" s="867"/>
      <c r="CO23" s="867"/>
      <c r="CP23" s="867"/>
      <c r="CQ23" s="868"/>
      <c r="CR23" s="872"/>
      <c r="CS23" s="867"/>
      <c r="CT23" s="867"/>
      <c r="CU23" s="867"/>
      <c r="CV23" s="868"/>
      <c r="CW23" s="872"/>
      <c r="CX23" s="867"/>
      <c r="CY23" s="867"/>
      <c r="CZ23" s="867"/>
      <c r="DA23" s="868"/>
      <c r="DB23" s="872"/>
      <c r="DC23" s="867"/>
      <c r="DD23" s="867"/>
      <c r="DE23" s="867"/>
      <c r="DF23" s="868"/>
      <c r="DG23" s="872"/>
      <c r="DH23" s="867"/>
      <c r="DI23" s="867"/>
      <c r="DJ23" s="867"/>
      <c r="DK23" s="868"/>
      <c r="DL23" s="872"/>
      <c r="DM23" s="867"/>
      <c r="DN23" s="867"/>
      <c r="DO23" s="867"/>
      <c r="DP23" s="868"/>
      <c r="DQ23" s="872"/>
      <c r="DR23" s="867"/>
      <c r="DS23" s="867"/>
      <c r="DT23" s="867"/>
      <c r="DU23" s="868"/>
      <c r="DV23" s="869"/>
      <c r="DW23" s="870"/>
      <c r="DX23" s="870"/>
      <c r="DY23" s="870"/>
      <c r="DZ23" s="871"/>
      <c r="EA23" s="249"/>
    </row>
    <row r="24" spans="1:131" s="250"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47"/>
      <c r="BA24" s="247"/>
      <c r="BB24" s="247"/>
      <c r="BC24" s="247"/>
      <c r="BD24" s="247"/>
      <c r="BE24" s="248"/>
      <c r="BF24" s="248"/>
      <c r="BG24" s="248"/>
      <c r="BH24" s="248"/>
      <c r="BI24" s="248"/>
      <c r="BJ24" s="248"/>
      <c r="BK24" s="248"/>
      <c r="BL24" s="248"/>
      <c r="BM24" s="248"/>
      <c r="BN24" s="248"/>
      <c r="BO24" s="248"/>
      <c r="BP24" s="248"/>
      <c r="BQ24" s="257">
        <v>18</v>
      </c>
      <c r="BR24" s="258"/>
      <c r="BS24" s="852"/>
      <c r="BT24" s="853"/>
      <c r="BU24" s="853"/>
      <c r="BV24" s="853"/>
      <c r="BW24" s="853"/>
      <c r="BX24" s="853"/>
      <c r="BY24" s="853"/>
      <c r="BZ24" s="853"/>
      <c r="CA24" s="853"/>
      <c r="CB24" s="853"/>
      <c r="CC24" s="853"/>
      <c r="CD24" s="853"/>
      <c r="CE24" s="853"/>
      <c r="CF24" s="853"/>
      <c r="CG24" s="854"/>
      <c r="CH24" s="872"/>
      <c r="CI24" s="867"/>
      <c r="CJ24" s="867"/>
      <c r="CK24" s="867"/>
      <c r="CL24" s="868"/>
      <c r="CM24" s="872"/>
      <c r="CN24" s="867"/>
      <c r="CO24" s="867"/>
      <c r="CP24" s="867"/>
      <c r="CQ24" s="868"/>
      <c r="CR24" s="872"/>
      <c r="CS24" s="867"/>
      <c r="CT24" s="867"/>
      <c r="CU24" s="867"/>
      <c r="CV24" s="868"/>
      <c r="CW24" s="872"/>
      <c r="CX24" s="867"/>
      <c r="CY24" s="867"/>
      <c r="CZ24" s="867"/>
      <c r="DA24" s="868"/>
      <c r="DB24" s="872"/>
      <c r="DC24" s="867"/>
      <c r="DD24" s="867"/>
      <c r="DE24" s="867"/>
      <c r="DF24" s="868"/>
      <c r="DG24" s="872"/>
      <c r="DH24" s="867"/>
      <c r="DI24" s="867"/>
      <c r="DJ24" s="867"/>
      <c r="DK24" s="868"/>
      <c r="DL24" s="872"/>
      <c r="DM24" s="867"/>
      <c r="DN24" s="867"/>
      <c r="DO24" s="867"/>
      <c r="DP24" s="868"/>
      <c r="DQ24" s="872"/>
      <c r="DR24" s="867"/>
      <c r="DS24" s="867"/>
      <c r="DT24" s="867"/>
      <c r="DU24" s="868"/>
      <c r="DV24" s="869"/>
      <c r="DW24" s="870"/>
      <c r="DX24" s="870"/>
      <c r="DY24" s="870"/>
      <c r="DZ24" s="871"/>
      <c r="EA24" s="249"/>
    </row>
    <row r="25" spans="1:131" s="242"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7"/>
      <c r="BK25" s="247"/>
      <c r="BL25" s="247"/>
      <c r="BM25" s="247"/>
      <c r="BN25" s="247"/>
      <c r="BO25" s="260"/>
      <c r="BP25" s="260"/>
      <c r="BQ25" s="257">
        <v>19</v>
      </c>
      <c r="BR25" s="258"/>
      <c r="BS25" s="852"/>
      <c r="BT25" s="853"/>
      <c r="BU25" s="853"/>
      <c r="BV25" s="853"/>
      <c r="BW25" s="853"/>
      <c r="BX25" s="853"/>
      <c r="BY25" s="853"/>
      <c r="BZ25" s="853"/>
      <c r="CA25" s="853"/>
      <c r="CB25" s="853"/>
      <c r="CC25" s="853"/>
      <c r="CD25" s="853"/>
      <c r="CE25" s="853"/>
      <c r="CF25" s="853"/>
      <c r="CG25" s="854"/>
      <c r="CH25" s="872"/>
      <c r="CI25" s="867"/>
      <c r="CJ25" s="867"/>
      <c r="CK25" s="867"/>
      <c r="CL25" s="868"/>
      <c r="CM25" s="872"/>
      <c r="CN25" s="867"/>
      <c r="CO25" s="867"/>
      <c r="CP25" s="867"/>
      <c r="CQ25" s="868"/>
      <c r="CR25" s="872"/>
      <c r="CS25" s="867"/>
      <c r="CT25" s="867"/>
      <c r="CU25" s="867"/>
      <c r="CV25" s="868"/>
      <c r="CW25" s="872"/>
      <c r="CX25" s="867"/>
      <c r="CY25" s="867"/>
      <c r="CZ25" s="867"/>
      <c r="DA25" s="868"/>
      <c r="DB25" s="872"/>
      <c r="DC25" s="867"/>
      <c r="DD25" s="867"/>
      <c r="DE25" s="867"/>
      <c r="DF25" s="868"/>
      <c r="DG25" s="872"/>
      <c r="DH25" s="867"/>
      <c r="DI25" s="867"/>
      <c r="DJ25" s="867"/>
      <c r="DK25" s="868"/>
      <c r="DL25" s="872"/>
      <c r="DM25" s="867"/>
      <c r="DN25" s="867"/>
      <c r="DO25" s="867"/>
      <c r="DP25" s="868"/>
      <c r="DQ25" s="872"/>
      <c r="DR25" s="867"/>
      <c r="DS25" s="867"/>
      <c r="DT25" s="867"/>
      <c r="DU25" s="868"/>
      <c r="DV25" s="869"/>
      <c r="DW25" s="870"/>
      <c r="DX25" s="870"/>
      <c r="DY25" s="870"/>
      <c r="DZ25" s="871"/>
      <c r="EA25" s="241"/>
    </row>
    <row r="26" spans="1:131" s="242" customFormat="1" ht="26.25" customHeight="1" x14ac:dyDescent="0.2">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8" t="s">
        <v>396</v>
      </c>
      <c r="AG26" s="899"/>
      <c r="AH26" s="899"/>
      <c r="AI26" s="899"/>
      <c r="AJ26" s="900"/>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47"/>
      <c r="BK26" s="247"/>
      <c r="BL26" s="247"/>
      <c r="BM26" s="247"/>
      <c r="BN26" s="247"/>
      <c r="BO26" s="260"/>
      <c r="BP26" s="260"/>
      <c r="BQ26" s="257">
        <v>20</v>
      </c>
      <c r="BR26" s="258"/>
      <c r="BS26" s="852"/>
      <c r="BT26" s="853"/>
      <c r="BU26" s="853"/>
      <c r="BV26" s="853"/>
      <c r="BW26" s="853"/>
      <c r="BX26" s="853"/>
      <c r="BY26" s="853"/>
      <c r="BZ26" s="853"/>
      <c r="CA26" s="853"/>
      <c r="CB26" s="853"/>
      <c r="CC26" s="853"/>
      <c r="CD26" s="853"/>
      <c r="CE26" s="853"/>
      <c r="CF26" s="853"/>
      <c r="CG26" s="854"/>
      <c r="CH26" s="872"/>
      <c r="CI26" s="867"/>
      <c r="CJ26" s="867"/>
      <c r="CK26" s="867"/>
      <c r="CL26" s="868"/>
      <c r="CM26" s="872"/>
      <c r="CN26" s="867"/>
      <c r="CO26" s="867"/>
      <c r="CP26" s="867"/>
      <c r="CQ26" s="868"/>
      <c r="CR26" s="872"/>
      <c r="CS26" s="867"/>
      <c r="CT26" s="867"/>
      <c r="CU26" s="867"/>
      <c r="CV26" s="868"/>
      <c r="CW26" s="872"/>
      <c r="CX26" s="867"/>
      <c r="CY26" s="867"/>
      <c r="CZ26" s="867"/>
      <c r="DA26" s="868"/>
      <c r="DB26" s="872"/>
      <c r="DC26" s="867"/>
      <c r="DD26" s="867"/>
      <c r="DE26" s="867"/>
      <c r="DF26" s="868"/>
      <c r="DG26" s="872"/>
      <c r="DH26" s="867"/>
      <c r="DI26" s="867"/>
      <c r="DJ26" s="867"/>
      <c r="DK26" s="868"/>
      <c r="DL26" s="872"/>
      <c r="DM26" s="867"/>
      <c r="DN26" s="867"/>
      <c r="DO26" s="867"/>
      <c r="DP26" s="868"/>
      <c r="DQ26" s="872"/>
      <c r="DR26" s="867"/>
      <c r="DS26" s="867"/>
      <c r="DT26" s="867"/>
      <c r="DU26" s="868"/>
      <c r="DV26" s="869"/>
      <c r="DW26" s="870"/>
      <c r="DX26" s="870"/>
      <c r="DY26" s="870"/>
      <c r="DZ26" s="871"/>
      <c r="EA26" s="241"/>
    </row>
    <row r="27" spans="1:131" s="242"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1"/>
      <c r="AG27" s="902"/>
      <c r="AH27" s="902"/>
      <c r="AI27" s="902"/>
      <c r="AJ27" s="903"/>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7"/>
      <c r="BK27" s="247"/>
      <c r="BL27" s="247"/>
      <c r="BM27" s="247"/>
      <c r="BN27" s="247"/>
      <c r="BO27" s="260"/>
      <c r="BP27" s="260"/>
      <c r="BQ27" s="257">
        <v>21</v>
      </c>
      <c r="BR27" s="258"/>
      <c r="BS27" s="852"/>
      <c r="BT27" s="853"/>
      <c r="BU27" s="853"/>
      <c r="BV27" s="853"/>
      <c r="BW27" s="853"/>
      <c r="BX27" s="853"/>
      <c r="BY27" s="853"/>
      <c r="BZ27" s="853"/>
      <c r="CA27" s="853"/>
      <c r="CB27" s="853"/>
      <c r="CC27" s="853"/>
      <c r="CD27" s="853"/>
      <c r="CE27" s="853"/>
      <c r="CF27" s="853"/>
      <c r="CG27" s="854"/>
      <c r="CH27" s="872"/>
      <c r="CI27" s="867"/>
      <c r="CJ27" s="867"/>
      <c r="CK27" s="867"/>
      <c r="CL27" s="868"/>
      <c r="CM27" s="872"/>
      <c r="CN27" s="867"/>
      <c r="CO27" s="867"/>
      <c r="CP27" s="867"/>
      <c r="CQ27" s="868"/>
      <c r="CR27" s="872"/>
      <c r="CS27" s="867"/>
      <c r="CT27" s="867"/>
      <c r="CU27" s="867"/>
      <c r="CV27" s="868"/>
      <c r="CW27" s="872"/>
      <c r="CX27" s="867"/>
      <c r="CY27" s="867"/>
      <c r="CZ27" s="867"/>
      <c r="DA27" s="868"/>
      <c r="DB27" s="872"/>
      <c r="DC27" s="867"/>
      <c r="DD27" s="867"/>
      <c r="DE27" s="867"/>
      <c r="DF27" s="868"/>
      <c r="DG27" s="872"/>
      <c r="DH27" s="867"/>
      <c r="DI27" s="867"/>
      <c r="DJ27" s="867"/>
      <c r="DK27" s="868"/>
      <c r="DL27" s="872"/>
      <c r="DM27" s="867"/>
      <c r="DN27" s="867"/>
      <c r="DO27" s="867"/>
      <c r="DP27" s="868"/>
      <c r="DQ27" s="872"/>
      <c r="DR27" s="867"/>
      <c r="DS27" s="867"/>
      <c r="DT27" s="867"/>
      <c r="DU27" s="868"/>
      <c r="DV27" s="869"/>
      <c r="DW27" s="870"/>
      <c r="DX27" s="870"/>
      <c r="DY27" s="870"/>
      <c r="DZ27" s="871"/>
      <c r="EA27" s="241"/>
    </row>
    <row r="28" spans="1:131" s="242" customFormat="1" ht="26.25" customHeight="1" thickTop="1" x14ac:dyDescent="0.2">
      <c r="A28" s="261">
        <v>1</v>
      </c>
      <c r="B28" s="815" t="s">
        <v>401</v>
      </c>
      <c r="C28" s="816"/>
      <c r="D28" s="816"/>
      <c r="E28" s="816"/>
      <c r="F28" s="816"/>
      <c r="G28" s="816"/>
      <c r="H28" s="816"/>
      <c r="I28" s="816"/>
      <c r="J28" s="816"/>
      <c r="K28" s="816"/>
      <c r="L28" s="816"/>
      <c r="M28" s="816"/>
      <c r="N28" s="816"/>
      <c r="O28" s="816"/>
      <c r="P28" s="817"/>
      <c r="Q28" s="910">
        <v>331</v>
      </c>
      <c r="R28" s="911"/>
      <c r="S28" s="911"/>
      <c r="T28" s="911"/>
      <c r="U28" s="911"/>
      <c r="V28" s="911">
        <v>321</v>
      </c>
      <c r="W28" s="911"/>
      <c r="X28" s="911"/>
      <c r="Y28" s="911"/>
      <c r="Z28" s="911"/>
      <c r="AA28" s="911">
        <v>10</v>
      </c>
      <c r="AB28" s="911"/>
      <c r="AC28" s="911"/>
      <c r="AD28" s="911"/>
      <c r="AE28" s="912"/>
      <c r="AF28" s="913">
        <v>10</v>
      </c>
      <c r="AG28" s="911"/>
      <c r="AH28" s="911"/>
      <c r="AI28" s="911"/>
      <c r="AJ28" s="914"/>
      <c r="AK28" s="915">
        <v>22</v>
      </c>
      <c r="AL28" s="905"/>
      <c r="AM28" s="905"/>
      <c r="AN28" s="905"/>
      <c r="AO28" s="905"/>
      <c r="AP28" s="904" t="s">
        <v>587</v>
      </c>
      <c r="AQ28" s="905"/>
      <c r="AR28" s="905"/>
      <c r="AS28" s="905"/>
      <c r="AT28" s="905"/>
      <c r="AU28" s="904" t="s">
        <v>587</v>
      </c>
      <c r="AV28" s="905"/>
      <c r="AW28" s="905"/>
      <c r="AX28" s="905"/>
      <c r="AY28" s="905"/>
      <c r="AZ28" s="906" t="s">
        <v>587</v>
      </c>
      <c r="BA28" s="907"/>
      <c r="BB28" s="907"/>
      <c r="BC28" s="907"/>
      <c r="BD28" s="907"/>
      <c r="BE28" s="908"/>
      <c r="BF28" s="908"/>
      <c r="BG28" s="908"/>
      <c r="BH28" s="908"/>
      <c r="BI28" s="909"/>
      <c r="BJ28" s="247"/>
      <c r="BK28" s="247"/>
      <c r="BL28" s="247"/>
      <c r="BM28" s="247"/>
      <c r="BN28" s="247"/>
      <c r="BO28" s="260"/>
      <c r="BP28" s="260"/>
      <c r="BQ28" s="257">
        <v>22</v>
      </c>
      <c r="BR28" s="258"/>
      <c r="BS28" s="852"/>
      <c r="BT28" s="853"/>
      <c r="BU28" s="853"/>
      <c r="BV28" s="853"/>
      <c r="BW28" s="853"/>
      <c r="BX28" s="853"/>
      <c r="BY28" s="853"/>
      <c r="BZ28" s="853"/>
      <c r="CA28" s="853"/>
      <c r="CB28" s="853"/>
      <c r="CC28" s="853"/>
      <c r="CD28" s="853"/>
      <c r="CE28" s="853"/>
      <c r="CF28" s="853"/>
      <c r="CG28" s="854"/>
      <c r="CH28" s="872"/>
      <c r="CI28" s="867"/>
      <c r="CJ28" s="867"/>
      <c r="CK28" s="867"/>
      <c r="CL28" s="868"/>
      <c r="CM28" s="872"/>
      <c r="CN28" s="867"/>
      <c r="CO28" s="867"/>
      <c r="CP28" s="867"/>
      <c r="CQ28" s="868"/>
      <c r="CR28" s="872"/>
      <c r="CS28" s="867"/>
      <c r="CT28" s="867"/>
      <c r="CU28" s="867"/>
      <c r="CV28" s="868"/>
      <c r="CW28" s="872"/>
      <c r="CX28" s="867"/>
      <c r="CY28" s="867"/>
      <c r="CZ28" s="867"/>
      <c r="DA28" s="868"/>
      <c r="DB28" s="872"/>
      <c r="DC28" s="867"/>
      <c r="DD28" s="867"/>
      <c r="DE28" s="867"/>
      <c r="DF28" s="868"/>
      <c r="DG28" s="872"/>
      <c r="DH28" s="867"/>
      <c r="DI28" s="867"/>
      <c r="DJ28" s="867"/>
      <c r="DK28" s="868"/>
      <c r="DL28" s="872"/>
      <c r="DM28" s="867"/>
      <c r="DN28" s="867"/>
      <c r="DO28" s="867"/>
      <c r="DP28" s="868"/>
      <c r="DQ28" s="872"/>
      <c r="DR28" s="867"/>
      <c r="DS28" s="867"/>
      <c r="DT28" s="867"/>
      <c r="DU28" s="868"/>
      <c r="DV28" s="869"/>
      <c r="DW28" s="870"/>
      <c r="DX28" s="870"/>
      <c r="DY28" s="870"/>
      <c r="DZ28" s="871"/>
      <c r="EA28" s="241"/>
    </row>
    <row r="29" spans="1:131" s="242" customFormat="1" ht="26.25" customHeight="1" x14ac:dyDescent="0.2">
      <c r="A29" s="261">
        <v>2</v>
      </c>
      <c r="B29" s="839" t="s">
        <v>402</v>
      </c>
      <c r="C29" s="840"/>
      <c r="D29" s="840"/>
      <c r="E29" s="840"/>
      <c r="F29" s="840"/>
      <c r="G29" s="840"/>
      <c r="H29" s="840"/>
      <c r="I29" s="840"/>
      <c r="J29" s="840"/>
      <c r="K29" s="840"/>
      <c r="L29" s="840"/>
      <c r="M29" s="840"/>
      <c r="N29" s="840"/>
      <c r="O29" s="840"/>
      <c r="P29" s="841"/>
      <c r="Q29" s="842">
        <v>256</v>
      </c>
      <c r="R29" s="843"/>
      <c r="S29" s="843"/>
      <c r="T29" s="843"/>
      <c r="U29" s="843"/>
      <c r="V29" s="843">
        <v>237</v>
      </c>
      <c r="W29" s="843"/>
      <c r="X29" s="843"/>
      <c r="Y29" s="843"/>
      <c r="Z29" s="843"/>
      <c r="AA29" s="843">
        <v>19</v>
      </c>
      <c r="AB29" s="843"/>
      <c r="AC29" s="843"/>
      <c r="AD29" s="843"/>
      <c r="AE29" s="844"/>
      <c r="AF29" s="845">
        <v>19</v>
      </c>
      <c r="AG29" s="846"/>
      <c r="AH29" s="846"/>
      <c r="AI29" s="846"/>
      <c r="AJ29" s="847"/>
      <c r="AK29" s="918">
        <v>54</v>
      </c>
      <c r="AL29" s="919"/>
      <c r="AM29" s="919"/>
      <c r="AN29" s="919"/>
      <c r="AO29" s="919"/>
      <c r="AP29" s="920" t="s">
        <v>587</v>
      </c>
      <c r="AQ29" s="921"/>
      <c r="AR29" s="921"/>
      <c r="AS29" s="921"/>
      <c r="AT29" s="921"/>
      <c r="AU29" s="920" t="s">
        <v>587</v>
      </c>
      <c r="AV29" s="921"/>
      <c r="AW29" s="921"/>
      <c r="AX29" s="921"/>
      <c r="AY29" s="921"/>
      <c r="AZ29" s="920" t="s">
        <v>587</v>
      </c>
      <c r="BA29" s="921"/>
      <c r="BB29" s="921"/>
      <c r="BC29" s="921"/>
      <c r="BD29" s="921"/>
      <c r="BE29" s="916"/>
      <c r="BF29" s="916"/>
      <c r="BG29" s="916"/>
      <c r="BH29" s="916"/>
      <c r="BI29" s="917"/>
      <c r="BJ29" s="247"/>
      <c r="BK29" s="247"/>
      <c r="BL29" s="247"/>
      <c r="BM29" s="247"/>
      <c r="BN29" s="247"/>
      <c r="BO29" s="260"/>
      <c r="BP29" s="260"/>
      <c r="BQ29" s="257">
        <v>23</v>
      </c>
      <c r="BR29" s="258"/>
      <c r="BS29" s="852"/>
      <c r="BT29" s="853"/>
      <c r="BU29" s="853"/>
      <c r="BV29" s="853"/>
      <c r="BW29" s="853"/>
      <c r="BX29" s="853"/>
      <c r="BY29" s="853"/>
      <c r="BZ29" s="853"/>
      <c r="CA29" s="853"/>
      <c r="CB29" s="853"/>
      <c r="CC29" s="853"/>
      <c r="CD29" s="853"/>
      <c r="CE29" s="853"/>
      <c r="CF29" s="853"/>
      <c r="CG29" s="854"/>
      <c r="CH29" s="872"/>
      <c r="CI29" s="867"/>
      <c r="CJ29" s="867"/>
      <c r="CK29" s="867"/>
      <c r="CL29" s="868"/>
      <c r="CM29" s="872"/>
      <c r="CN29" s="867"/>
      <c r="CO29" s="867"/>
      <c r="CP29" s="867"/>
      <c r="CQ29" s="868"/>
      <c r="CR29" s="872"/>
      <c r="CS29" s="867"/>
      <c r="CT29" s="867"/>
      <c r="CU29" s="867"/>
      <c r="CV29" s="868"/>
      <c r="CW29" s="872"/>
      <c r="CX29" s="867"/>
      <c r="CY29" s="867"/>
      <c r="CZ29" s="867"/>
      <c r="DA29" s="868"/>
      <c r="DB29" s="872"/>
      <c r="DC29" s="867"/>
      <c r="DD29" s="867"/>
      <c r="DE29" s="867"/>
      <c r="DF29" s="868"/>
      <c r="DG29" s="872"/>
      <c r="DH29" s="867"/>
      <c r="DI29" s="867"/>
      <c r="DJ29" s="867"/>
      <c r="DK29" s="868"/>
      <c r="DL29" s="872"/>
      <c r="DM29" s="867"/>
      <c r="DN29" s="867"/>
      <c r="DO29" s="867"/>
      <c r="DP29" s="868"/>
      <c r="DQ29" s="872"/>
      <c r="DR29" s="867"/>
      <c r="DS29" s="867"/>
      <c r="DT29" s="867"/>
      <c r="DU29" s="868"/>
      <c r="DV29" s="869"/>
      <c r="DW29" s="870"/>
      <c r="DX29" s="870"/>
      <c r="DY29" s="870"/>
      <c r="DZ29" s="871"/>
      <c r="EA29" s="241"/>
    </row>
    <row r="30" spans="1:131" s="242" customFormat="1" ht="26.25" customHeight="1" x14ac:dyDescent="0.2">
      <c r="A30" s="261">
        <v>3</v>
      </c>
      <c r="B30" s="839" t="s">
        <v>403</v>
      </c>
      <c r="C30" s="840"/>
      <c r="D30" s="840"/>
      <c r="E30" s="840"/>
      <c r="F30" s="840"/>
      <c r="G30" s="840"/>
      <c r="H30" s="840"/>
      <c r="I30" s="840"/>
      <c r="J30" s="840"/>
      <c r="K30" s="840"/>
      <c r="L30" s="840"/>
      <c r="M30" s="840"/>
      <c r="N30" s="840"/>
      <c r="O30" s="840"/>
      <c r="P30" s="841"/>
      <c r="Q30" s="842">
        <v>34</v>
      </c>
      <c r="R30" s="843"/>
      <c r="S30" s="843"/>
      <c r="T30" s="843"/>
      <c r="U30" s="843"/>
      <c r="V30" s="843">
        <v>32</v>
      </c>
      <c r="W30" s="843"/>
      <c r="X30" s="843"/>
      <c r="Y30" s="843"/>
      <c r="Z30" s="843"/>
      <c r="AA30" s="843">
        <v>2</v>
      </c>
      <c r="AB30" s="843"/>
      <c r="AC30" s="843"/>
      <c r="AD30" s="843"/>
      <c r="AE30" s="844"/>
      <c r="AF30" s="845">
        <v>2</v>
      </c>
      <c r="AG30" s="846"/>
      <c r="AH30" s="846"/>
      <c r="AI30" s="846"/>
      <c r="AJ30" s="847"/>
      <c r="AK30" s="918">
        <v>14</v>
      </c>
      <c r="AL30" s="919"/>
      <c r="AM30" s="919"/>
      <c r="AN30" s="919"/>
      <c r="AO30" s="919"/>
      <c r="AP30" s="920" t="s">
        <v>587</v>
      </c>
      <c r="AQ30" s="921"/>
      <c r="AR30" s="921"/>
      <c r="AS30" s="921"/>
      <c r="AT30" s="921"/>
      <c r="AU30" s="920" t="s">
        <v>587</v>
      </c>
      <c r="AV30" s="921"/>
      <c r="AW30" s="921"/>
      <c r="AX30" s="921"/>
      <c r="AY30" s="921"/>
      <c r="AZ30" s="920" t="s">
        <v>587</v>
      </c>
      <c r="BA30" s="921"/>
      <c r="BB30" s="921"/>
      <c r="BC30" s="921"/>
      <c r="BD30" s="921"/>
      <c r="BE30" s="916"/>
      <c r="BF30" s="916"/>
      <c r="BG30" s="916"/>
      <c r="BH30" s="916"/>
      <c r="BI30" s="917"/>
      <c r="BJ30" s="247"/>
      <c r="BK30" s="247"/>
      <c r="BL30" s="247"/>
      <c r="BM30" s="247"/>
      <c r="BN30" s="247"/>
      <c r="BO30" s="260"/>
      <c r="BP30" s="260"/>
      <c r="BQ30" s="257">
        <v>24</v>
      </c>
      <c r="BR30" s="258"/>
      <c r="BS30" s="852"/>
      <c r="BT30" s="853"/>
      <c r="BU30" s="853"/>
      <c r="BV30" s="853"/>
      <c r="BW30" s="853"/>
      <c r="BX30" s="853"/>
      <c r="BY30" s="853"/>
      <c r="BZ30" s="853"/>
      <c r="CA30" s="853"/>
      <c r="CB30" s="853"/>
      <c r="CC30" s="853"/>
      <c r="CD30" s="853"/>
      <c r="CE30" s="853"/>
      <c r="CF30" s="853"/>
      <c r="CG30" s="854"/>
      <c r="CH30" s="872"/>
      <c r="CI30" s="867"/>
      <c r="CJ30" s="867"/>
      <c r="CK30" s="867"/>
      <c r="CL30" s="868"/>
      <c r="CM30" s="872"/>
      <c r="CN30" s="867"/>
      <c r="CO30" s="867"/>
      <c r="CP30" s="867"/>
      <c r="CQ30" s="868"/>
      <c r="CR30" s="872"/>
      <c r="CS30" s="867"/>
      <c r="CT30" s="867"/>
      <c r="CU30" s="867"/>
      <c r="CV30" s="868"/>
      <c r="CW30" s="872"/>
      <c r="CX30" s="867"/>
      <c r="CY30" s="867"/>
      <c r="CZ30" s="867"/>
      <c r="DA30" s="868"/>
      <c r="DB30" s="872"/>
      <c r="DC30" s="867"/>
      <c r="DD30" s="867"/>
      <c r="DE30" s="867"/>
      <c r="DF30" s="868"/>
      <c r="DG30" s="872"/>
      <c r="DH30" s="867"/>
      <c r="DI30" s="867"/>
      <c r="DJ30" s="867"/>
      <c r="DK30" s="868"/>
      <c r="DL30" s="872"/>
      <c r="DM30" s="867"/>
      <c r="DN30" s="867"/>
      <c r="DO30" s="867"/>
      <c r="DP30" s="868"/>
      <c r="DQ30" s="872"/>
      <c r="DR30" s="867"/>
      <c r="DS30" s="867"/>
      <c r="DT30" s="867"/>
      <c r="DU30" s="868"/>
      <c r="DV30" s="869"/>
      <c r="DW30" s="870"/>
      <c r="DX30" s="870"/>
      <c r="DY30" s="870"/>
      <c r="DZ30" s="871"/>
      <c r="EA30" s="241"/>
    </row>
    <row r="31" spans="1:131" s="242" customFormat="1" ht="26.25" customHeight="1" x14ac:dyDescent="0.2">
      <c r="A31" s="261">
        <v>4</v>
      </c>
      <c r="B31" s="839" t="s">
        <v>404</v>
      </c>
      <c r="C31" s="840"/>
      <c r="D31" s="840"/>
      <c r="E31" s="840"/>
      <c r="F31" s="840"/>
      <c r="G31" s="840"/>
      <c r="H31" s="840"/>
      <c r="I31" s="840"/>
      <c r="J31" s="840"/>
      <c r="K31" s="840"/>
      <c r="L31" s="840"/>
      <c r="M31" s="840"/>
      <c r="N31" s="840"/>
      <c r="O31" s="840"/>
      <c r="P31" s="841"/>
      <c r="Q31" s="842">
        <v>382</v>
      </c>
      <c r="R31" s="843"/>
      <c r="S31" s="843"/>
      <c r="T31" s="843"/>
      <c r="U31" s="843"/>
      <c r="V31" s="843">
        <v>359</v>
      </c>
      <c r="W31" s="843"/>
      <c r="X31" s="843"/>
      <c r="Y31" s="843"/>
      <c r="Z31" s="843"/>
      <c r="AA31" s="843">
        <v>23</v>
      </c>
      <c r="AB31" s="843"/>
      <c r="AC31" s="843"/>
      <c r="AD31" s="843"/>
      <c r="AE31" s="844"/>
      <c r="AF31" s="845">
        <v>23</v>
      </c>
      <c r="AG31" s="846"/>
      <c r="AH31" s="846"/>
      <c r="AI31" s="846"/>
      <c r="AJ31" s="847"/>
      <c r="AK31" s="918">
        <v>99</v>
      </c>
      <c r="AL31" s="919"/>
      <c r="AM31" s="919"/>
      <c r="AN31" s="919"/>
      <c r="AO31" s="919"/>
      <c r="AP31" s="919">
        <v>104</v>
      </c>
      <c r="AQ31" s="919"/>
      <c r="AR31" s="919"/>
      <c r="AS31" s="919"/>
      <c r="AT31" s="919"/>
      <c r="AU31" s="919">
        <v>104</v>
      </c>
      <c r="AV31" s="919"/>
      <c r="AW31" s="919"/>
      <c r="AX31" s="919"/>
      <c r="AY31" s="919"/>
      <c r="AZ31" s="920" t="s">
        <v>587</v>
      </c>
      <c r="BA31" s="921"/>
      <c r="BB31" s="921"/>
      <c r="BC31" s="921"/>
      <c r="BD31" s="921"/>
      <c r="BE31" s="916"/>
      <c r="BF31" s="916"/>
      <c r="BG31" s="916"/>
      <c r="BH31" s="916"/>
      <c r="BI31" s="917"/>
      <c r="BJ31" s="247"/>
      <c r="BK31" s="247"/>
      <c r="BL31" s="247"/>
      <c r="BM31" s="247"/>
      <c r="BN31" s="247"/>
      <c r="BO31" s="260"/>
      <c r="BP31" s="260"/>
      <c r="BQ31" s="257">
        <v>25</v>
      </c>
      <c r="BR31" s="258"/>
      <c r="BS31" s="852"/>
      <c r="BT31" s="853"/>
      <c r="BU31" s="853"/>
      <c r="BV31" s="853"/>
      <c r="BW31" s="853"/>
      <c r="BX31" s="853"/>
      <c r="BY31" s="853"/>
      <c r="BZ31" s="853"/>
      <c r="CA31" s="853"/>
      <c r="CB31" s="853"/>
      <c r="CC31" s="853"/>
      <c r="CD31" s="853"/>
      <c r="CE31" s="853"/>
      <c r="CF31" s="853"/>
      <c r="CG31" s="854"/>
      <c r="CH31" s="872"/>
      <c r="CI31" s="867"/>
      <c r="CJ31" s="867"/>
      <c r="CK31" s="867"/>
      <c r="CL31" s="868"/>
      <c r="CM31" s="872"/>
      <c r="CN31" s="867"/>
      <c r="CO31" s="867"/>
      <c r="CP31" s="867"/>
      <c r="CQ31" s="868"/>
      <c r="CR31" s="872"/>
      <c r="CS31" s="867"/>
      <c r="CT31" s="867"/>
      <c r="CU31" s="867"/>
      <c r="CV31" s="868"/>
      <c r="CW31" s="872"/>
      <c r="CX31" s="867"/>
      <c r="CY31" s="867"/>
      <c r="CZ31" s="867"/>
      <c r="DA31" s="868"/>
      <c r="DB31" s="872"/>
      <c r="DC31" s="867"/>
      <c r="DD31" s="867"/>
      <c r="DE31" s="867"/>
      <c r="DF31" s="868"/>
      <c r="DG31" s="872"/>
      <c r="DH31" s="867"/>
      <c r="DI31" s="867"/>
      <c r="DJ31" s="867"/>
      <c r="DK31" s="868"/>
      <c r="DL31" s="872"/>
      <c r="DM31" s="867"/>
      <c r="DN31" s="867"/>
      <c r="DO31" s="867"/>
      <c r="DP31" s="868"/>
      <c r="DQ31" s="872"/>
      <c r="DR31" s="867"/>
      <c r="DS31" s="867"/>
      <c r="DT31" s="867"/>
      <c r="DU31" s="868"/>
      <c r="DV31" s="869"/>
      <c r="DW31" s="870"/>
      <c r="DX31" s="870"/>
      <c r="DY31" s="870"/>
      <c r="DZ31" s="871"/>
      <c r="EA31" s="241"/>
    </row>
    <row r="32" spans="1:131" s="242" customFormat="1" ht="26.25" customHeight="1" x14ac:dyDescent="0.2">
      <c r="A32" s="261">
        <v>5</v>
      </c>
      <c r="B32" s="839" t="s">
        <v>405</v>
      </c>
      <c r="C32" s="840"/>
      <c r="D32" s="840"/>
      <c r="E32" s="840"/>
      <c r="F32" s="840"/>
      <c r="G32" s="840"/>
      <c r="H32" s="840"/>
      <c r="I32" s="840"/>
      <c r="J32" s="840"/>
      <c r="K32" s="840"/>
      <c r="L32" s="840"/>
      <c r="M32" s="840"/>
      <c r="N32" s="840"/>
      <c r="O32" s="840"/>
      <c r="P32" s="841"/>
      <c r="Q32" s="842">
        <v>28</v>
      </c>
      <c r="R32" s="843"/>
      <c r="S32" s="843"/>
      <c r="T32" s="843"/>
      <c r="U32" s="843"/>
      <c r="V32" s="843">
        <v>25</v>
      </c>
      <c r="W32" s="843"/>
      <c r="X32" s="843"/>
      <c r="Y32" s="843"/>
      <c r="Z32" s="843"/>
      <c r="AA32" s="843">
        <v>3</v>
      </c>
      <c r="AB32" s="843"/>
      <c r="AC32" s="843"/>
      <c r="AD32" s="843"/>
      <c r="AE32" s="844"/>
      <c r="AF32" s="845">
        <v>3</v>
      </c>
      <c r="AG32" s="846"/>
      <c r="AH32" s="846"/>
      <c r="AI32" s="846"/>
      <c r="AJ32" s="847"/>
      <c r="AK32" s="918">
        <v>19</v>
      </c>
      <c r="AL32" s="919"/>
      <c r="AM32" s="919"/>
      <c r="AN32" s="919"/>
      <c r="AO32" s="919"/>
      <c r="AP32" s="919">
        <v>88</v>
      </c>
      <c r="AQ32" s="919"/>
      <c r="AR32" s="919"/>
      <c r="AS32" s="919"/>
      <c r="AT32" s="919"/>
      <c r="AU32" s="919">
        <v>88</v>
      </c>
      <c r="AV32" s="919"/>
      <c r="AW32" s="919"/>
      <c r="AX32" s="919"/>
      <c r="AY32" s="919"/>
      <c r="AZ32" s="920" t="s">
        <v>587</v>
      </c>
      <c r="BA32" s="921"/>
      <c r="BB32" s="921"/>
      <c r="BC32" s="921"/>
      <c r="BD32" s="921"/>
      <c r="BE32" s="916" t="s">
        <v>406</v>
      </c>
      <c r="BF32" s="916"/>
      <c r="BG32" s="916"/>
      <c r="BH32" s="916"/>
      <c r="BI32" s="917"/>
      <c r="BJ32" s="247"/>
      <c r="BK32" s="247"/>
      <c r="BL32" s="247"/>
      <c r="BM32" s="247"/>
      <c r="BN32" s="247"/>
      <c r="BO32" s="260"/>
      <c r="BP32" s="260"/>
      <c r="BQ32" s="257">
        <v>26</v>
      </c>
      <c r="BR32" s="258"/>
      <c r="BS32" s="852"/>
      <c r="BT32" s="853"/>
      <c r="BU32" s="853"/>
      <c r="BV32" s="853"/>
      <c r="BW32" s="853"/>
      <c r="BX32" s="853"/>
      <c r="BY32" s="853"/>
      <c r="BZ32" s="853"/>
      <c r="CA32" s="853"/>
      <c r="CB32" s="853"/>
      <c r="CC32" s="853"/>
      <c r="CD32" s="853"/>
      <c r="CE32" s="853"/>
      <c r="CF32" s="853"/>
      <c r="CG32" s="854"/>
      <c r="CH32" s="872"/>
      <c r="CI32" s="867"/>
      <c r="CJ32" s="867"/>
      <c r="CK32" s="867"/>
      <c r="CL32" s="868"/>
      <c r="CM32" s="872"/>
      <c r="CN32" s="867"/>
      <c r="CO32" s="867"/>
      <c r="CP32" s="867"/>
      <c r="CQ32" s="868"/>
      <c r="CR32" s="872"/>
      <c r="CS32" s="867"/>
      <c r="CT32" s="867"/>
      <c r="CU32" s="867"/>
      <c r="CV32" s="868"/>
      <c r="CW32" s="872"/>
      <c r="CX32" s="867"/>
      <c r="CY32" s="867"/>
      <c r="CZ32" s="867"/>
      <c r="DA32" s="868"/>
      <c r="DB32" s="872"/>
      <c r="DC32" s="867"/>
      <c r="DD32" s="867"/>
      <c r="DE32" s="867"/>
      <c r="DF32" s="868"/>
      <c r="DG32" s="872"/>
      <c r="DH32" s="867"/>
      <c r="DI32" s="867"/>
      <c r="DJ32" s="867"/>
      <c r="DK32" s="868"/>
      <c r="DL32" s="872"/>
      <c r="DM32" s="867"/>
      <c r="DN32" s="867"/>
      <c r="DO32" s="867"/>
      <c r="DP32" s="868"/>
      <c r="DQ32" s="872"/>
      <c r="DR32" s="867"/>
      <c r="DS32" s="867"/>
      <c r="DT32" s="867"/>
      <c r="DU32" s="868"/>
      <c r="DV32" s="869"/>
      <c r="DW32" s="870"/>
      <c r="DX32" s="870"/>
      <c r="DY32" s="870"/>
      <c r="DZ32" s="871"/>
      <c r="EA32" s="241"/>
    </row>
    <row r="33" spans="1:131" s="242" customFormat="1" ht="26.25" customHeight="1" x14ac:dyDescent="0.2">
      <c r="A33" s="261">
        <v>6</v>
      </c>
      <c r="B33" s="839" t="s">
        <v>407</v>
      </c>
      <c r="C33" s="840"/>
      <c r="D33" s="840"/>
      <c r="E33" s="840"/>
      <c r="F33" s="840"/>
      <c r="G33" s="840"/>
      <c r="H33" s="840"/>
      <c r="I33" s="840"/>
      <c r="J33" s="840"/>
      <c r="K33" s="840"/>
      <c r="L33" s="840"/>
      <c r="M33" s="840"/>
      <c r="N33" s="840"/>
      <c r="O33" s="840"/>
      <c r="P33" s="841"/>
      <c r="Q33" s="842">
        <v>18</v>
      </c>
      <c r="R33" s="843"/>
      <c r="S33" s="843"/>
      <c r="T33" s="843"/>
      <c r="U33" s="843"/>
      <c r="V33" s="843">
        <v>15</v>
      </c>
      <c r="W33" s="843"/>
      <c r="X33" s="843"/>
      <c r="Y33" s="843"/>
      <c r="Z33" s="843"/>
      <c r="AA33" s="843">
        <v>3</v>
      </c>
      <c r="AB33" s="843"/>
      <c r="AC33" s="843"/>
      <c r="AD33" s="843"/>
      <c r="AE33" s="844"/>
      <c r="AF33" s="845">
        <v>3</v>
      </c>
      <c r="AG33" s="846"/>
      <c r="AH33" s="846"/>
      <c r="AI33" s="846"/>
      <c r="AJ33" s="847"/>
      <c r="AK33" s="918">
        <v>10</v>
      </c>
      <c r="AL33" s="919"/>
      <c r="AM33" s="919"/>
      <c r="AN33" s="919"/>
      <c r="AO33" s="919"/>
      <c r="AP33" s="919">
        <v>63</v>
      </c>
      <c r="AQ33" s="919"/>
      <c r="AR33" s="919"/>
      <c r="AS33" s="919"/>
      <c r="AT33" s="919"/>
      <c r="AU33" s="919">
        <v>63</v>
      </c>
      <c r="AV33" s="919"/>
      <c r="AW33" s="919"/>
      <c r="AX33" s="919"/>
      <c r="AY33" s="919"/>
      <c r="AZ33" s="920" t="s">
        <v>587</v>
      </c>
      <c r="BA33" s="921"/>
      <c r="BB33" s="921"/>
      <c r="BC33" s="921"/>
      <c r="BD33" s="921"/>
      <c r="BE33" s="916" t="s">
        <v>408</v>
      </c>
      <c r="BF33" s="916"/>
      <c r="BG33" s="916"/>
      <c r="BH33" s="916"/>
      <c r="BI33" s="917"/>
      <c r="BJ33" s="247"/>
      <c r="BK33" s="247"/>
      <c r="BL33" s="247"/>
      <c r="BM33" s="247"/>
      <c r="BN33" s="247"/>
      <c r="BO33" s="260"/>
      <c r="BP33" s="260"/>
      <c r="BQ33" s="257">
        <v>27</v>
      </c>
      <c r="BR33" s="258"/>
      <c r="BS33" s="852"/>
      <c r="BT33" s="853"/>
      <c r="BU33" s="853"/>
      <c r="BV33" s="853"/>
      <c r="BW33" s="853"/>
      <c r="BX33" s="853"/>
      <c r="BY33" s="853"/>
      <c r="BZ33" s="853"/>
      <c r="CA33" s="853"/>
      <c r="CB33" s="853"/>
      <c r="CC33" s="853"/>
      <c r="CD33" s="853"/>
      <c r="CE33" s="853"/>
      <c r="CF33" s="853"/>
      <c r="CG33" s="854"/>
      <c r="CH33" s="872"/>
      <c r="CI33" s="867"/>
      <c r="CJ33" s="867"/>
      <c r="CK33" s="867"/>
      <c r="CL33" s="868"/>
      <c r="CM33" s="872"/>
      <c r="CN33" s="867"/>
      <c r="CO33" s="867"/>
      <c r="CP33" s="867"/>
      <c r="CQ33" s="868"/>
      <c r="CR33" s="872"/>
      <c r="CS33" s="867"/>
      <c r="CT33" s="867"/>
      <c r="CU33" s="867"/>
      <c r="CV33" s="868"/>
      <c r="CW33" s="872"/>
      <c r="CX33" s="867"/>
      <c r="CY33" s="867"/>
      <c r="CZ33" s="867"/>
      <c r="DA33" s="868"/>
      <c r="DB33" s="872"/>
      <c r="DC33" s="867"/>
      <c r="DD33" s="867"/>
      <c r="DE33" s="867"/>
      <c r="DF33" s="868"/>
      <c r="DG33" s="872"/>
      <c r="DH33" s="867"/>
      <c r="DI33" s="867"/>
      <c r="DJ33" s="867"/>
      <c r="DK33" s="868"/>
      <c r="DL33" s="872"/>
      <c r="DM33" s="867"/>
      <c r="DN33" s="867"/>
      <c r="DO33" s="867"/>
      <c r="DP33" s="868"/>
      <c r="DQ33" s="872"/>
      <c r="DR33" s="867"/>
      <c r="DS33" s="867"/>
      <c r="DT33" s="867"/>
      <c r="DU33" s="868"/>
      <c r="DV33" s="869"/>
      <c r="DW33" s="870"/>
      <c r="DX33" s="870"/>
      <c r="DY33" s="870"/>
      <c r="DZ33" s="871"/>
      <c r="EA33" s="241"/>
    </row>
    <row r="34" spans="1:131" s="242" customFormat="1" ht="26.25" customHeight="1" x14ac:dyDescent="0.2">
      <c r="A34" s="261">
        <v>7</v>
      </c>
      <c r="B34" s="839" t="s">
        <v>409</v>
      </c>
      <c r="C34" s="840"/>
      <c r="D34" s="840"/>
      <c r="E34" s="840"/>
      <c r="F34" s="840"/>
      <c r="G34" s="840"/>
      <c r="H34" s="840"/>
      <c r="I34" s="840"/>
      <c r="J34" s="840"/>
      <c r="K34" s="840"/>
      <c r="L34" s="840"/>
      <c r="M34" s="840"/>
      <c r="N34" s="840"/>
      <c r="O34" s="840"/>
      <c r="P34" s="841"/>
      <c r="Q34" s="842">
        <v>7</v>
      </c>
      <c r="R34" s="843"/>
      <c r="S34" s="843"/>
      <c r="T34" s="843"/>
      <c r="U34" s="843"/>
      <c r="V34" s="843">
        <v>3</v>
      </c>
      <c r="W34" s="843"/>
      <c r="X34" s="843"/>
      <c r="Y34" s="843"/>
      <c r="Z34" s="843"/>
      <c r="AA34" s="843">
        <v>4</v>
      </c>
      <c r="AB34" s="843"/>
      <c r="AC34" s="843"/>
      <c r="AD34" s="843"/>
      <c r="AE34" s="844"/>
      <c r="AF34" s="845">
        <v>4</v>
      </c>
      <c r="AG34" s="846"/>
      <c r="AH34" s="846"/>
      <c r="AI34" s="846"/>
      <c r="AJ34" s="847"/>
      <c r="AK34" s="923" t="s">
        <v>587</v>
      </c>
      <c r="AL34" s="919"/>
      <c r="AM34" s="919"/>
      <c r="AN34" s="919"/>
      <c r="AO34" s="919"/>
      <c r="AP34" s="922" t="s">
        <v>587</v>
      </c>
      <c r="AQ34" s="919"/>
      <c r="AR34" s="919"/>
      <c r="AS34" s="919"/>
      <c r="AT34" s="919"/>
      <c r="AU34" s="922" t="s">
        <v>587</v>
      </c>
      <c r="AV34" s="919"/>
      <c r="AW34" s="919"/>
      <c r="AX34" s="919"/>
      <c r="AY34" s="919"/>
      <c r="AZ34" s="920" t="s">
        <v>587</v>
      </c>
      <c r="BA34" s="921"/>
      <c r="BB34" s="921"/>
      <c r="BC34" s="921"/>
      <c r="BD34" s="921"/>
      <c r="BE34" s="916" t="s">
        <v>408</v>
      </c>
      <c r="BF34" s="916"/>
      <c r="BG34" s="916"/>
      <c r="BH34" s="916"/>
      <c r="BI34" s="917"/>
      <c r="BJ34" s="247"/>
      <c r="BK34" s="247"/>
      <c r="BL34" s="247"/>
      <c r="BM34" s="247"/>
      <c r="BN34" s="247"/>
      <c r="BO34" s="260"/>
      <c r="BP34" s="260"/>
      <c r="BQ34" s="257">
        <v>28</v>
      </c>
      <c r="BR34" s="258"/>
      <c r="BS34" s="852"/>
      <c r="BT34" s="853"/>
      <c r="BU34" s="853"/>
      <c r="BV34" s="853"/>
      <c r="BW34" s="853"/>
      <c r="BX34" s="853"/>
      <c r="BY34" s="853"/>
      <c r="BZ34" s="853"/>
      <c r="CA34" s="853"/>
      <c r="CB34" s="853"/>
      <c r="CC34" s="853"/>
      <c r="CD34" s="853"/>
      <c r="CE34" s="853"/>
      <c r="CF34" s="853"/>
      <c r="CG34" s="854"/>
      <c r="CH34" s="872"/>
      <c r="CI34" s="867"/>
      <c r="CJ34" s="867"/>
      <c r="CK34" s="867"/>
      <c r="CL34" s="868"/>
      <c r="CM34" s="872"/>
      <c r="CN34" s="867"/>
      <c r="CO34" s="867"/>
      <c r="CP34" s="867"/>
      <c r="CQ34" s="868"/>
      <c r="CR34" s="872"/>
      <c r="CS34" s="867"/>
      <c r="CT34" s="867"/>
      <c r="CU34" s="867"/>
      <c r="CV34" s="868"/>
      <c r="CW34" s="872"/>
      <c r="CX34" s="867"/>
      <c r="CY34" s="867"/>
      <c r="CZ34" s="867"/>
      <c r="DA34" s="868"/>
      <c r="DB34" s="872"/>
      <c r="DC34" s="867"/>
      <c r="DD34" s="867"/>
      <c r="DE34" s="867"/>
      <c r="DF34" s="868"/>
      <c r="DG34" s="872"/>
      <c r="DH34" s="867"/>
      <c r="DI34" s="867"/>
      <c r="DJ34" s="867"/>
      <c r="DK34" s="868"/>
      <c r="DL34" s="872"/>
      <c r="DM34" s="867"/>
      <c r="DN34" s="867"/>
      <c r="DO34" s="867"/>
      <c r="DP34" s="868"/>
      <c r="DQ34" s="872"/>
      <c r="DR34" s="867"/>
      <c r="DS34" s="867"/>
      <c r="DT34" s="867"/>
      <c r="DU34" s="868"/>
      <c r="DV34" s="869"/>
      <c r="DW34" s="870"/>
      <c r="DX34" s="870"/>
      <c r="DY34" s="870"/>
      <c r="DZ34" s="871"/>
      <c r="EA34" s="241"/>
    </row>
    <row r="35" spans="1:131" s="242" customFormat="1" ht="26.25" customHeight="1" x14ac:dyDescent="0.2">
      <c r="A35" s="261">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8"/>
      <c r="AL35" s="919"/>
      <c r="AM35" s="919"/>
      <c r="AN35" s="919"/>
      <c r="AO35" s="919"/>
      <c r="AP35" s="919"/>
      <c r="AQ35" s="919"/>
      <c r="AR35" s="919"/>
      <c r="AS35" s="919"/>
      <c r="AT35" s="919"/>
      <c r="AU35" s="919"/>
      <c r="AV35" s="919"/>
      <c r="AW35" s="919"/>
      <c r="AX35" s="919"/>
      <c r="AY35" s="919"/>
      <c r="AZ35" s="921"/>
      <c r="BA35" s="921"/>
      <c r="BB35" s="921"/>
      <c r="BC35" s="921"/>
      <c r="BD35" s="921"/>
      <c r="BE35" s="916"/>
      <c r="BF35" s="916"/>
      <c r="BG35" s="916"/>
      <c r="BH35" s="916"/>
      <c r="BI35" s="917"/>
      <c r="BJ35" s="247"/>
      <c r="BK35" s="247"/>
      <c r="BL35" s="247"/>
      <c r="BM35" s="247"/>
      <c r="BN35" s="247"/>
      <c r="BO35" s="260"/>
      <c r="BP35" s="260"/>
      <c r="BQ35" s="257">
        <v>29</v>
      </c>
      <c r="BR35" s="258"/>
      <c r="BS35" s="852"/>
      <c r="BT35" s="853"/>
      <c r="BU35" s="853"/>
      <c r="BV35" s="853"/>
      <c r="BW35" s="853"/>
      <c r="BX35" s="853"/>
      <c r="BY35" s="853"/>
      <c r="BZ35" s="853"/>
      <c r="CA35" s="853"/>
      <c r="CB35" s="853"/>
      <c r="CC35" s="853"/>
      <c r="CD35" s="853"/>
      <c r="CE35" s="853"/>
      <c r="CF35" s="853"/>
      <c r="CG35" s="854"/>
      <c r="CH35" s="872"/>
      <c r="CI35" s="867"/>
      <c r="CJ35" s="867"/>
      <c r="CK35" s="867"/>
      <c r="CL35" s="868"/>
      <c r="CM35" s="872"/>
      <c r="CN35" s="867"/>
      <c r="CO35" s="867"/>
      <c r="CP35" s="867"/>
      <c r="CQ35" s="868"/>
      <c r="CR35" s="872"/>
      <c r="CS35" s="867"/>
      <c r="CT35" s="867"/>
      <c r="CU35" s="867"/>
      <c r="CV35" s="868"/>
      <c r="CW35" s="872"/>
      <c r="CX35" s="867"/>
      <c r="CY35" s="867"/>
      <c r="CZ35" s="867"/>
      <c r="DA35" s="868"/>
      <c r="DB35" s="872"/>
      <c r="DC35" s="867"/>
      <c r="DD35" s="867"/>
      <c r="DE35" s="867"/>
      <c r="DF35" s="868"/>
      <c r="DG35" s="872"/>
      <c r="DH35" s="867"/>
      <c r="DI35" s="867"/>
      <c r="DJ35" s="867"/>
      <c r="DK35" s="868"/>
      <c r="DL35" s="872"/>
      <c r="DM35" s="867"/>
      <c r="DN35" s="867"/>
      <c r="DO35" s="867"/>
      <c r="DP35" s="868"/>
      <c r="DQ35" s="872"/>
      <c r="DR35" s="867"/>
      <c r="DS35" s="867"/>
      <c r="DT35" s="867"/>
      <c r="DU35" s="868"/>
      <c r="DV35" s="869"/>
      <c r="DW35" s="870"/>
      <c r="DX35" s="870"/>
      <c r="DY35" s="870"/>
      <c r="DZ35" s="871"/>
      <c r="EA35" s="241"/>
    </row>
    <row r="36" spans="1:131" s="242" customFormat="1" ht="26.25" customHeight="1" x14ac:dyDescent="0.2">
      <c r="A36" s="261">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8"/>
      <c r="AL36" s="919"/>
      <c r="AM36" s="919"/>
      <c r="AN36" s="919"/>
      <c r="AO36" s="919"/>
      <c r="AP36" s="919"/>
      <c r="AQ36" s="919"/>
      <c r="AR36" s="919"/>
      <c r="AS36" s="919"/>
      <c r="AT36" s="919"/>
      <c r="AU36" s="919"/>
      <c r="AV36" s="919"/>
      <c r="AW36" s="919"/>
      <c r="AX36" s="919"/>
      <c r="AY36" s="919"/>
      <c r="AZ36" s="921"/>
      <c r="BA36" s="921"/>
      <c r="BB36" s="921"/>
      <c r="BC36" s="921"/>
      <c r="BD36" s="921"/>
      <c r="BE36" s="916"/>
      <c r="BF36" s="916"/>
      <c r="BG36" s="916"/>
      <c r="BH36" s="916"/>
      <c r="BI36" s="917"/>
      <c r="BJ36" s="247"/>
      <c r="BK36" s="247"/>
      <c r="BL36" s="247"/>
      <c r="BM36" s="247"/>
      <c r="BN36" s="247"/>
      <c r="BO36" s="260"/>
      <c r="BP36" s="260"/>
      <c r="BQ36" s="257">
        <v>30</v>
      </c>
      <c r="BR36" s="258"/>
      <c r="BS36" s="852"/>
      <c r="BT36" s="853"/>
      <c r="BU36" s="853"/>
      <c r="BV36" s="853"/>
      <c r="BW36" s="853"/>
      <c r="BX36" s="853"/>
      <c r="BY36" s="853"/>
      <c r="BZ36" s="853"/>
      <c r="CA36" s="853"/>
      <c r="CB36" s="853"/>
      <c r="CC36" s="853"/>
      <c r="CD36" s="853"/>
      <c r="CE36" s="853"/>
      <c r="CF36" s="853"/>
      <c r="CG36" s="854"/>
      <c r="CH36" s="872"/>
      <c r="CI36" s="867"/>
      <c r="CJ36" s="867"/>
      <c r="CK36" s="867"/>
      <c r="CL36" s="868"/>
      <c r="CM36" s="872"/>
      <c r="CN36" s="867"/>
      <c r="CO36" s="867"/>
      <c r="CP36" s="867"/>
      <c r="CQ36" s="868"/>
      <c r="CR36" s="872"/>
      <c r="CS36" s="867"/>
      <c r="CT36" s="867"/>
      <c r="CU36" s="867"/>
      <c r="CV36" s="868"/>
      <c r="CW36" s="872"/>
      <c r="CX36" s="867"/>
      <c r="CY36" s="867"/>
      <c r="CZ36" s="867"/>
      <c r="DA36" s="868"/>
      <c r="DB36" s="872"/>
      <c r="DC36" s="867"/>
      <c r="DD36" s="867"/>
      <c r="DE36" s="867"/>
      <c r="DF36" s="868"/>
      <c r="DG36" s="872"/>
      <c r="DH36" s="867"/>
      <c r="DI36" s="867"/>
      <c r="DJ36" s="867"/>
      <c r="DK36" s="868"/>
      <c r="DL36" s="872"/>
      <c r="DM36" s="867"/>
      <c r="DN36" s="867"/>
      <c r="DO36" s="867"/>
      <c r="DP36" s="868"/>
      <c r="DQ36" s="872"/>
      <c r="DR36" s="867"/>
      <c r="DS36" s="867"/>
      <c r="DT36" s="867"/>
      <c r="DU36" s="868"/>
      <c r="DV36" s="869"/>
      <c r="DW36" s="870"/>
      <c r="DX36" s="870"/>
      <c r="DY36" s="870"/>
      <c r="DZ36" s="871"/>
      <c r="EA36" s="241"/>
    </row>
    <row r="37" spans="1:131" s="242" customFormat="1" ht="26.25" customHeight="1" x14ac:dyDescent="0.2">
      <c r="A37" s="261">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8"/>
      <c r="AL37" s="919"/>
      <c r="AM37" s="919"/>
      <c r="AN37" s="919"/>
      <c r="AO37" s="919"/>
      <c r="AP37" s="919"/>
      <c r="AQ37" s="919"/>
      <c r="AR37" s="919"/>
      <c r="AS37" s="919"/>
      <c r="AT37" s="919"/>
      <c r="AU37" s="919"/>
      <c r="AV37" s="919"/>
      <c r="AW37" s="919"/>
      <c r="AX37" s="919"/>
      <c r="AY37" s="919"/>
      <c r="AZ37" s="921"/>
      <c r="BA37" s="921"/>
      <c r="BB37" s="921"/>
      <c r="BC37" s="921"/>
      <c r="BD37" s="921"/>
      <c r="BE37" s="916"/>
      <c r="BF37" s="916"/>
      <c r="BG37" s="916"/>
      <c r="BH37" s="916"/>
      <c r="BI37" s="917"/>
      <c r="BJ37" s="247"/>
      <c r="BK37" s="247"/>
      <c r="BL37" s="247"/>
      <c r="BM37" s="247"/>
      <c r="BN37" s="247"/>
      <c r="BO37" s="260"/>
      <c r="BP37" s="260"/>
      <c r="BQ37" s="257">
        <v>31</v>
      </c>
      <c r="BR37" s="258"/>
      <c r="BS37" s="852"/>
      <c r="BT37" s="853"/>
      <c r="BU37" s="853"/>
      <c r="BV37" s="853"/>
      <c r="BW37" s="853"/>
      <c r="BX37" s="853"/>
      <c r="BY37" s="853"/>
      <c r="BZ37" s="853"/>
      <c r="CA37" s="853"/>
      <c r="CB37" s="853"/>
      <c r="CC37" s="853"/>
      <c r="CD37" s="853"/>
      <c r="CE37" s="853"/>
      <c r="CF37" s="853"/>
      <c r="CG37" s="854"/>
      <c r="CH37" s="872"/>
      <c r="CI37" s="867"/>
      <c r="CJ37" s="867"/>
      <c r="CK37" s="867"/>
      <c r="CL37" s="868"/>
      <c r="CM37" s="872"/>
      <c r="CN37" s="867"/>
      <c r="CO37" s="867"/>
      <c r="CP37" s="867"/>
      <c r="CQ37" s="868"/>
      <c r="CR37" s="872"/>
      <c r="CS37" s="867"/>
      <c r="CT37" s="867"/>
      <c r="CU37" s="867"/>
      <c r="CV37" s="868"/>
      <c r="CW37" s="872"/>
      <c r="CX37" s="867"/>
      <c r="CY37" s="867"/>
      <c r="CZ37" s="867"/>
      <c r="DA37" s="868"/>
      <c r="DB37" s="872"/>
      <c r="DC37" s="867"/>
      <c r="DD37" s="867"/>
      <c r="DE37" s="867"/>
      <c r="DF37" s="868"/>
      <c r="DG37" s="872"/>
      <c r="DH37" s="867"/>
      <c r="DI37" s="867"/>
      <c r="DJ37" s="867"/>
      <c r="DK37" s="868"/>
      <c r="DL37" s="872"/>
      <c r="DM37" s="867"/>
      <c r="DN37" s="867"/>
      <c r="DO37" s="867"/>
      <c r="DP37" s="868"/>
      <c r="DQ37" s="872"/>
      <c r="DR37" s="867"/>
      <c r="DS37" s="867"/>
      <c r="DT37" s="867"/>
      <c r="DU37" s="868"/>
      <c r="DV37" s="869"/>
      <c r="DW37" s="870"/>
      <c r="DX37" s="870"/>
      <c r="DY37" s="870"/>
      <c r="DZ37" s="871"/>
      <c r="EA37" s="241"/>
    </row>
    <row r="38" spans="1:131" s="242" customFormat="1" ht="26.25" customHeight="1" x14ac:dyDescent="0.2">
      <c r="A38" s="261">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8"/>
      <c r="AL38" s="919"/>
      <c r="AM38" s="919"/>
      <c r="AN38" s="919"/>
      <c r="AO38" s="919"/>
      <c r="AP38" s="919"/>
      <c r="AQ38" s="919"/>
      <c r="AR38" s="919"/>
      <c r="AS38" s="919"/>
      <c r="AT38" s="919"/>
      <c r="AU38" s="919"/>
      <c r="AV38" s="919"/>
      <c r="AW38" s="919"/>
      <c r="AX38" s="919"/>
      <c r="AY38" s="919"/>
      <c r="AZ38" s="921"/>
      <c r="BA38" s="921"/>
      <c r="BB38" s="921"/>
      <c r="BC38" s="921"/>
      <c r="BD38" s="921"/>
      <c r="BE38" s="916"/>
      <c r="BF38" s="916"/>
      <c r="BG38" s="916"/>
      <c r="BH38" s="916"/>
      <c r="BI38" s="917"/>
      <c r="BJ38" s="247"/>
      <c r="BK38" s="247"/>
      <c r="BL38" s="247"/>
      <c r="BM38" s="247"/>
      <c r="BN38" s="247"/>
      <c r="BO38" s="260"/>
      <c r="BP38" s="260"/>
      <c r="BQ38" s="257">
        <v>32</v>
      </c>
      <c r="BR38" s="258"/>
      <c r="BS38" s="852"/>
      <c r="BT38" s="853"/>
      <c r="BU38" s="853"/>
      <c r="BV38" s="853"/>
      <c r="BW38" s="853"/>
      <c r="BX38" s="853"/>
      <c r="BY38" s="853"/>
      <c r="BZ38" s="853"/>
      <c r="CA38" s="853"/>
      <c r="CB38" s="853"/>
      <c r="CC38" s="853"/>
      <c r="CD38" s="853"/>
      <c r="CE38" s="853"/>
      <c r="CF38" s="853"/>
      <c r="CG38" s="854"/>
      <c r="CH38" s="872"/>
      <c r="CI38" s="867"/>
      <c r="CJ38" s="867"/>
      <c r="CK38" s="867"/>
      <c r="CL38" s="868"/>
      <c r="CM38" s="872"/>
      <c r="CN38" s="867"/>
      <c r="CO38" s="867"/>
      <c r="CP38" s="867"/>
      <c r="CQ38" s="868"/>
      <c r="CR38" s="872"/>
      <c r="CS38" s="867"/>
      <c r="CT38" s="867"/>
      <c r="CU38" s="867"/>
      <c r="CV38" s="868"/>
      <c r="CW38" s="872"/>
      <c r="CX38" s="867"/>
      <c r="CY38" s="867"/>
      <c r="CZ38" s="867"/>
      <c r="DA38" s="868"/>
      <c r="DB38" s="872"/>
      <c r="DC38" s="867"/>
      <c r="DD38" s="867"/>
      <c r="DE38" s="867"/>
      <c r="DF38" s="868"/>
      <c r="DG38" s="872"/>
      <c r="DH38" s="867"/>
      <c r="DI38" s="867"/>
      <c r="DJ38" s="867"/>
      <c r="DK38" s="868"/>
      <c r="DL38" s="872"/>
      <c r="DM38" s="867"/>
      <c r="DN38" s="867"/>
      <c r="DO38" s="867"/>
      <c r="DP38" s="868"/>
      <c r="DQ38" s="872"/>
      <c r="DR38" s="867"/>
      <c r="DS38" s="867"/>
      <c r="DT38" s="867"/>
      <c r="DU38" s="868"/>
      <c r="DV38" s="869"/>
      <c r="DW38" s="870"/>
      <c r="DX38" s="870"/>
      <c r="DY38" s="870"/>
      <c r="DZ38" s="871"/>
      <c r="EA38" s="241"/>
    </row>
    <row r="39" spans="1:131" s="242" customFormat="1" ht="26.25" customHeight="1" x14ac:dyDescent="0.2">
      <c r="A39" s="261">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8"/>
      <c r="AL39" s="919"/>
      <c r="AM39" s="919"/>
      <c r="AN39" s="919"/>
      <c r="AO39" s="919"/>
      <c r="AP39" s="919"/>
      <c r="AQ39" s="919"/>
      <c r="AR39" s="919"/>
      <c r="AS39" s="919"/>
      <c r="AT39" s="919"/>
      <c r="AU39" s="919"/>
      <c r="AV39" s="919"/>
      <c r="AW39" s="919"/>
      <c r="AX39" s="919"/>
      <c r="AY39" s="919"/>
      <c r="AZ39" s="921"/>
      <c r="BA39" s="921"/>
      <c r="BB39" s="921"/>
      <c r="BC39" s="921"/>
      <c r="BD39" s="921"/>
      <c r="BE39" s="916"/>
      <c r="BF39" s="916"/>
      <c r="BG39" s="916"/>
      <c r="BH39" s="916"/>
      <c r="BI39" s="917"/>
      <c r="BJ39" s="247"/>
      <c r="BK39" s="247"/>
      <c r="BL39" s="247"/>
      <c r="BM39" s="247"/>
      <c r="BN39" s="247"/>
      <c r="BO39" s="260"/>
      <c r="BP39" s="260"/>
      <c r="BQ39" s="257">
        <v>33</v>
      </c>
      <c r="BR39" s="258"/>
      <c r="BS39" s="852"/>
      <c r="BT39" s="853"/>
      <c r="BU39" s="853"/>
      <c r="BV39" s="853"/>
      <c r="BW39" s="853"/>
      <c r="BX39" s="853"/>
      <c r="BY39" s="853"/>
      <c r="BZ39" s="853"/>
      <c r="CA39" s="853"/>
      <c r="CB39" s="853"/>
      <c r="CC39" s="853"/>
      <c r="CD39" s="853"/>
      <c r="CE39" s="853"/>
      <c r="CF39" s="853"/>
      <c r="CG39" s="854"/>
      <c r="CH39" s="872"/>
      <c r="CI39" s="867"/>
      <c r="CJ39" s="867"/>
      <c r="CK39" s="867"/>
      <c r="CL39" s="868"/>
      <c r="CM39" s="872"/>
      <c r="CN39" s="867"/>
      <c r="CO39" s="867"/>
      <c r="CP39" s="867"/>
      <c r="CQ39" s="868"/>
      <c r="CR39" s="872"/>
      <c r="CS39" s="867"/>
      <c r="CT39" s="867"/>
      <c r="CU39" s="867"/>
      <c r="CV39" s="868"/>
      <c r="CW39" s="872"/>
      <c r="CX39" s="867"/>
      <c r="CY39" s="867"/>
      <c r="CZ39" s="867"/>
      <c r="DA39" s="868"/>
      <c r="DB39" s="872"/>
      <c r="DC39" s="867"/>
      <c r="DD39" s="867"/>
      <c r="DE39" s="867"/>
      <c r="DF39" s="868"/>
      <c r="DG39" s="872"/>
      <c r="DH39" s="867"/>
      <c r="DI39" s="867"/>
      <c r="DJ39" s="867"/>
      <c r="DK39" s="868"/>
      <c r="DL39" s="872"/>
      <c r="DM39" s="867"/>
      <c r="DN39" s="867"/>
      <c r="DO39" s="867"/>
      <c r="DP39" s="868"/>
      <c r="DQ39" s="872"/>
      <c r="DR39" s="867"/>
      <c r="DS39" s="867"/>
      <c r="DT39" s="867"/>
      <c r="DU39" s="868"/>
      <c r="DV39" s="869"/>
      <c r="DW39" s="870"/>
      <c r="DX39" s="870"/>
      <c r="DY39" s="870"/>
      <c r="DZ39" s="871"/>
      <c r="EA39" s="241"/>
    </row>
    <row r="40" spans="1:131" s="242" customFormat="1" ht="26.25" customHeight="1" x14ac:dyDescent="0.2">
      <c r="A40" s="256">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8"/>
      <c r="AL40" s="919"/>
      <c r="AM40" s="919"/>
      <c r="AN40" s="919"/>
      <c r="AO40" s="919"/>
      <c r="AP40" s="919"/>
      <c r="AQ40" s="919"/>
      <c r="AR40" s="919"/>
      <c r="AS40" s="919"/>
      <c r="AT40" s="919"/>
      <c r="AU40" s="919"/>
      <c r="AV40" s="919"/>
      <c r="AW40" s="919"/>
      <c r="AX40" s="919"/>
      <c r="AY40" s="919"/>
      <c r="AZ40" s="921"/>
      <c r="BA40" s="921"/>
      <c r="BB40" s="921"/>
      <c r="BC40" s="921"/>
      <c r="BD40" s="921"/>
      <c r="BE40" s="916"/>
      <c r="BF40" s="916"/>
      <c r="BG40" s="916"/>
      <c r="BH40" s="916"/>
      <c r="BI40" s="917"/>
      <c r="BJ40" s="247"/>
      <c r="BK40" s="247"/>
      <c r="BL40" s="247"/>
      <c r="BM40" s="247"/>
      <c r="BN40" s="247"/>
      <c r="BO40" s="260"/>
      <c r="BP40" s="260"/>
      <c r="BQ40" s="257">
        <v>34</v>
      </c>
      <c r="BR40" s="258"/>
      <c r="BS40" s="852"/>
      <c r="BT40" s="853"/>
      <c r="BU40" s="853"/>
      <c r="BV40" s="853"/>
      <c r="BW40" s="853"/>
      <c r="BX40" s="853"/>
      <c r="BY40" s="853"/>
      <c r="BZ40" s="853"/>
      <c r="CA40" s="853"/>
      <c r="CB40" s="853"/>
      <c r="CC40" s="853"/>
      <c r="CD40" s="853"/>
      <c r="CE40" s="853"/>
      <c r="CF40" s="853"/>
      <c r="CG40" s="854"/>
      <c r="CH40" s="872"/>
      <c r="CI40" s="867"/>
      <c r="CJ40" s="867"/>
      <c r="CK40" s="867"/>
      <c r="CL40" s="868"/>
      <c r="CM40" s="872"/>
      <c r="CN40" s="867"/>
      <c r="CO40" s="867"/>
      <c r="CP40" s="867"/>
      <c r="CQ40" s="868"/>
      <c r="CR40" s="872"/>
      <c r="CS40" s="867"/>
      <c r="CT40" s="867"/>
      <c r="CU40" s="867"/>
      <c r="CV40" s="868"/>
      <c r="CW40" s="872"/>
      <c r="CX40" s="867"/>
      <c r="CY40" s="867"/>
      <c r="CZ40" s="867"/>
      <c r="DA40" s="868"/>
      <c r="DB40" s="872"/>
      <c r="DC40" s="867"/>
      <c r="DD40" s="867"/>
      <c r="DE40" s="867"/>
      <c r="DF40" s="868"/>
      <c r="DG40" s="872"/>
      <c r="DH40" s="867"/>
      <c r="DI40" s="867"/>
      <c r="DJ40" s="867"/>
      <c r="DK40" s="868"/>
      <c r="DL40" s="872"/>
      <c r="DM40" s="867"/>
      <c r="DN40" s="867"/>
      <c r="DO40" s="867"/>
      <c r="DP40" s="868"/>
      <c r="DQ40" s="872"/>
      <c r="DR40" s="867"/>
      <c r="DS40" s="867"/>
      <c r="DT40" s="867"/>
      <c r="DU40" s="868"/>
      <c r="DV40" s="869"/>
      <c r="DW40" s="870"/>
      <c r="DX40" s="870"/>
      <c r="DY40" s="870"/>
      <c r="DZ40" s="871"/>
      <c r="EA40" s="241"/>
    </row>
    <row r="41" spans="1:131" s="242" customFormat="1" ht="26.25" customHeight="1" x14ac:dyDescent="0.2">
      <c r="A41" s="256">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8"/>
      <c r="AL41" s="919"/>
      <c r="AM41" s="919"/>
      <c r="AN41" s="919"/>
      <c r="AO41" s="919"/>
      <c r="AP41" s="919"/>
      <c r="AQ41" s="919"/>
      <c r="AR41" s="919"/>
      <c r="AS41" s="919"/>
      <c r="AT41" s="919"/>
      <c r="AU41" s="919"/>
      <c r="AV41" s="919"/>
      <c r="AW41" s="919"/>
      <c r="AX41" s="919"/>
      <c r="AY41" s="919"/>
      <c r="AZ41" s="921"/>
      <c r="BA41" s="921"/>
      <c r="BB41" s="921"/>
      <c r="BC41" s="921"/>
      <c r="BD41" s="921"/>
      <c r="BE41" s="916"/>
      <c r="BF41" s="916"/>
      <c r="BG41" s="916"/>
      <c r="BH41" s="916"/>
      <c r="BI41" s="917"/>
      <c r="BJ41" s="247"/>
      <c r="BK41" s="247"/>
      <c r="BL41" s="247"/>
      <c r="BM41" s="247"/>
      <c r="BN41" s="247"/>
      <c r="BO41" s="260"/>
      <c r="BP41" s="260"/>
      <c r="BQ41" s="257">
        <v>35</v>
      </c>
      <c r="BR41" s="258"/>
      <c r="BS41" s="852"/>
      <c r="BT41" s="853"/>
      <c r="BU41" s="853"/>
      <c r="BV41" s="853"/>
      <c r="BW41" s="853"/>
      <c r="BX41" s="853"/>
      <c r="BY41" s="853"/>
      <c r="BZ41" s="853"/>
      <c r="CA41" s="853"/>
      <c r="CB41" s="853"/>
      <c r="CC41" s="853"/>
      <c r="CD41" s="853"/>
      <c r="CE41" s="853"/>
      <c r="CF41" s="853"/>
      <c r="CG41" s="854"/>
      <c r="CH41" s="872"/>
      <c r="CI41" s="867"/>
      <c r="CJ41" s="867"/>
      <c r="CK41" s="867"/>
      <c r="CL41" s="868"/>
      <c r="CM41" s="872"/>
      <c r="CN41" s="867"/>
      <c r="CO41" s="867"/>
      <c r="CP41" s="867"/>
      <c r="CQ41" s="868"/>
      <c r="CR41" s="872"/>
      <c r="CS41" s="867"/>
      <c r="CT41" s="867"/>
      <c r="CU41" s="867"/>
      <c r="CV41" s="868"/>
      <c r="CW41" s="872"/>
      <c r="CX41" s="867"/>
      <c r="CY41" s="867"/>
      <c r="CZ41" s="867"/>
      <c r="DA41" s="868"/>
      <c r="DB41" s="872"/>
      <c r="DC41" s="867"/>
      <c r="DD41" s="867"/>
      <c r="DE41" s="867"/>
      <c r="DF41" s="868"/>
      <c r="DG41" s="872"/>
      <c r="DH41" s="867"/>
      <c r="DI41" s="867"/>
      <c r="DJ41" s="867"/>
      <c r="DK41" s="868"/>
      <c r="DL41" s="872"/>
      <c r="DM41" s="867"/>
      <c r="DN41" s="867"/>
      <c r="DO41" s="867"/>
      <c r="DP41" s="868"/>
      <c r="DQ41" s="872"/>
      <c r="DR41" s="867"/>
      <c r="DS41" s="867"/>
      <c r="DT41" s="867"/>
      <c r="DU41" s="868"/>
      <c r="DV41" s="869"/>
      <c r="DW41" s="870"/>
      <c r="DX41" s="870"/>
      <c r="DY41" s="870"/>
      <c r="DZ41" s="871"/>
      <c r="EA41" s="241"/>
    </row>
    <row r="42" spans="1:131" s="242" customFormat="1" ht="26.25" customHeight="1" x14ac:dyDescent="0.2">
      <c r="A42" s="256">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8"/>
      <c r="AL42" s="919"/>
      <c r="AM42" s="919"/>
      <c r="AN42" s="919"/>
      <c r="AO42" s="919"/>
      <c r="AP42" s="919"/>
      <c r="AQ42" s="919"/>
      <c r="AR42" s="919"/>
      <c r="AS42" s="919"/>
      <c r="AT42" s="919"/>
      <c r="AU42" s="919"/>
      <c r="AV42" s="919"/>
      <c r="AW42" s="919"/>
      <c r="AX42" s="919"/>
      <c r="AY42" s="919"/>
      <c r="AZ42" s="921"/>
      <c r="BA42" s="921"/>
      <c r="BB42" s="921"/>
      <c r="BC42" s="921"/>
      <c r="BD42" s="921"/>
      <c r="BE42" s="916"/>
      <c r="BF42" s="916"/>
      <c r="BG42" s="916"/>
      <c r="BH42" s="916"/>
      <c r="BI42" s="917"/>
      <c r="BJ42" s="247"/>
      <c r="BK42" s="247"/>
      <c r="BL42" s="247"/>
      <c r="BM42" s="247"/>
      <c r="BN42" s="247"/>
      <c r="BO42" s="260"/>
      <c r="BP42" s="260"/>
      <c r="BQ42" s="257">
        <v>36</v>
      </c>
      <c r="BR42" s="258"/>
      <c r="BS42" s="852"/>
      <c r="BT42" s="853"/>
      <c r="BU42" s="853"/>
      <c r="BV42" s="853"/>
      <c r="BW42" s="853"/>
      <c r="BX42" s="853"/>
      <c r="BY42" s="853"/>
      <c r="BZ42" s="853"/>
      <c r="CA42" s="853"/>
      <c r="CB42" s="853"/>
      <c r="CC42" s="853"/>
      <c r="CD42" s="853"/>
      <c r="CE42" s="853"/>
      <c r="CF42" s="853"/>
      <c r="CG42" s="854"/>
      <c r="CH42" s="872"/>
      <c r="CI42" s="867"/>
      <c r="CJ42" s="867"/>
      <c r="CK42" s="867"/>
      <c r="CL42" s="868"/>
      <c r="CM42" s="872"/>
      <c r="CN42" s="867"/>
      <c r="CO42" s="867"/>
      <c r="CP42" s="867"/>
      <c r="CQ42" s="868"/>
      <c r="CR42" s="872"/>
      <c r="CS42" s="867"/>
      <c r="CT42" s="867"/>
      <c r="CU42" s="867"/>
      <c r="CV42" s="868"/>
      <c r="CW42" s="872"/>
      <c r="CX42" s="867"/>
      <c r="CY42" s="867"/>
      <c r="CZ42" s="867"/>
      <c r="DA42" s="868"/>
      <c r="DB42" s="872"/>
      <c r="DC42" s="867"/>
      <c r="DD42" s="867"/>
      <c r="DE42" s="867"/>
      <c r="DF42" s="868"/>
      <c r="DG42" s="872"/>
      <c r="DH42" s="867"/>
      <c r="DI42" s="867"/>
      <c r="DJ42" s="867"/>
      <c r="DK42" s="868"/>
      <c r="DL42" s="872"/>
      <c r="DM42" s="867"/>
      <c r="DN42" s="867"/>
      <c r="DO42" s="867"/>
      <c r="DP42" s="868"/>
      <c r="DQ42" s="872"/>
      <c r="DR42" s="867"/>
      <c r="DS42" s="867"/>
      <c r="DT42" s="867"/>
      <c r="DU42" s="868"/>
      <c r="DV42" s="869"/>
      <c r="DW42" s="870"/>
      <c r="DX42" s="870"/>
      <c r="DY42" s="870"/>
      <c r="DZ42" s="871"/>
      <c r="EA42" s="241"/>
    </row>
    <row r="43" spans="1:131" s="242" customFormat="1" ht="26.25" customHeight="1" x14ac:dyDescent="0.2">
      <c r="A43" s="256">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8"/>
      <c r="AL43" s="919"/>
      <c r="AM43" s="919"/>
      <c r="AN43" s="919"/>
      <c r="AO43" s="919"/>
      <c r="AP43" s="919"/>
      <c r="AQ43" s="919"/>
      <c r="AR43" s="919"/>
      <c r="AS43" s="919"/>
      <c r="AT43" s="919"/>
      <c r="AU43" s="919"/>
      <c r="AV43" s="919"/>
      <c r="AW43" s="919"/>
      <c r="AX43" s="919"/>
      <c r="AY43" s="919"/>
      <c r="AZ43" s="921"/>
      <c r="BA43" s="921"/>
      <c r="BB43" s="921"/>
      <c r="BC43" s="921"/>
      <c r="BD43" s="921"/>
      <c r="BE43" s="916"/>
      <c r="BF43" s="916"/>
      <c r="BG43" s="916"/>
      <c r="BH43" s="916"/>
      <c r="BI43" s="917"/>
      <c r="BJ43" s="247"/>
      <c r="BK43" s="247"/>
      <c r="BL43" s="247"/>
      <c r="BM43" s="247"/>
      <c r="BN43" s="247"/>
      <c r="BO43" s="260"/>
      <c r="BP43" s="260"/>
      <c r="BQ43" s="257">
        <v>37</v>
      </c>
      <c r="BR43" s="258"/>
      <c r="BS43" s="852"/>
      <c r="BT43" s="853"/>
      <c r="BU43" s="853"/>
      <c r="BV43" s="853"/>
      <c r="BW43" s="853"/>
      <c r="BX43" s="853"/>
      <c r="BY43" s="853"/>
      <c r="BZ43" s="853"/>
      <c r="CA43" s="853"/>
      <c r="CB43" s="853"/>
      <c r="CC43" s="853"/>
      <c r="CD43" s="853"/>
      <c r="CE43" s="853"/>
      <c r="CF43" s="853"/>
      <c r="CG43" s="854"/>
      <c r="CH43" s="872"/>
      <c r="CI43" s="867"/>
      <c r="CJ43" s="867"/>
      <c r="CK43" s="867"/>
      <c r="CL43" s="868"/>
      <c r="CM43" s="872"/>
      <c r="CN43" s="867"/>
      <c r="CO43" s="867"/>
      <c r="CP43" s="867"/>
      <c r="CQ43" s="868"/>
      <c r="CR43" s="872"/>
      <c r="CS43" s="867"/>
      <c r="CT43" s="867"/>
      <c r="CU43" s="867"/>
      <c r="CV43" s="868"/>
      <c r="CW43" s="872"/>
      <c r="CX43" s="867"/>
      <c r="CY43" s="867"/>
      <c r="CZ43" s="867"/>
      <c r="DA43" s="868"/>
      <c r="DB43" s="872"/>
      <c r="DC43" s="867"/>
      <c r="DD43" s="867"/>
      <c r="DE43" s="867"/>
      <c r="DF43" s="868"/>
      <c r="DG43" s="872"/>
      <c r="DH43" s="867"/>
      <c r="DI43" s="867"/>
      <c r="DJ43" s="867"/>
      <c r="DK43" s="868"/>
      <c r="DL43" s="872"/>
      <c r="DM43" s="867"/>
      <c r="DN43" s="867"/>
      <c r="DO43" s="867"/>
      <c r="DP43" s="868"/>
      <c r="DQ43" s="872"/>
      <c r="DR43" s="867"/>
      <c r="DS43" s="867"/>
      <c r="DT43" s="867"/>
      <c r="DU43" s="868"/>
      <c r="DV43" s="869"/>
      <c r="DW43" s="870"/>
      <c r="DX43" s="870"/>
      <c r="DY43" s="870"/>
      <c r="DZ43" s="871"/>
      <c r="EA43" s="241"/>
    </row>
    <row r="44" spans="1:131" s="242" customFormat="1" ht="26.25" customHeight="1" x14ac:dyDescent="0.2">
      <c r="A44" s="256">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8"/>
      <c r="AL44" s="919"/>
      <c r="AM44" s="919"/>
      <c r="AN44" s="919"/>
      <c r="AO44" s="919"/>
      <c r="AP44" s="919"/>
      <c r="AQ44" s="919"/>
      <c r="AR44" s="919"/>
      <c r="AS44" s="919"/>
      <c r="AT44" s="919"/>
      <c r="AU44" s="919"/>
      <c r="AV44" s="919"/>
      <c r="AW44" s="919"/>
      <c r="AX44" s="919"/>
      <c r="AY44" s="919"/>
      <c r="AZ44" s="921"/>
      <c r="BA44" s="921"/>
      <c r="BB44" s="921"/>
      <c r="BC44" s="921"/>
      <c r="BD44" s="921"/>
      <c r="BE44" s="916"/>
      <c r="BF44" s="916"/>
      <c r="BG44" s="916"/>
      <c r="BH44" s="916"/>
      <c r="BI44" s="917"/>
      <c r="BJ44" s="247"/>
      <c r="BK44" s="247"/>
      <c r="BL44" s="247"/>
      <c r="BM44" s="247"/>
      <c r="BN44" s="247"/>
      <c r="BO44" s="260"/>
      <c r="BP44" s="260"/>
      <c r="BQ44" s="257">
        <v>38</v>
      </c>
      <c r="BR44" s="258"/>
      <c r="BS44" s="852"/>
      <c r="BT44" s="853"/>
      <c r="BU44" s="853"/>
      <c r="BV44" s="853"/>
      <c r="BW44" s="853"/>
      <c r="BX44" s="853"/>
      <c r="BY44" s="853"/>
      <c r="BZ44" s="853"/>
      <c r="CA44" s="853"/>
      <c r="CB44" s="853"/>
      <c r="CC44" s="853"/>
      <c r="CD44" s="853"/>
      <c r="CE44" s="853"/>
      <c r="CF44" s="853"/>
      <c r="CG44" s="854"/>
      <c r="CH44" s="872"/>
      <c r="CI44" s="867"/>
      <c r="CJ44" s="867"/>
      <c r="CK44" s="867"/>
      <c r="CL44" s="868"/>
      <c r="CM44" s="872"/>
      <c r="CN44" s="867"/>
      <c r="CO44" s="867"/>
      <c r="CP44" s="867"/>
      <c r="CQ44" s="868"/>
      <c r="CR44" s="872"/>
      <c r="CS44" s="867"/>
      <c r="CT44" s="867"/>
      <c r="CU44" s="867"/>
      <c r="CV44" s="868"/>
      <c r="CW44" s="872"/>
      <c r="CX44" s="867"/>
      <c r="CY44" s="867"/>
      <c r="CZ44" s="867"/>
      <c r="DA44" s="868"/>
      <c r="DB44" s="872"/>
      <c r="DC44" s="867"/>
      <c r="DD44" s="867"/>
      <c r="DE44" s="867"/>
      <c r="DF44" s="868"/>
      <c r="DG44" s="872"/>
      <c r="DH44" s="867"/>
      <c r="DI44" s="867"/>
      <c r="DJ44" s="867"/>
      <c r="DK44" s="868"/>
      <c r="DL44" s="872"/>
      <c r="DM44" s="867"/>
      <c r="DN44" s="867"/>
      <c r="DO44" s="867"/>
      <c r="DP44" s="868"/>
      <c r="DQ44" s="872"/>
      <c r="DR44" s="867"/>
      <c r="DS44" s="867"/>
      <c r="DT44" s="867"/>
      <c r="DU44" s="868"/>
      <c r="DV44" s="869"/>
      <c r="DW44" s="870"/>
      <c r="DX44" s="870"/>
      <c r="DY44" s="870"/>
      <c r="DZ44" s="871"/>
      <c r="EA44" s="241"/>
    </row>
    <row r="45" spans="1:131" s="242" customFormat="1" ht="26.25" customHeight="1" x14ac:dyDescent="0.2">
      <c r="A45" s="256">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8"/>
      <c r="AL45" s="919"/>
      <c r="AM45" s="919"/>
      <c r="AN45" s="919"/>
      <c r="AO45" s="919"/>
      <c r="AP45" s="919"/>
      <c r="AQ45" s="919"/>
      <c r="AR45" s="919"/>
      <c r="AS45" s="919"/>
      <c r="AT45" s="919"/>
      <c r="AU45" s="919"/>
      <c r="AV45" s="919"/>
      <c r="AW45" s="919"/>
      <c r="AX45" s="919"/>
      <c r="AY45" s="919"/>
      <c r="AZ45" s="921"/>
      <c r="BA45" s="921"/>
      <c r="BB45" s="921"/>
      <c r="BC45" s="921"/>
      <c r="BD45" s="921"/>
      <c r="BE45" s="916"/>
      <c r="BF45" s="916"/>
      <c r="BG45" s="916"/>
      <c r="BH45" s="916"/>
      <c r="BI45" s="917"/>
      <c r="BJ45" s="247"/>
      <c r="BK45" s="247"/>
      <c r="BL45" s="247"/>
      <c r="BM45" s="247"/>
      <c r="BN45" s="247"/>
      <c r="BO45" s="260"/>
      <c r="BP45" s="260"/>
      <c r="BQ45" s="257">
        <v>39</v>
      </c>
      <c r="BR45" s="258"/>
      <c r="BS45" s="852"/>
      <c r="BT45" s="853"/>
      <c r="BU45" s="853"/>
      <c r="BV45" s="853"/>
      <c r="BW45" s="853"/>
      <c r="BX45" s="853"/>
      <c r="BY45" s="853"/>
      <c r="BZ45" s="853"/>
      <c r="CA45" s="853"/>
      <c r="CB45" s="853"/>
      <c r="CC45" s="853"/>
      <c r="CD45" s="853"/>
      <c r="CE45" s="853"/>
      <c r="CF45" s="853"/>
      <c r="CG45" s="854"/>
      <c r="CH45" s="872"/>
      <c r="CI45" s="867"/>
      <c r="CJ45" s="867"/>
      <c r="CK45" s="867"/>
      <c r="CL45" s="868"/>
      <c r="CM45" s="872"/>
      <c r="CN45" s="867"/>
      <c r="CO45" s="867"/>
      <c r="CP45" s="867"/>
      <c r="CQ45" s="868"/>
      <c r="CR45" s="872"/>
      <c r="CS45" s="867"/>
      <c r="CT45" s="867"/>
      <c r="CU45" s="867"/>
      <c r="CV45" s="868"/>
      <c r="CW45" s="872"/>
      <c r="CX45" s="867"/>
      <c r="CY45" s="867"/>
      <c r="CZ45" s="867"/>
      <c r="DA45" s="868"/>
      <c r="DB45" s="872"/>
      <c r="DC45" s="867"/>
      <c r="DD45" s="867"/>
      <c r="DE45" s="867"/>
      <c r="DF45" s="868"/>
      <c r="DG45" s="872"/>
      <c r="DH45" s="867"/>
      <c r="DI45" s="867"/>
      <c r="DJ45" s="867"/>
      <c r="DK45" s="868"/>
      <c r="DL45" s="872"/>
      <c r="DM45" s="867"/>
      <c r="DN45" s="867"/>
      <c r="DO45" s="867"/>
      <c r="DP45" s="868"/>
      <c r="DQ45" s="872"/>
      <c r="DR45" s="867"/>
      <c r="DS45" s="867"/>
      <c r="DT45" s="867"/>
      <c r="DU45" s="868"/>
      <c r="DV45" s="869"/>
      <c r="DW45" s="870"/>
      <c r="DX45" s="870"/>
      <c r="DY45" s="870"/>
      <c r="DZ45" s="871"/>
      <c r="EA45" s="241"/>
    </row>
    <row r="46" spans="1:131" s="242" customFormat="1" ht="26.25" customHeight="1" x14ac:dyDescent="0.2">
      <c r="A46" s="256">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8"/>
      <c r="AL46" s="919"/>
      <c r="AM46" s="919"/>
      <c r="AN46" s="919"/>
      <c r="AO46" s="919"/>
      <c r="AP46" s="919"/>
      <c r="AQ46" s="919"/>
      <c r="AR46" s="919"/>
      <c r="AS46" s="919"/>
      <c r="AT46" s="919"/>
      <c r="AU46" s="919"/>
      <c r="AV46" s="919"/>
      <c r="AW46" s="919"/>
      <c r="AX46" s="919"/>
      <c r="AY46" s="919"/>
      <c r="AZ46" s="921"/>
      <c r="BA46" s="921"/>
      <c r="BB46" s="921"/>
      <c r="BC46" s="921"/>
      <c r="BD46" s="921"/>
      <c r="BE46" s="916"/>
      <c r="BF46" s="916"/>
      <c r="BG46" s="916"/>
      <c r="BH46" s="916"/>
      <c r="BI46" s="917"/>
      <c r="BJ46" s="247"/>
      <c r="BK46" s="247"/>
      <c r="BL46" s="247"/>
      <c r="BM46" s="247"/>
      <c r="BN46" s="247"/>
      <c r="BO46" s="260"/>
      <c r="BP46" s="260"/>
      <c r="BQ46" s="257">
        <v>40</v>
      </c>
      <c r="BR46" s="258"/>
      <c r="BS46" s="852"/>
      <c r="BT46" s="853"/>
      <c r="BU46" s="853"/>
      <c r="BV46" s="853"/>
      <c r="BW46" s="853"/>
      <c r="BX46" s="853"/>
      <c r="BY46" s="853"/>
      <c r="BZ46" s="853"/>
      <c r="CA46" s="853"/>
      <c r="CB46" s="853"/>
      <c r="CC46" s="853"/>
      <c r="CD46" s="853"/>
      <c r="CE46" s="853"/>
      <c r="CF46" s="853"/>
      <c r="CG46" s="854"/>
      <c r="CH46" s="872"/>
      <c r="CI46" s="867"/>
      <c r="CJ46" s="867"/>
      <c r="CK46" s="867"/>
      <c r="CL46" s="868"/>
      <c r="CM46" s="872"/>
      <c r="CN46" s="867"/>
      <c r="CO46" s="867"/>
      <c r="CP46" s="867"/>
      <c r="CQ46" s="868"/>
      <c r="CR46" s="872"/>
      <c r="CS46" s="867"/>
      <c r="CT46" s="867"/>
      <c r="CU46" s="867"/>
      <c r="CV46" s="868"/>
      <c r="CW46" s="872"/>
      <c r="CX46" s="867"/>
      <c r="CY46" s="867"/>
      <c r="CZ46" s="867"/>
      <c r="DA46" s="868"/>
      <c r="DB46" s="872"/>
      <c r="DC46" s="867"/>
      <c r="DD46" s="867"/>
      <c r="DE46" s="867"/>
      <c r="DF46" s="868"/>
      <c r="DG46" s="872"/>
      <c r="DH46" s="867"/>
      <c r="DI46" s="867"/>
      <c r="DJ46" s="867"/>
      <c r="DK46" s="868"/>
      <c r="DL46" s="872"/>
      <c r="DM46" s="867"/>
      <c r="DN46" s="867"/>
      <c r="DO46" s="867"/>
      <c r="DP46" s="868"/>
      <c r="DQ46" s="872"/>
      <c r="DR46" s="867"/>
      <c r="DS46" s="867"/>
      <c r="DT46" s="867"/>
      <c r="DU46" s="868"/>
      <c r="DV46" s="869"/>
      <c r="DW46" s="870"/>
      <c r="DX46" s="870"/>
      <c r="DY46" s="870"/>
      <c r="DZ46" s="871"/>
      <c r="EA46" s="241"/>
    </row>
    <row r="47" spans="1:131" s="242" customFormat="1" ht="26.25" customHeight="1" x14ac:dyDescent="0.2">
      <c r="A47" s="256">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8"/>
      <c r="AL47" s="919"/>
      <c r="AM47" s="919"/>
      <c r="AN47" s="919"/>
      <c r="AO47" s="919"/>
      <c r="AP47" s="919"/>
      <c r="AQ47" s="919"/>
      <c r="AR47" s="919"/>
      <c r="AS47" s="919"/>
      <c r="AT47" s="919"/>
      <c r="AU47" s="919"/>
      <c r="AV47" s="919"/>
      <c r="AW47" s="919"/>
      <c r="AX47" s="919"/>
      <c r="AY47" s="919"/>
      <c r="AZ47" s="921"/>
      <c r="BA47" s="921"/>
      <c r="BB47" s="921"/>
      <c r="BC47" s="921"/>
      <c r="BD47" s="921"/>
      <c r="BE47" s="916"/>
      <c r="BF47" s="916"/>
      <c r="BG47" s="916"/>
      <c r="BH47" s="916"/>
      <c r="BI47" s="917"/>
      <c r="BJ47" s="247"/>
      <c r="BK47" s="247"/>
      <c r="BL47" s="247"/>
      <c r="BM47" s="247"/>
      <c r="BN47" s="247"/>
      <c r="BO47" s="260"/>
      <c r="BP47" s="260"/>
      <c r="BQ47" s="257">
        <v>41</v>
      </c>
      <c r="BR47" s="258"/>
      <c r="BS47" s="852"/>
      <c r="BT47" s="853"/>
      <c r="BU47" s="853"/>
      <c r="BV47" s="853"/>
      <c r="BW47" s="853"/>
      <c r="BX47" s="853"/>
      <c r="BY47" s="853"/>
      <c r="BZ47" s="853"/>
      <c r="CA47" s="853"/>
      <c r="CB47" s="853"/>
      <c r="CC47" s="853"/>
      <c r="CD47" s="853"/>
      <c r="CE47" s="853"/>
      <c r="CF47" s="853"/>
      <c r="CG47" s="854"/>
      <c r="CH47" s="872"/>
      <c r="CI47" s="867"/>
      <c r="CJ47" s="867"/>
      <c r="CK47" s="867"/>
      <c r="CL47" s="868"/>
      <c r="CM47" s="872"/>
      <c r="CN47" s="867"/>
      <c r="CO47" s="867"/>
      <c r="CP47" s="867"/>
      <c r="CQ47" s="868"/>
      <c r="CR47" s="872"/>
      <c r="CS47" s="867"/>
      <c r="CT47" s="867"/>
      <c r="CU47" s="867"/>
      <c r="CV47" s="868"/>
      <c r="CW47" s="872"/>
      <c r="CX47" s="867"/>
      <c r="CY47" s="867"/>
      <c r="CZ47" s="867"/>
      <c r="DA47" s="868"/>
      <c r="DB47" s="872"/>
      <c r="DC47" s="867"/>
      <c r="DD47" s="867"/>
      <c r="DE47" s="867"/>
      <c r="DF47" s="868"/>
      <c r="DG47" s="872"/>
      <c r="DH47" s="867"/>
      <c r="DI47" s="867"/>
      <c r="DJ47" s="867"/>
      <c r="DK47" s="868"/>
      <c r="DL47" s="872"/>
      <c r="DM47" s="867"/>
      <c r="DN47" s="867"/>
      <c r="DO47" s="867"/>
      <c r="DP47" s="868"/>
      <c r="DQ47" s="872"/>
      <c r="DR47" s="867"/>
      <c r="DS47" s="867"/>
      <c r="DT47" s="867"/>
      <c r="DU47" s="868"/>
      <c r="DV47" s="869"/>
      <c r="DW47" s="870"/>
      <c r="DX47" s="870"/>
      <c r="DY47" s="870"/>
      <c r="DZ47" s="871"/>
      <c r="EA47" s="241"/>
    </row>
    <row r="48" spans="1:131" s="242" customFormat="1" ht="26.25" customHeight="1" x14ac:dyDescent="0.2">
      <c r="A48" s="256">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8"/>
      <c r="AL48" s="919"/>
      <c r="AM48" s="919"/>
      <c r="AN48" s="919"/>
      <c r="AO48" s="919"/>
      <c r="AP48" s="919"/>
      <c r="AQ48" s="919"/>
      <c r="AR48" s="919"/>
      <c r="AS48" s="919"/>
      <c r="AT48" s="919"/>
      <c r="AU48" s="919"/>
      <c r="AV48" s="919"/>
      <c r="AW48" s="919"/>
      <c r="AX48" s="919"/>
      <c r="AY48" s="919"/>
      <c r="AZ48" s="921"/>
      <c r="BA48" s="921"/>
      <c r="BB48" s="921"/>
      <c r="BC48" s="921"/>
      <c r="BD48" s="921"/>
      <c r="BE48" s="916"/>
      <c r="BF48" s="916"/>
      <c r="BG48" s="916"/>
      <c r="BH48" s="916"/>
      <c r="BI48" s="917"/>
      <c r="BJ48" s="247"/>
      <c r="BK48" s="247"/>
      <c r="BL48" s="247"/>
      <c r="BM48" s="247"/>
      <c r="BN48" s="247"/>
      <c r="BO48" s="260"/>
      <c r="BP48" s="260"/>
      <c r="BQ48" s="257">
        <v>42</v>
      </c>
      <c r="BR48" s="258"/>
      <c r="BS48" s="852"/>
      <c r="BT48" s="853"/>
      <c r="BU48" s="853"/>
      <c r="BV48" s="853"/>
      <c r="BW48" s="853"/>
      <c r="BX48" s="853"/>
      <c r="BY48" s="853"/>
      <c r="BZ48" s="853"/>
      <c r="CA48" s="853"/>
      <c r="CB48" s="853"/>
      <c r="CC48" s="853"/>
      <c r="CD48" s="853"/>
      <c r="CE48" s="853"/>
      <c r="CF48" s="853"/>
      <c r="CG48" s="854"/>
      <c r="CH48" s="872"/>
      <c r="CI48" s="867"/>
      <c r="CJ48" s="867"/>
      <c r="CK48" s="867"/>
      <c r="CL48" s="868"/>
      <c r="CM48" s="872"/>
      <c r="CN48" s="867"/>
      <c r="CO48" s="867"/>
      <c r="CP48" s="867"/>
      <c r="CQ48" s="868"/>
      <c r="CR48" s="872"/>
      <c r="CS48" s="867"/>
      <c r="CT48" s="867"/>
      <c r="CU48" s="867"/>
      <c r="CV48" s="868"/>
      <c r="CW48" s="872"/>
      <c r="CX48" s="867"/>
      <c r="CY48" s="867"/>
      <c r="CZ48" s="867"/>
      <c r="DA48" s="868"/>
      <c r="DB48" s="872"/>
      <c r="DC48" s="867"/>
      <c r="DD48" s="867"/>
      <c r="DE48" s="867"/>
      <c r="DF48" s="868"/>
      <c r="DG48" s="872"/>
      <c r="DH48" s="867"/>
      <c r="DI48" s="867"/>
      <c r="DJ48" s="867"/>
      <c r="DK48" s="868"/>
      <c r="DL48" s="872"/>
      <c r="DM48" s="867"/>
      <c r="DN48" s="867"/>
      <c r="DO48" s="867"/>
      <c r="DP48" s="868"/>
      <c r="DQ48" s="872"/>
      <c r="DR48" s="867"/>
      <c r="DS48" s="867"/>
      <c r="DT48" s="867"/>
      <c r="DU48" s="868"/>
      <c r="DV48" s="869"/>
      <c r="DW48" s="870"/>
      <c r="DX48" s="870"/>
      <c r="DY48" s="870"/>
      <c r="DZ48" s="871"/>
      <c r="EA48" s="241"/>
    </row>
    <row r="49" spans="1:131" s="242" customFormat="1" ht="26.25" customHeight="1" x14ac:dyDescent="0.2">
      <c r="A49" s="256">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8"/>
      <c r="AL49" s="919"/>
      <c r="AM49" s="919"/>
      <c r="AN49" s="919"/>
      <c r="AO49" s="919"/>
      <c r="AP49" s="919"/>
      <c r="AQ49" s="919"/>
      <c r="AR49" s="919"/>
      <c r="AS49" s="919"/>
      <c r="AT49" s="919"/>
      <c r="AU49" s="919"/>
      <c r="AV49" s="919"/>
      <c r="AW49" s="919"/>
      <c r="AX49" s="919"/>
      <c r="AY49" s="919"/>
      <c r="AZ49" s="921"/>
      <c r="BA49" s="921"/>
      <c r="BB49" s="921"/>
      <c r="BC49" s="921"/>
      <c r="BD49" s="921"/>
      <c r="BE49" s="916"/>
      <c r="BF49" s="916"/>
      <c r="BG49" s="916"/>
      <c r="BH49" s="916"/>
      <c r="BI49" s="917"/>
      <c r="BJ49" s="247"/>
      <c r="BK49" s="247"/>
      <c r="BL49" s="247"/>
      <c r="BM49" s="247"/>
      <c r="BN49" s="247"/>
      <c r="BO49" s="260"/>
      <c r="BP49" s="260"/>
      <c r="BQ49" s="257">
        <v>43</v>
      </c>
      <c r="BR49" s="258"/>
      <c r="BS49" s="852"/>
      <c r="BT49" s="853"/>
      <c r="BU49" s="853"/>
      <c r="BV49" s="853"/>
      <c r="BW49" s="853"/>
      <c r="BX49" s="853"/>
      <c r="BY49" s="853"/>
      <c r="BZ49" s="853"/>
      <c r="CA49" s="853"/>
      <c r="CB49" s="853"/>
      <c r="CC49" s="853"/>
      <c r="CD49" s="853"/>
      <c r="CE49" s="853"/>
      <c r="CF49" s="853"/>
      <c r="CG49" s="854"/>
      <c r="CH49" s="872"/>
      <c r="CI49" s="867"/>
      <c r="CJ49" s="867"/>
      <c r="CK49" s="867"/>
      <c r="CL49" s="868"/>
      <c r="CM49" s="872"/>
      <c r="CN49" s="867"/>
      <c r="CO49" s="867"/>
      <c r="CP49" s="867"/>
      <c r="CQ49" s="868"/>
      <c r="CR49" s="872"/>
      <c r="CS49" s="867"/>
      <c r="CT49" s="867"/>
      <c r="CU49" s="867"/>
      <c r="CV49" s="868"/>
      <c r="CW49" s="872"/>
      <c r="CX49" s="867"/>
      <c r="CY49" s="867"/>
      <c r="CZ49" s="867"/>
      <c r="DA49" s="868"/>
      <c r="DB49" s="872"/>
      <c r="DC49" s="867"/>
      <c r="DD49" s="867"/>
      <c r="DE49" s="867"/>
      <c r="DF49" s="868"/>
      <c r="DG49" s="872"/>
      <c r="DH49" s="867"/>
      <c r="DI49" s="867"/>
      <c r="DJ49" s="867"/>
      <c r="DK49" s="868"/>
      <c r="DL49" s="872"/>
      <c r="DM49" s="867"/>
      <c r="DN49" s="867"/>
      <c r="DO49" s="867"/>
      <c r="DP49" s="868"/>
      <c r="DQ49" s="872"/>
      <c r="DR49" s="867"/>
      <c r="DS49" s="867"/>
      <c r="DT49" s="867"/>
      <c r="DU49" s="868"/>
      <c r="DV49" s="869"/>
      <c r="DW49" s="870"/>
      <c r="DX49" s="870"/>
      <c r="DY49" s="870"/>
      <c r="DZ49" s="871"/>
      <c r="EA49" s="241"/>
    </row>
    <row r="50" spans="1:131" s="242" customFormat="1" ht="26.25" customHeight="1" x14ac:dyDescent="0.2">
      <c r="A50" s="256">
        <v>23</v>
      </c>
      <c r="B50" s="839"/>
      <c r="C50" s="840"/>
      <c r="D50" s="840"/>
      <c r="E50" s="840"/>
      <c r="F50" s="840"/>
      <c r="G50" s="840"/>
      <c r="H50" s="840"/>
      <c r="I50" s="840"/>
      <c r="J50" s="840"/>
      <c r="K50" s="840"/>
      <c r="L50" s="840"/>
      <c r="M50" s="840"/>
      <c r="N50" s="840"/>
      <c r="O50" s="840"/>
      <c r="P50" s="841"/>
      <c r="Q50" s="924"/>
      <c r="R50" s="925"/>
      <c r="S50" s="925"/>
      <c r="T50" s="925"/>
      <c r="U50" s="925"/>
      <c r="V50" s="925"/>
      <c r="W50" s="925"/>
      <c r="X50" s="925"/>
      <c r="Y50" s="925"/>
      <c r="Z50" s="925"/>
      <c r="AA50" s="925"/>
      <c r="AB50" s="925"/>
      <c r="AC50" s="925"/>
      <c r="AD50" s="925"/>
      <c r="AE50" s="926"/>
      <c r="AF50" s="845"/>
      <c r="AG50" s="846"/>
      <c r="AH50" s="846"/>
      <c r="AI50" s="846"/>
      <c r="AJ50" s="847"/>
      <c r="AK50" s="927"/>
      <c r="AL50" s="925"/>
      <c r="AM50" s="925"/>
      <c r="AN50" s="925"/>
      <c r="AO50" s="925"/>
      <c r="AP50" s="925"/>
      <c r="AQ50" s="925"/>
      <c r="AR50" s="925"/>
      <c r="AS50" s="925"/>
      <c r="AT50" s="925"/>
      <c r="AU50" s="925"/>
      <c r="AV50" s="925"/>
      <c r="AW50" s="925"/>
      <c r="AX50" s="925"/>
      <c r="AY50" s="925"/>
      <c r="AZ50" s="928"/>
      <c r="BA50" s="928"/>
      <c r="BB50" s="928"/>
      <c r="BC50" s="928"/>
      <c r="BD50" s="928"/>
      <c r="BE50" s="916"/>
      <c r="BF50" s="916"/>
      <c r="BG50" s="916"/>
      <c r="BH50" s="916"/>
      <c r="BI50" s="917"/>
      <c r="BJ50" s="247"/>
      <c r="BK50" s="247"/>
      <c r="BL50" s="247"/>
      <c r="BM50" s="247"/>
      <c r="BN50" s="247"/>
      <c r="BO50" s="260"/>
      <c r="BP50" s="260"/>
      <c r="BQ50" s="257">
        <v>44</v>
      </c>
      <c r="BR50" s="258"/>
      <c r="BS50" s="852"/>
      <c r="BT50" s="853"/>
      <c r="BU50" s="853"/>
      <c r="BV50" s="853"/>
      <c r="BW50" s="853"/>
      <c r="BX50" s="853"/>
      <c r="BY50" s="853"/>
      <c r="BZ50" s="853"/>
      <c r="CA50" s="853"/>
      <c r="CB50" s="853"/>
      <c r="CC50" s="853"/>
      <c r="CD50" s="853"/>
      <c r="CE50" s="853"/>
      <c r="CF50" s="853"/>
      <c r="CG50" s="854"/>
      <c r="CH50" s="872"/>
      <c r="CI50" s="867"/>
      <c r="CJ50" s="867"/>
      <c r="CK50" s="867"/>
      <c r="CL50" s="868"/>
      <c r="CM50" s="872"/>
      <c r="CN50" s="867"/>
      <c r="CO50" s="867"/>
      <c r="CP50" s="867"/>
      <c r="CQ50" s="868"/>
      <c r="CR50" s="872"/>
      <c r="CS50" s="867"/>
      <c r="CT50" s="867"/>
      <c r="CU50" s="867"/>
      <c r="CV50" s="868"/>
      <c r="CW50" s="872"/>
      <c r="CX50" s="867"/>
      <c r="CY50" s="867"/>
      <c r="CZ50" s="867"/>
      <c r="DA50" s="868"/>
      <c r="DB50" s="872"/>
      <c r="DC50" s="867"/>
      <c r="DD50" s="867"/>
      <c r="DE50" s="867"/>
      <c r="DF50" s="868"/>
      <c r="DG50" s="872"/>
      <c r="DH50" s="867"/>
      <c r="DI50" s="867"/>
      <c r="DJ50" s="867"/>
      <c r="DK50" s="868"/>
      <c r="DL50" s="872"/>
      <c r="DM50" s="867"/>
      <c r="DN50" s="867"/>
      <c r="DO50" s="867"/>
      <c r="DP50" s="868"/>
      <c r="DQ50" s="872"/>
      <c r="DR50" s="867"/>
      <c r="DS50" s="867"/>
      <c r="DT50" s="867"/>
      <c r="DU50" s="868"/>
      <c r="DV50" s="869"/>
      <c r="DW50" s="870"/>
      <c r="DX50" s="870"/>
      <c r="DY50" s="870"/>
      <c r="DZ50" s="871"/>
      <c r="EA50" s="241"/>
    </row>
    <row r="51" spans="1:131" s="242" customFormat="1" ht="26.25" customHeight="1" x14ac:dyDescent="0.2">
      <c r="A51" s="256">
        <v>24</v>
      </c>
      <c r="B51" s="839"/>
      <c r="C51" s="840"/>
      <c r="D51" s="840"/>
      <c r="E51" s="840"/>
      <c r="F51" s="840"/>
      <c r="G51" s="840"/>
      <c r="H51" s="840"/>
      <c r="I51" s="840"/>
      <c r="J51" s="840"/>
      <c r="K51" s="840"/>
      <c r="L51" s="840"/>
      <c r="M51" s="840"/>
      <c r="N51" s="840"/>
      <c r="O51" s="840"/>
      <c r="P51" s="841"/>
      <c r="Q51" s="924"/>
      <c r="R51" s="925"/>
      <c r="S51" s="925"/>
      <c r="T51" s="925"/>
      <c r="U51" s="925"/>
      <c r="V51" s="925"/>
      <c r="W51" s="925"/>
      <c r="X51" s="925"/>
      <c r="Y51" s="925"/>
      <c r="Z51" s="925"/>
      <c r="AA51" s="925"/>
      <c r="AB51" s="925"/>
      <c r="AC51" s="925"/>
      <c r="AD51" s="925"/>
      <c r="AE51" s="926"/>
      <c r="AF51" s="845"/>
      <c r="AG51" s="846"/>
      <c r="AH51" s="846"/>
      <c r="AI51" s="846"/>
      <c r="AJ51" s="847"/>
      <c r="AK51" s="927"/>
      <c r="AL51" s="925"/>
      <c r="AM51" s="925"/>
      <c r="AN51" s="925"/>
      <c r="AO51" s="925"/>
      <c r="AP51" s="925"/>
      <c r="AQ51" s="925"/>
      <c r="AR51" s="925"/>
      <c r="AS51" s="925"/>
      <c r="AT51" s="925"/>
      <c r="AU51" s="925"/>
      <c r="AV51" s="925"/>
      <c r="AW51" s="925"/>
      <c r="AX51" s="925"/>
      <c r="AY51" s="925"/>
      <c r="AZ51" s="928"/>
      <c r="BA51" s="928"/>
      <c r="BB51" s="928"/>
      <c r="BC51" s="928"/>
      <c r="BD51" s="928"/>
      <c r="BE51" s="916"/>
      <c r="BF51" s="916"/>
      <c r="BG51" s="916"/>
      <c r="BH51" s="916"/>
      <c r="BI51" s="917"/>
      <c r="BJ51" s="247"/>
      <c r="BK51" s="247"/>
      <c r="BL51" s="247"/>
      <c r="BM51" s="247"/>
      <c r="BN51" s="247"/>
      <c r="BO51" s="260"/>
      <c r="BP51" s="260"/>
      <c r="BQ51" s="257">
        <v>45</v>
      </c>
      <c r="BR51" s="258"/>
      <c r="BS51" s="852"/>
      <c r="BT51" s="853"/>
      <c r="BU51" s="853"/>
      <c r="BV51" s="853"/>
      <c r="BW51" s="853"/>
      <c r="BX51" s="853"/>
      <c r="BY51" s="853"/>
      <c r="BZ51" s="853"/>
      <c r="CA51" s="853"/>
      <c r="CB51" s="853"/>
      <c r="CC51" s="853"/>
      <c r="CD51" s="853"/>
      <c r="CE51" s="853"/>
      <c r="CF51" s="853"/>
      <c r="CG51" s="854"/>
      <c r="CH51" s="872"/>
      <c r="CI51" s="867"/>
      <c r="CJ51" s="867"/>
      <c r="CK51" s="867"/>
      <c r="CL51" s="868"/>
      <c r="CM51" s="872"/>
      <c r="CN51" s="867"/>
      <c r="CO51" s="867"/>
      <c r="CP51" s="867"/>
      <c r="CQ51" s="868"/>
      <c r="CR51" s="872"/>
      <c r="CS51" s="867"/>
      <c r="CT51" s="867"/>
      <c r="CU51" s="867"/>
      <c r="CV51" s="868"/>
      <c r="CW51" s="872"/>
      <c r="CX51" s="867"/>
      <c r="CY51" s="867"/>
      <c r="CZ51" s="867"/>
      <c r="DA51" s="868"/>
      <c r="DB51" s="872"/>
      <c r="DC51" s="867"/>
      <c r="DD51" s="867"/>
      <c r="DE51" s="867"/>
      <c r="DF51" s="868"/>
      <c r="DG51" s="872"/>
      <c r="DH51" s="867"/>
      <c r="DI51" s="867"/>
      <c r="DJ51" s="867"/>
      <c r="DK51" s="868"/>
      <c r="DL51" s="872"/>
      <c r="DM51" s="867"/>
      <c r="DN51" s="867"/>
      <c r="DO51" s="867"/>
      <c r="DP51" s="868"/>
      <c r="DQ51" s="872"/>
      <c r="DR51" s="867"/>
      <c r="DS51" s="867"/>
      <c r="DT51" s="867"/>
      <c r="DU51" s="868"/>
      <c r="DV51" s="869"/>
      <c r="DW51" s="870"/>
      <c r="DX51" s="870"/>
      <c r="DY51" s="870"/>
      <c r="DZ51" s="871"/>
      <c r="EA51" s="241"/>
    </row>
    <row r="52" spans="1:131" s="242" customFormat="1" ht="26.25" customHeight="1" x14ac:dyDescent="0.2">
      <c r="A52" s="256">
        <v>25</v>
      </c>
      <c r="B52" s="839"/>
      <c r="C52" s="840"/>
      <c r="D52" s="840"/>
      <c r="E52" s="840"/>
      <c r="F52" s="840"/>
      <c r="G52" s="840"/>
      <c r="H52" s="840"/>
      <c r="I52" s="840"/>
      <c r="J52" s="840"/>
      <c r="K52" s="840"/>
      <c r="L52" s="840"/>
      <c r="M52" s="840"/>
      <c r="N52" s="840"/>
      <c r="O52" s="840"/>
      <c r="P52" s="841"/>
      <c r="Q52" s="924"/>
      <c r="R52" s="925"/>
      <c r="S52" s="925"/>
      <c r="T52" s="925"/>
      <c r="U52" s="925"/>
      <c r="V52" s="925"/>
      <c r="W52" s="925"/>
      <c r="X52" s="925"/>
      <c r="Y52" s="925"/>
      <c r="Z52" s="925"/>
      <c r="AA52" s="925"/>
      <c r="AB52" s="925"/>
      <c r="AC52" s="925"/>
      <c r="AD52" s="925"/>
      <c r="AE52" s="926"/>
      <c r="AF52" s="845"/>
      <c r="AG52" s="846"/>
      <c r="AH52" s="846"/>
      <c r="AI52" s="846"/>
      <c r="AJ52" s="847"/>
      <c r="AK52" s="927"/>
      <c r="AL52" s="925"/>
      <c r="AM52" s="925"/>
      <c r="AN52" s="925"/>
      <c r="AO52" s="925"/>
      <c r="AP52" s="925"/>
      <c r="AQ52" s="925"/>
      <c r="AR52" s="925"/>
      <c r="AS52" s="925"/>
      <c r="AT52" s="925"/>
      <c r="AU52" s="925"/>
      <c r="AV52" s="925"/>
      <c r="AW52" s="925"/>
      <c r="AX52" s="925"/>
      <c r="AY52" s="925"/>
      <c r="AZ52" s="928"/>
      <c r="BA52" s="928"/>
      <c r="BB52" s="928"/>
      <c r="BC52" s="928"/>
      <c r="BD52" s="928"/>
      <c r="BE52" s="916"/>
      <c r="BF52" s="916"/>
      <c r="BG52" s="916"/>
      <c r="BH52" s="916"/>
      <c r="BI52" s="917"/>
      <c r="BJ52" s="247"/>
      <c r="BK52" s="247"/>
      <c r="BL52" s="247"/>
      <c r="BM52" s="247"/>
      <c r="BN52" s="247"/>
      <c r="BO52" s="260"/>
      <c r="BP52" s="260"/>
      <c r="BQ52" s="257">
        <v>46</v>
      </c>
      <c r="BR52" s="258"/>
      <c r="BS52" s="852"/>
      <c r="BT52" s="853"/>
      <c r="BU52" s="853"/>
      <c r="BV52" s="853"/>
      <c r="BW52" s="853"/>
      <c r="BX52" s="853"/>
      <c r="BY52" s="853"/>
      <c r="BZ52" s="853"/>
      <c r="CA52" s="853"/>
      <c r="CB52" s="853"/>
      <c r="CC52" s="853"/>
      <c r="CD52" s="853"/>
      <c r="CE52" s="853"/>
      <c r="CF52" s="853"/>
      <c r="CG52" s="854"/>
      <c r="CH52" s="872"/>
      <c r="CI52" s="867"/>
      <c r="CJ52" s="867"/>
      <c r="CK52" s="867"/>
      <c r="CL52" s="868"/>
      <c r="CM52" s="872"/>
      <c r="CN52" s="867"/>
      <c r="CO52" s="867"/>
      <c r="CP52" s="867"/>
      <c r="CQ52" s="868"/>
      <c r="CR52" s="872"/>
      <c r="CS52" s="867"/>
      <c r="CT52" s="867"/>
      <c r="CU52" s="867"/>
      <c r="CV52" s="868"/>
      <c r="CW52" s="872"/>
      <c r="CX52" s="867"/>
      <c r="CY52" s="867"/>
      <c r="CZ52" s="867"/>
      <c r="DA52" s="868"/>
      <c r="DB52" s="872"/>
      <c r="DC52" s="867"/>
      <c r="DD52" s="867"/>
      <c r="DE52" s="867"/>
      <c r="DF52" s="868"/>
      <c r="DG52" s="872"/>
      <c r="DH52" s="867"/>
      <c r="DI52" s="867"/>
      <c r="DJ52" s="867"/>
      <c r="DK52" s="868"/>
      <c r="DL52" s="872"/>
      <c r="DM52" s="867"/>
      <c r="DN52" s="867"/>
      <c r="DO52" s="867"/>
      <c r="DP52" s="868"/>
      <c r="DQ52" s="872"/>
      <c r="DR52" s="867"/>
      <c r="DS52" s="867"/>
      <c r="DT52" s="867"/>
      <c r="DU52" s="868"/>
      <c r="DV52" s="869"/>
      <c r="DW52" s="870"/>
      <c r="DX52" s="870"/>
      <c r="DY52" s="870"/>
      <c r="DZ52" s="871"/>
      <c r="EA52" s="241"/>
    </row>
    <row r="53" spans="1:131" s="242" customFormat="1" ht="26.25" customHeight="1" x14ac:dyDescent="0.2">
      <c r="A53" s="256">
        <v>26</v>
      </c>
      <c r="B53" s="839"/>
      <c r="C53" s="840"/>
      <c r="D53" s="840"/>
      <c r="E53" s="840"/>
      <c r="F53" s="840"/>
      <c r="G53" s="840"/>
      <c r="H53" s="840"/>
      <c r="I53" s="840"/>
      <c r="J53" s="840"/>
      <c r="K53" s="840"/>
      <c r="L53" s="840"/>
      <c r="M53" s="840"/>
      <c r="N53" s="840"/>
      <c r="O53" s="840"/>
      <c r="P53" s="841"/>
      <c r="Q53" s="924"/>
      <c r="R53" s="925"/>
      <c r="S53" s="925"/>
      <c r="T53" s="925"/>
      <c r="U53" s="925"/>
      <c r="V53" s="925"/>
      <c r="W53" s="925"/>
      <c r="X53" s="925"/>
      <c r="Y53" s="925"/>
      <c r="Z53" s="925"/>
      <c r="AA53" s="925"/>
      <c r="AB53" s="925"/>
      <c r="AC53" s="925"/>
      <c r="AD53" s="925"/>
      <c r="AE53" s="926"/>
      <c r="AF53" s="845"/>
      <c r="AG53" s="846"/>
      <c r="AH53" s="846"/>
      <c r="AI53" s="846"/>
      <c r="AJ53" s="847"/>
      <c r="AK53" s="927"/>
      <c r="AL53" s="925"/>
      <c r="AM53" s="925"/>
      <c r="AN53" s="925"/>
      <c r="AO53" s="925"/>
      <c r="AP53" s="925"/>
      <c r="AQ53" s="925"/>
      <c r="AR53" s="925"/>
      <c r="AS53" s="925"/>
      <c r="AT53" s="925"/>
      <c r="AU53" s="925"/>
      <c r="AV53" s="925"/>
      <c r="AW53" s="925"/>
      <c r="AX53" s="925"/>
      <c r="AY53" s="925"/>
      <c r="AZ53" s="928"/>
      <c r="BA53" s="928"/>
      <c r="BB53" s="928"/>
      <c r="BC53" s="928"/>
      <c r="BD53" s="928"/>
      <c r="BE53" s="916"/>
      <c r="BF53" s="916"/>
      <c r="BG53" s="916"/>
      <c r="BH53" s="916"/>
      <c r="BI53" s="917"/>
      <c r="BJ53" s="247"/>
      <c r="BK53" s="247"/>
      <c r="BL53" s="247"/>
      <c r="BM53" s="247"/>
      <c r="BN53" s="247"/>
      <c r="BO53" s="260"/>
      <c r="BP53" s="260"/>
      <c r="BQ53" s="257">
        <v>47</v>
      </c>
      <c r="BR53" s="258"/>
      <c r="BS53" s="852"/>
      <c r="BT53" s="853"/>
      <c r="BU53" s="853"/>
      <c r="BV53" s="853"/>
      <c r="BW53" s="853"/>
      <c r="BX53" s="853"/>
      <c r="BY53" s="853"/>
      <c r="BZ53" s="853"/>
      <c r="CA53" s="853"/>
      <c r="CB53" s="853"/>
      <c r="CC53" s="853"/>
      <c r="CD53" s="853"/>
      <c r="CE53" s="853"/>
      <c r="CF53" s="853"/>
      <c r="CG53" s="854"/>
      <c r="CH53" s="872"/>
      <c r="CI53" s="867"/>
      <c r="CJ53" s="867"/>
      <c r="CK53" s="867"/>
      <c r="CL53" s="868"/>
      <c r="CM53" s="872"/>
      <c r="CN53" s="867"/>
      <c r="CO53" s="867"/>
      <c r="CP53" s="867"/>
      <c r="CQ53" s="868"/>
      <c r="CR53" s="872"/>
      <c r="CS53" s="867"/>
      <c r="CT53" s="867"/>
      <c r="CU53" s="867"/>
      <c r="CV53" s="868"/>
      <c r="CW53" s="872"/>
      <c r="CX53" s="867"/>
      <c r="CY53" s="867"/>
      <c r="CZ53" s="867"/>
      <c r="DA53" s="868"/>
      <c r="DB53" s="872"/>
      <c r="DC53" s="867"/>
      <c r="DD53" s="867"/>
      <c r="DE53" s="867"/>
      <c r="DF53" s="868"/>
      <c r="DG53" s="872"/>
      <c r="DH53" s="867"/>
      <c r="DI53" s="867"/>
      <c r="DJ53" s="867"/>
      <c r="DK53" s="868"/>
      <c r="DL53" s="872"/>
      <c r="DM53" s="867"/>
      <c r="DN53" s="867"/>
      <c r="DO53" s="867"/>
      <c r="DP53" s="868"/>
      <c r="DQ53" s="872"/>
      <c r="DR53" s="867"/>
      <c r="DS53" s="867"/>
      <c r="DT53" s="867"/>
      <c r="DU53" s="868"/>
      <c r="DV53" s="869"/>
      <c r="DW53" s="870"/>
      <c r="DX53" s="870"/>
      <c r="DY53" s="870"/>
      <c r="DZ53" s="871"/>
      <c r="EA53" s="241"/>
    </row>
    <row r="54" spans="1:131" s="242" customFormat="1" ht="26.25" customHeight="1" x14ac:dyDescent="0.2">
      <c r="A54" s="256">
        <v>27</v>
      </c>
      <c r="B54" s="839"/>
      <c r="C54" s="840"/>
      <c r="D54" s="840"/>
      <c r="E54" s="840"/>
      <c r="F54" s="840"/>
      <c r="G54" s="840"/>
      <c r="H54" s="840"/>
      <c r="I54" s="840"/>
      <c r="J54" s="840"/>
      <c r="K54" s="840"/>
      <c r="L54" s="840"/>
      <c r="M54" s="840"/>
      <c r="N54" s="840"/>
      <c r="O54" s="840"/>
      <c r="P54" s="841"/>
      <c r="Q54" s="924"/>
      <c r="R54" s="925"/>
      <c r="S54" s="925"/>
      <c r="T54" s="925"/>
      <c r="U54" s="925"/>
      <c r="V54" s="925"/>
      <c r="W54" s="925"/>
      <c r="X54" s="925"/>
      <c r="Y54" s="925"/>
      <c r="Z54" s="925"/>
      <c r="AA54" s="925"/>
      <c r="AB54" s="925"/>
      <c r="AC54" s="925"/>
      <c r="AD54" s="925"/>
      <c r="AE54" s="926"/>
      <c r="AF54" s="845"/>
      <c r="AG54" s="846"/>
      <c r="AH54" s="846"/>
      <c r="AI54" s="846"/>
      <c r="AJ54" s="847"/>
      <c r="AK54" s="927"/>
      <c r="AL54" s="925"/>
      <c r="AM54" s="925"/>
      <c r="AN54" s="925"/>
      <c r="AO54" s="925"/>
      <c r="AP54" s="925"/>
      <c r="AQ54" s="925"/>
      <c r="AR54" s="925"/>
      <c r="AS54" s="925"/>
      <c r="AT54" s="925"/>
      <c r="AU54" s="925"/>
      <c r="AV54" s="925"/>
      <c r="AW54" s="925"/>
      <c r="AX54" s="925"/>
      <c r="AY54" s="925"/>
      <c r="AZ54" s="928"/>
      <c r="BA54" s="928"/>
      <c r="BB54" s="928"/>
      <c r="BC54" s="928"/>
      <c r="BD54" s="928"/>
      <c r="BE54" s="916"/>
      <c r="BF54" s="916"/>
      <c r="BG54" s="916"/>
      <c r="BH54" s="916"/>
      <c r="BI54" s="917"/>
      <c r="BJ54" s="247"/>
      <c r="BK54" s="247"/>
      <c r="BL54" s="247"/>
      <c r="BM54" s="247"/>
      <c r="BN54" s="247"/>
      <c r="BO54" s="260"/>
      <c r="BP54" s="260"/>
      <c r="BQ54" s="257">
        <v>48</v>
      </c>
      <c r="BR54" s="258"/>
      <c r="BS54" s="852"/>
      <c r="BT54" s="853"/>
      <c r="BU54" s="853"/>
      <c r="BV54" s="853"/>
      <c r="BW54" s="853"/>
      <c r="BX54" s="853"/>
      <c r="BY54" s="853"/>
      <c r="BZ54" s="853"/>
      <c r="CA54" s="853"/>
      <c r="CB54" s="853"/>
      <c r="CC54" s="853"/>
      <c r="CD54" s="853"/>
      <c r="CE54" s="853"/>
      <c r="CF54" s="853"/>
      <c r="CG54" s="854"/>
      <c r="CH54" s="872"/>
      <c r="CI54" s="867"/>
      <c r="CJ54" s="867"/>
      <c r="CK54" s="867"/>
      <c r="CL54" s="868"/>
      <c r="CM54" s="872"/>
      <c r="CN54" s="867"/>
      <c r="CO54" s="867"/>
      <c r="CP54" s="867"/>
      <c r="CQ54" s="868"/>
      <c r="CR54" s="872"/>
      <c r="CS54" s="867"/>
      <c r="CT54" s="867"/>
      <c r="CU54" s="867"/>
      <c r="CV54" s="868"/>
      <c r="CW54" s="872"/>
      <c r="CX54" s="867"/>
      <c r="CY54" s="867"/>
      <c r="CZ54" s="867"/>
      <c r="DA54" s="868"/>
      <c r="DB54" s="872"/>
      <c r="DC54" s="867"/>
      <c r="DD54" s="867"/>
      <c r="DE54" s="867"/>
      <c r="DF54" s="868"/>
      <c r="DG54" s="872"/>
      <c r="DH54" s="867"/>
      <c r="DI54" s="867"/>
      <c r="DJ54" s="867"/>
      <c r="DK54" s="868"/>
      <c r="DL54" s="872"/>
      <c r="DM54" s="867"/>
      <c r="DN54" s="867"/>
      <c r="DO54" s="867"/>
      <c r="DP54" s="868"/>
      <c r="DQ54" s="872"/>
      <c r="DR54" s="867"/>
      <c r="DS54" s="867"/>
      <c r="DT54" s="867"/>
      <c r="DU54" s="868"/>
      <c r="DV54" s="869"/>
      <c r="DW54" s="870"/>
      <c r="DX54" s="870"/>
      <c r="DY54" s="870"/>
      <c r="DZ54" s="871"/>
      <c r="EA54" s="241"/>
    </row>
    <row r="55" spans="1:131" s="242" customFormat="1" ht="26.25" customHeight="1" x14ac:dyDescent="0.2">
      <c r="A55" s="256">
        <v>28</v>
      </c>
      <c r="B55" s="839"/>
      <c r="C55" s="840"/>
      <c r="D55" s="840"/>
      <c r="E55" s="840"/>
      <c r="F55" s="840"/>
      <c r="G55" s="840"/>
      <c r="H55" s="840"/>
      <c r="I55" s="840"/>
      <c r="J55" s="840"/>
      <c r="K55" s="840"/>
      <c r="L55" s="840"/>
      <c r="M55" s="840"/>
      <c r="N55" s="840"/>
      <c r="O55" s="840"/>
      <c r="P55" s="841"/>
      <c r="Q55" s="924"/>
      <c r="R55" s="925"/>
      <c r="S55" s="925"/>
      <c r="T55" s="925"/>
      <c r="U55" s="925"/>
      <c r="V55" s="925"/>
      <c r="W55" s="925"/>
      <c r="X55" s="925"/>
      <c r="Y55" s="925"/>
      <c r="Z55" s="925"/>
      <c r="AA55" s="925"/>
      <c r="AB55" s="925"/>
      <c r="AC55" s="925"/>
      <c r="AD55" s="925"/>
      <c r="AE55" s="926"/>
      <c r="AF55" s="845"/>
      <c r="AG55" s="846"/>
      <c r="AH55" s="846"/>
      <c r="AI55" s="846"/>
      <c r="AJ55" s="847"/>
      <c r="AK55" s="927"/>
      <c r="AL55" s="925"/>
      <c r="AM55" s="925"/>
      <c r="AN55" s="925"/>
      <c r="AO55" s="925"/>
      <c r="AP55" s="925"/>
      <c r="AQ55" s="925"/>
      <c r="AR55" s="925"/>
      <c r="AS55" s="925"/>
      <c r="AT55" s="925"/>
      <c r="AU55" s="925"/>
      <c r="AV55" s="925"/>
      <c r="AW55" s="925"/>
      <c r="AX55" s="925"/>
      <c r="AY55" s="925"/>
      <c r="AZ55" s="928"/>
      <c r="BA55" s="928"/>
      <c r="BB55" s="928"/>
      <c r="BC55" s="928"/>
      <c r="BD55" s="928"/>
      <c r="BE55" s="916"/>
      <c r="BF55" s="916"/>
      <c r="BG55" s="916"/>
      <c r="BH55" s="916"/>
      <c r="BI55" s="917"/>
      <c r="BJ55" s="247"/>
      <c r="BK55" s="247"/>
      <c r="BL55" s="247"/>
      <c r="BM55" s="247"/>
      <c r="BN55" s="247"/>
      <c r="BO55" s="260"/>
      <c r="BP55" s="260"/>
      <c r="BQ55" s="257">
        <v>49</v>
      </c>
      <c r="BR55" s="258"/>
      <c r="BS55" s="852"/>
      <c r="BT55" s="853"/>
      <c r="BU55" s="853"/>
      <c r="BV55" s="853"/>
      <c r="BW55" s="853"/>
      <c r="BX55" s="853"/>
      <c r="BY55" s="853"/>
      <c r="BZ55" s="853"/>
      <c r="CA55" s="853"/>
      <c r="CB55" s="853"/>
      <c r="CC55" s="853"/>
      <c r="CD55" s="853"/>
      <c r="CE55" s="853"/>
      <c r="CF55" s="853"/>
      <c r="CG55" s="854"/>
      <c r="CH55" s="872"/>
      <c r="CI55" s="867"/>
      <c r="CJ55" s="867"/>
      <c r="CK55" s="867"/>
      <c r="CL55" s="868"/>
      <c r="CM55" s="872"/>
      <c r="CN55" s="867"/>
      <c r="CO55" s="867"/>
      <c r="CP55" s="867"/>
      <c r="CQ55" s="868"/>
      <c r="CR55" s="872"/>
      <c r="CS55" s="867"/>
      <c r="CT55" s="867"/>
      <c r="CU55" s="867"/>
      <c r="CV55" s="868"/>
      <c r="CW55" s="872"/>
      <c r="CX55" s="867"/>
      <c r="CY55" s="867"/>
      <c r="CZ55" s="867"/>
      <c r="DA55" s="868"/>
      <c r="DB55" s="872"/>
      <c r="DC55" s="867"/>
      <c r="DD55" s="867"/>
      <c r="DE55" s="867"/>
      <c r="DF55" s="868"/>
      <c r="DG55" s="872"/>
      <c r="DH55" s="867"/>
      <c r="DI55" s="867"/>
      <c r="DJ55" s="867"/>
      <c r="DK55" s="868"/>
      <c r="DL55" s="872"/>
      <c r="DM55" s="867"/>
      <c r="DN55" s="867"/>
      <c r="DO55" s="867"/>
      <c r="DP55" s="868"/>
      <c r="DQ55" s="872"/>
      <c r="DR55" s="867"/>
      <c r="DS55" s="867"/>
      <c r="DT55" s="867"/>
      <c r="DU55" s="868"/>
      <c r="DV55" s="869"/>
      <c r="DW55" s="870"/>
      <c r="DX55" s="870"/>
      <c r="DY55" s="870"/>
      <c r="DZ55" s="871"/>
      <c r="EA55" s="241"/>
    </row>
    <row r="56" spans="1:131" s="242" customFormat="1" ht="26.25" customHeight="1" x14ac:dyDescent="0.2">
      <c r="A56" s="256">
        <v>29</v>
      </c>
      <c r="B56" s="839"/>
      <c r="C56" s="840"/>
      <c r="D56" s="840"/>
      <c r="E56" s="840"/>
      <c r="F56" s="840"/>
      <c r="G56" s="840"/>
      <c r="H56" s="840"/>
      <c r="I56" s="840"/>
      <c r="J56" s="840"/>
      <c r="K56" s="840"/>
      <c r="L56" s="840"/>
      <c r="M56" s="840"/>
      <c r="N56" s="840"/>
      <c r="O56" s="840"/>
      <c r="P56" s="841"/>
      <c r="Q56" s="924"/>
      <c r="R56" s="925"/>
      <c r="S56" s="925"/>
      <c r="T56" s="925"/>
      <c r="U56" s="925"/>
      <c r="V56" s="925"/>
      <c r="W56" s="925"/>
      <c r="X56" s="925"/>
      <c r="Y56" s="925"/>
      <c r="Z56" s="925"/>
      <c r="AA56" s="925"/>
      <c r="AB56" s="925"/>
      <c r="AC56" s="925"/>
      <c r="AD56" s="925"/>
      <c r="AE56" s="926"/>
      <c r="AF56" s="845"/>
      <c r="AG56" s="846"/>
      <c r="AH56" s="846"/>
      <c r="AI56" s="846"/>
      <c r="AJ56" s="847"/>
      <c r="AK56" s="927"/>
      <c r="AL56" s="925"/>
      <c r="AM56" s="925"/>
      <c r="AN56" s="925"/>
      <c r="AO56" s="925"/>
      <c r="AP56" s="925"/>
      <c r="AQ56" s="925"/>
      <c r="AR56" s="925"/>
      <c r="AS56" s="925"/>
      <c r="AT56" s="925"/>
      <c r="AU56" s="925"/>
      <c r="AV56" s="925"/>
      <c r="AW56" s="925"/>
      <c r="AX56" s="925"/>
      <c r="AY56" s="925"/>
      <c r="AZ56" s="928"/>
      <c r="BA56" s="928"/>
      <c r="BB56" s="928"/>
      <c r="BC56" s="928"/>
      <c r="BD56" s="928"/>
      <c r="BE56" s="916"/>
      <c r="BF56" s="916"/>
      <c r="BG56" s="916"/>
      <c r="BH56" s="916"/>
      <c r="BI56" s="917"/>
      <c r="BJ56" s="247"/>
      <c r="BK56" s="247"/>
      <c r="BL56" s="247"/>
      <c r="BM56" s="247"/>
      <c r="BN56" s="247"/>
      <c r="BO56" s="260"/>
      <c r="BP56" s="260"/>
      <c r="BQ56" s="257">
        <v>50</v>
      </c>
      <c r="BR56" s="258"/>
      <c r="BS56" s="852"/>
      <c r="BT56" s="853"/>
      <c r="BU56" s="853"/>
      <c r="BV56" s="853"/>
      <c r="BW56" s="853"/>
      <c r="BX56" s="853"/>
      <c r="BY56" s="853"/>
      <c r="BZ56" s="853"/>
      <c r="CA56" s="853"/>
      <c r="CB56" s="853"/>
      <c r="CC56" s="853"/>
      <c r="CD56" s="853"/>
      <c r="CE56" s="853"/>
      <c r="CF56" s="853"/>
      <c r="CG56" s="854"/>
      <c r="CH56" s="872"/>
      <c r="CI56" s="867"/>
      <c r="CJ56" s="867"/>
      <c r="CK56" s="867"/>
      <c r="CL56" s="868"/>
      <c r="CM56" s="872"/>
      <c r="CN56" s="867"/>
      <c r="CO56" s="867"/>
      <c r="CP56" s="867"/>
      <c r="CQ56" s="868"/>
      <c r="CR56" s="872"/>
      <c r="CS56" s="867"/>
      <c r="CT56" s="867"/>
      <c r="CU56" s="867"/>
      <c r="CV56" s="868"/>
      <c r="CW56" s="872"/>
      <c r="CX56" s="867"/>
      <c r="CY56" s="867"/>
      <c r="CZ56" s="867"/>
      <c r="DA56" s="868"/>
      <c r="DB56" s="872"/>
      <c r="DC56" s="867"/>
      <c r="DD56" s="867"/>
      <c r="DE56" s="867"/>
      <c r="DF56" s="868"/>
      <c r="DG56" s="872"/>
      <c r="DH56" s="867"/>
      <c r="DI56" s="867"/>
      <c r="DJ56" s="867"/>
      <c r="DK56" s="868"/>
      <c r="DL56" s="872"/>
      <c r="DM56" s="867"/>
      <c r="DN56" s="867"/>
      <c r="DO56" s="867"/>
      <c r="DP56" s="868"/>
      <c r="DQ56" s="872"/>
      <c r="DR56" s="867"/>
      <c r="DS56" s="867"/>
      <c r="DT56" s="867"/>
      <c r="DU56" s="868"/>
      <c r="DV56" s="869"/>
      <c r="DW56" s="870"/>
      <c r="DX56" s="870"/>
      <c r="DY56" s="870"/>
      <c r="DZ56" s="871"/>
      <c r="EA56" s="241"/>
    </row>
    <row r="57" spans="1:131" s="242" customFormat="1" ht="26.25" customHeight="1" x14ac:dyDescent="0.2">
      <c r="A57" s="256">
        <v>30</v>
      </c>
      <c r="B57" s="839"/>
      <c r="C57" s="840"/>
      <c r="D57" s="840"/>
      <c r="E57" s="840"/>
      <c r="F57" s="840"/>
      <c r="G57" s="840"/>
      <c r="H57" s="840"/>
      <c r="I57" s="840"/>
      <c r="J57" s="840"/>
      <c r="K57" s="840"/>
      <c r="L57" s="840"/>
      <c r="M57" s="840"/>
      <c r="N57" s="840"/>
      <c r="O57" s="840"/>
      <c r="P57" s="841"/>
      <c r="Q57" s="924"/>
      <c r="R57" s="925"/>
      <c r="S57" s="925"/>
      <c r="T57" s="925"/>
      <c r="U57" s="925"/>
      <c r="V57" s="925"/>
      <c r="W57" s="925"/>
      <c r="X57" s="925"/>
      <c r="Y57" s="925"/>
      <c r="Z57" s="925"/>
      <c r="AA57" s="925"/>
      <c r="AB57" s="925"/>
      <c r="AC57" s="925"/>
      <c r="AD57" s="925"/>
      <c r="AE57" s="926"/>
      <c r="AF57" s="845"/>
      <c r="AG57" s="846"/>
      <c r="AH57" s="846"/>
      <c r="AI57" s="846"/>
      <c r="AJ57" s="847"/>
      <c r="AK57" s="927"/>
      <c r="AL57" s="925"/>
      <c r="AM57" s="925"/>
      <c r="AN57" s="925"/>
      <c r="AO57" s="925"/>
      <c r="AP57" s="925"/>
      <c r="AQ57" s="925"/>
      <c r="AR57" s="925"/>
      <c r="AS57" s="925"/>
      <c r="AT57" s="925"/>
      <c r="AU57" s="925"/>
      <c r="AV57" s="925"/>
      <c r="AW57" s="925"/>
      <c r="AX57" s="925"/>
      <c r="AY57" s="925"/>
      <c r="AZ57" s="928"/>
      <c r="BA57" s="928"/>
      <c r="BB57" s="928"/>
      <c r="BC57" s="928"/>
      <c r="BD57" s="928"/>
      <c r="BE57" s="916"/>
      <c r="BF57" s="916"/>
      <c r="BG57" s="916"/>
      <c r="BH57" s="916"/>
      <c r="BI57" s="917"/>
      <c r="BJ57" s="247"/>
      <c r="BK57" s="247"/>
      <c r="BL57" s="247"/>
      <c r="BM57" s="247"/>
      <c r="BN57" s="247"/>
      <c r="BO57" s="260"/>
      <c r="BP57" s="260"/>
      <c r="BQ57" s="257">
        <v>51</v>
      </c>
      <c r="BR57" s="258"/>
      <c r="BS57" s="852"/>
      <c r="BT57" s="853"/>
      <c r="BU57" s="853"/>
      <c r="BV57" s="853"/>
      <c r="BW57" s="853"/>
      <c r="BX57" s="853"/>
      <c r="BY57" s="853"/>
      <c r="BZ57" s="853"/>
      <c r="CA57" s="853"/>
      <c r="CB57" s="853"/>
      <c r="CC57" s="853"/>
      <c r="CD57" s="853"/>
      <c r="CE57" s="853"/>
      <c r="CF57" s="853"/>
      <c r="CG57" s="854"/>
      <c r="CH57" s="872"/>
      <c r="CI57" s="867"/>
      <c r="CJ57" s="867"/>
      <c r="CK57" s="867"/>
      <c r="CL57" s="868"/>
      <c r="CM57" s="872"/>
      <c r="CN57" s="867"/>
      <c r="CO57" s="867"/>
      <c r="CP57" s="867"/>
      <c r="CQ57" s="868"/>
      <c r="CR57" s="872"/>
      <c r="CS57" s="867"/>
      <c r="CT57" s="867"/>
      <c r="CU57" s="867"/>
      <c r="CV57" s="868"/>
      <c r="CW57" s="872"/>
      <c r="CX57" s="867"/>
      <c r="CY57" s="867"/>
      <c r="CZ57" s="867"/>
      <c r="DA57" s="868"/>
      <c r="DB57" s="872"/>
      <c r="DC57" s="867"/>
      <c r="DD57" s="867"/>
      <c r="DE57" s="867"/>
      <c r="DF57" s="868"/>
      <c r="DG57" s="872"/>
      <c r="DH57" s="867"/>
      <c r="DI57" s="867"/>
      <c r="DJ57" s="867"/>
      <c r="DK57" s="868"/>
      <c r="DL57" s="872"/>
      <c r="DM57" s="867"/>
      <c r="DN57" s="867"/>
      <c r="DO57" s="867"/>
      <c r="DP57" s="868"/>
      <c r="DQ57" s="872"/>
      <c r="DR57" s="867"/>
      <c r="DS57" s="867"/>
      <c r="DT57" s="867"/>
      <c r="DU57" s="868"/>
      <c r="DV57" s="869"/>
      <c r="DW57" s="870"/>
      <c r="DX57" s="870"/>
      <c r="DY57" s="870"/>
      <c r="DZ57" s="871"/>
      <c r="EA57" s="241"/>
    </row>
    <row r="58" spans="1:131" s="242" customFormat="1" ht="26.25" customHeight="1" x14ac:dyDescent="0.2">
      <c r="A58" s="256">
        <v>31</v>
      </c>
      <c r="B58" s="839"/>
      <c r="C58" s="840"/>
      <c r="D58" s="840"/>
      <c r="E58" s="840"/>
      <c r="F58" s="840"/>
      <c r="G58" s="840"/>
      <c r="H58" s="840"/>
      <c r="I58" s="840"/>
      <c r="J58" s="840"/>
      <c r="K58" s="840"/>
      <c r="L58" s="840"/>
      <c r="M58" s="840"/>
      <c r="N58" s="840"/>
      <c r="O58" s="840"/>
      <c r="P58" s="841"/>
      <c r="Q58" s="924"/>
      <c r="R58" s="925"/>
      <c r="S58" s="925"/>
      <c r="T58" s="925"/>
      <c r="U58" s="925"/>
      <c r="V58" s="925"/>
      <c r="W58" s="925"/>
      <c r="X58" s="925"/>
      <c r="Y58" s="925"/>
      <c r="Z58" s="925"/>
      <c r="AA58" s="925"/>
      <c r="AB58" s="925"/>
      <c r="AC58" s="925"/>
      <c r="AD58" s="925"/>
      <c r="AE58" s="926"/>
      <c r="AF58" s="845"/>
      <c r="AG58" s="846"/>
      <c r="AH58" s="846"/>
      <c r="AI58" s="846"/>
      <c r="AJ58" s="847"/>
      <c r="AK58" s="927"/>
      <c r="AL58" s="925"/>
      <c r="AM58" s="925"/>
      <c r="AN58" s="925"/>
      <c r="AO58" s="925"/>
      <c r="AP58" s="925"/>
      <c r="AQ58" s="925"/>
      <c r="AR58" s="925"/>
      <c r="AS58" s="925"/>
      <c r="AT58" s="925"/>
      <c r="AU58" s="925"/>
      <c r="AV58" s="925"/>
      <c r="AW58" s="925"/>
      <c r="AX58" s="925"/>
      <c r="AY58" s="925"/>
      <c r="AZ58" s="928"/>
      <c r="BA58" s="928"/>
      <c r="BB58" s="928"/>
      <c r="BC58" s="928"/>
      <c r="BD58" s="928"/>
      <c r="BE58" s="916"/>
      <c r="BF58" s="916"/>
      <c r="BG58" s="916"/>
      <c r="BH58" s="916"/>
      <c r="BI58" s="917"/>
      <c r="BJ58" s="247"/>
      <c r="BK58" s="247"/>
      <c r="BL58" s="247"/>
      <c r="BM58" s="247"/>
      <c r="BN58" s="247"/>
      <c r="BO58" s="260"/>
      <c r="BP58" s="260"/>
      <c r="BQ58" s="257">
        <v>52</v>
      </c>
      <c r="BR58" s="258"/>
      <c r="BS58" s="852"/>
      <c r="BT58" s="853"/>
      <c r="BU58" s="853"/>
      <c r="BV58" s="853"/>
      <c r="BW58" s="853"/>
      <c r="BX58" s="853"/>
      <c r="BY58" s="853"/>
      <c r="BZ58" s="853"/>
      <c r="CA58" s="853"/>
      <c r="CB58" s="853"/>
      <c r="CC58" s="853"/>
      <c r="CD58" s="853"/>
      <c r="CE58" s="853"/>
      <c r="CF58" s="853"/>
      <c r="CG58" s="854"/>
      <c r="CH58" s="872"/>
      <c r="CI58" s="867"/>
      <c r="CJ58" s="867"/>
      <c r="CK58" s="867"/>
      <c r="CL58" s="868"/>
      <c r="CM58" s="872"/>
      <c r="CN58" s="867"/>
      <c r="CO58" s="867"/>
      <c r="CP58" s="867"/>
      <c r="CQ58" s="868"/>
      <c r="CR58" s="872"/>
      <c r="CS58" s="867"/>
      <c r="CT58" s="867"/>
      <c r="CU58" s="867"/>
      <c r="CV58" s="868"/>
      <c r="CW58" s="872"/>
      <c r="CX58" s="867"/>
      <c r="CY58" s="867"/>
      <c r="CZ58" s="867"/>
      <c r="DA58" s="868"/>
      <c r="DB58" s="872"/>
      <c r="DC58" s="867"/>
      <c r="DD58" s="867"/>
      <c r="DE58" s="867"/>
      <c r="DF58" s="868"/>
      <c r="DG58" s="872"/>
      <c r="DH58" s="867"/>
      <c r="DI58" s="867"/>
      <c r="DJ58" s="867"/>
      <c r="DK58" s="868"/>
      <c r="DL58" s="872"/>
      <c r="DM58" s="867"/>
      <c r="DN58" s="867"/>
      <c r="DO58" s="867"/>
      <c r="DP58" s="868"/>
      <c r="DQ58" s="872"/>
      <c r="DR58" s="867"/>
      <c r="DS58" s="867"/>
      <c r="DT58" s="867"/>
      <c r="DU58" s="868"/>
      <c r="DV58" s="869"/>
      <c r="DW58" s="870"/>
      <c r="DX58" s="870"/>
      <c r="DY58" s="870"/>
      <c r="DZ58" s="871"/>
      <c r="EA58" s="241"/>
    </row>
    <row r="59" spans="1:131" s="242" customFormat="1" ht="26.25" customHeight="1" x14ac:dyDescent="0.2">
      <c r="A59" s="256">
        <v>32</v>
      </c>
      <c r="B59" s="839"/>
      <c r="C59" s="840"/>
      <c r="D59" s="840"/>
      <c r="E59" s="840"/>
      <c r="F59" s="840"/>
      <c r="G59" s="840"/>
      <c r="H59" s="840"/>
      <c r="I59" s="840"/>
      <c r="J59" s="840"/>
      <c r="K59" s="840"/>
      <c r="L59" s="840"/>
      <c r="M59" s="840"/>
      <c r="N59" s="840"/>
      <c r="O59" s="840"/>
      <c r="P59" s="841"/>
      <c r="Q59" s="924"/>
      <c r="R59" s="925"/>
      <c r="S59" s="925"/>
      <c r="T59" s="925"/>
      <c r="U59" s="925"/>
      <c r="V59" s="925"/>
      <c r="W59" s="925"/>
      <c r="X59" s="925"/>
      <c r="Y59" s="925"/>
      <c r="Z59" s="925"/>
      <c r="AA59" s="925"/>
      <c r="AB59" s="925"/>
      <c r="AC59" s="925"/>
      <c r="AD59" s="925"/>
      <c r="AE59" s="926"/>
      <c r="AF59" s="845"/>
      <c r="AG59" s="846"/>
      <c r="AH59" s="846"/>
      <c r="AI59" s="846"/>
      <c r="AJ59" s="847"/>
      <c r="AK59" s="927"/>
      <c r="AL59" s="925"/>
      <c r="AM59" s="925"/>
      <c r="AN59" s="925"/>
      <c r="AO59" s="925"/>
      <c r="AP59" s="925"/>
      <c r="AQ59" s="925"/>
      <c r="AR59" s="925"/>
      <c r="AS59" s="925"/>
      <c r="AT59" s="925"/>
      <c r="AU59" s="925"/>
      <c r="AV59" s="925"/>
      <c r="AW59" s="925"/>
      <c r="AX59" s="925"/>
      <c r="AY59" s="925"/>
      <c r="AZ59" s="928"/>
      <c r="BA59" s="928"/>
      <c r="BB59" s="928"/>
      <c r="BC59" s="928"/>
      <c r="BD59" s="928"/>
      <c r="BE59" s="916"/>
      <c r="BF59" s="916"/>
      <c r="BG59" s="916"/>
      <c r="BH59" s="916"/>
      <c r="BI59" s="917"/>
      <c r="BJ59" s="247"/>
      <c r="BK59" s="247"/>
      <c r="BL59" s="247"/>
      <c r="BM59" s="247"/>
      <c r="BN59" s="247"/>
      <c r="BO59" s="260"/>
      <c r="BP59" s="260"/>
      <c r="BQ59" s="257">
        <v>53</v>
      </c>
      <c r="BR59" s="258"/>
      <c r="BS59" s="852"/>
      <c r="BT59" s="853"/>
      <c r="BU59" s="853"/>
      <c r="BV59" s="853"/>
      <c r="BW59" s="853"/>
      <c r="BX59" s="853"/>
      <c r="BY59" s="853"/>
      <c r="BZ59" s="853"/>
      <c r="CA59" s="853"/>
      <c r="CB59" s="853"/>
      <c r="CC59" s="853"/>
      <c r="CD59" s="853"/>
      <c r="CE59" s="853"/>
      <c r="CF59" s="853"/>
      <c r="CG59" s="854"/>
      <c r="CH59" s="872"/>
      <c r="CI59" s="867"/>
      <c r="CJ59" s="867"/>
      <c r="CK59" s="867"/>
      <c r="CL59" s="868"/>
      <c r="CM59" s="872"/>
      <c r="CN59" s="867"/>
      <c r="CO59" s="867"/>
      <c r="CP59" s="867"/>
      <c r="CQ59" s="868"/>
      <c r="CR59" s="872"/>
      <c r="CS59" s="867"/>
      <c r="CT59" s="867"/>
      <c r="CU59" s="867"/>
      <c r="CV59" s="868"/>
      <c r="CW59" s="872"/>
      <c r="CX59" s="867"/>
      <c r="CY59" s="867"/>
      <c r="CZ59" s="867"/>
      <c r="DA59" s="868"/>
      <c r="DB59" s="872"/>
      <c r="DC59" s="867"/>
      <c r="DD59" s="867"/>
      <c r="DE59" s="867"/>
      <c r="DF59" s="868"/>
      <c r="DG59" s="872"/>
      <c r="DH59" s="867"/>
      <c r="DI59" s="867"/>
      <c r="DJ59" s="867"/>
      <c r="DK59" s="868"/>
      <c r="DL59" s="872"/>
      <c r="DM59" s="867"/>
      <c r="DN59" s="867"/>
      <c r="DO59" s="867"/>
      <c r="DP59" s="868"/>
      <c r="DQ59" s="872"/>
      <c r="DR59" s="867"/>
      <c r="DS59" s="867"/>
      <c r="DT59" s="867"/>
      <c r="DU59" s="868"/>
      <c r="DV59" s="869"/>
      <c r="DW59" s="870"/>
      <c r="DX59" s="870"/>
      <c r="DY59" s="870"/>
      <c r="DZ59" s="871"/>
      <c r="EA59" s="241"/>
    </row>
    <row r="60" spans="1:131" s="242" customFormat="1" ht="26.25" customHeight="1" x14ac:dyDescent="0.2">
      <c r="A60" s="256">
        <v>33</v>
      </c>
      <c r="B60" s="839"/>
      <c r="C60" s="840"/>
      <c r="D60" s="840"/>
      <c r="E60" s="840"/>
      <c r="F60" s="840"/>
      <c r="G60" s="840"/>
      <c r="H60" s="840"/>
      <c r="I60" s="840"/>
      <c r="J60" s="840"/>
      <c r="K60" s="840"/>
      <c r="L60" s="840"/>
      <c r="M60" s="840"/>
      <c r="N60" s="840"/>
      <c r="O60" s="840"/>
      <c r="P60" s="841"/>
      <c r="Q60" s="924"/>
      <c r="R60" s="925"/>
      <c r="S60" s="925"/>
      <c r="T60" s="925"/>
      <c r="U60" s="925"/>
      <c r="V60" s="925"/>
      <c r="W60" s="925"/>
      <c r="X60" s="925"/>
      <c r="Y60" s="925"/>
      <c r="Z60" s="925"/>
      <c r="AA60" s="925"/>
      <c r="AB60" s="925"/>
      <c r="AC60" s="925"/>
      <c r="AD60" s="925"/>
      <c r="AE60" s="926"/>
      <c r="AF60" s="845"/>
      <c r="AG60" s="846"/>
      <c r="AH60" s="846"/>
      <c r="AI60" s="846"/>
      <c r="AJ60" s="847"/>
      <c r="AK60" s="927"/>
      <c r="AL60" s="925"/>
      <c r="AM60" s="925"/>
      <c r="AN60" s="925"/>
      <c r="AO60" s="925"/>
      <c r="AP60" s="925"/>
      <c r="AQ60" s="925"/>
      <c r="AR60" s="925"/>
      <c r="AS60" s="925"/>
      <c r="AT60" s="925"/>
      <c r="AU60" s="925"/>
      <c r="AV60" s="925"/>
      <c r="AW60" s="925"/>
      <c r="AX60" s="925"/>
      <c r="AY60" s="925"/>
      <c r="AZ60" s="928"/>
      <c r="BA60" s="928"/>
      <c r="BB60" s="928"/>
      <c r="BC60" s="928"/>
      <c r="BD60" s="928"/>
      <c r="BE60" s="916"/>
      <c r="BF60" s="916"/>
      <c r="BG60" s="916"/>
      <c r="BH60" s="916"/>
      <c r="BI60" s="917"/>
      <c r="BJ60" s="247"/>
      <c r="BK60" s="247"/>
      <c r="BL60" s="247"/>
      <c r="BM60" s="247"/>
      <c r="BN60" s="247"/>
      <c r="BO60" s="260"/>
      <c r="BP60" s="260"/>
      <c r="BQ60" s="257">
        <v>54</v>
      </c>
      <c r="BR60" s="258"/>
      <c r="BS60" s="852"/>
      <c r="BT60" s="853"/>
      <c r="BU60" s="853"/>
      <c r="BV60" s="853"/>
      <c r="BW60" s="853"/>
      <c r="BX60" s="853"/>
      <c r="BY60" s="853"/>
      <c r="BZ60" s="853"/>
      <c r="CA60" s="853"/>
      <c r="CB60" s="853"/>
      <c r="CC60" s="853"/>
      <c r="CD60" s="853"/>
      <c r="CE60" s="853"/>
      <c r="CF60" s="853"/>
      <c r="CG60" s="854"/>
      <c r="CH60" s="872"/>
      <c r="CI60" s="867"/>
      <c r="CJ60" s="867"/>
      <c r="CK60" s="867"/>
      <c r="CL60" s="868"/>
      <c r="CM60" s="872"/>
      <c r="CN60" s="867"/>
      <c r="CO60" s="867"/>
      <c r="CP60" s="867"/>
      <c r="CQ60" s="868"/>
      <c r="CR60" s="872"/>
      <c r="CS60" s="867"/>
      <c r="CT60" s="867"/>
      <c r="CU60" s="867"/>
      <c r="CV60" s="868"/>
      <c r="CW60" s="872"/>
      <c r="CX60" s="867"/>
      <c r="CY60" s="867"/>
      <c r="CZ60" s="867"/>
      <c r="DA60" s="868"/>
      <c r="DB60" s="872"/>
      <c r="DC60" s="867"/>
      <c r="DD60" s="867"/>
      <c r="DE60" s="867"/>
      <c r="DF60" s="868"/>
      <c r="DG60" s="872"/>
      <c r="DH60" s="867"/>
      <c r="DI60" s="867"/>
      <c r="DJ60" s="867"/>
      <c r="DK60" s="868"/>
      <c r="DL60" s="872"/>
      <c r="DM60" s="867"/>
      <c r="DN60" s="867"/>
      <c r="DO60" s="867"/>
      <c r="DP60" s="868"/>
      <c r="DQ60" s="872"/>
      <c r="DR60" s="867"/>
      <c r="DS60" s="867"/>
      <c r="DT60" s="867"/>
      <c r="DU60" s="868"/>
      <c r="DV60" s="869"/>
      <c r="DW60" s="870"/>
      <c r="DX60" s="870"/>
      <c r="DY60" s="870"/>
      <c r="DZ60" s="871"/>
      <c r="EA60" s="241"/>
    </row>
    <row r="61" spans="1:131" s="242" customFormat="1" ht="26.25" customHeight="1" thickBot="1" x14ac:dyDescent="0.25">
      <c r="A61" s="256">
        <v>34</v>
      </c>
      <c r="B61" s="839"/>
      <c r="C61" s="840"/>
      <c r="D61" s="840"/>
      <c r="E61" s="840"/>
      <c r="F61" s="840"/>
      <c r="G61" s="840"/>
      <c r="H61" s="840"/>
      <c r="I61" s="840"/>
      <c r="J61" s="840"/>
      <c r="K61" s="840"/>
      <c r="L61" s="840"/>
      <c r="M61" s="840"/>
      <c r="N61" s="840"/>
      <c r="O61" s="840"/>
      <c r="P61" s="841"/>
      <c r="Q61" s="924"/>
      <c r="R61" s="925"/>
      <c r="S61" s="925"/>
      <c r="T61" s="925"/>
      <c r="U61" s="925"/>
      <c r="V61" s="925"/>
      <c r="W61" s="925"/>
      <c r="X61" s="925"/>
      <c r="Y61" s="925"/>
      <c r="Z61" s="925"/>
      <c r="AA61" s="925"/>
      <c r="AB61" s="925"/>
      <c r="AC61" s="925"/>
      <c r="AD61" s="925"/>
      <c r="AE61" s="926"/>
      <c r="AF61" s="845"/>
      <c r="AG61" s="846"/>
      <c r="AH61" s="846"/>
      <c r="AI61" s="846"/>
      <c r="AJ61" s="847"/>
      <c r="AK61" s="927"/>
      <c r="AL61" s="925"/>
      <c r="AM61" s="925"/>
      <c r="AN61" s="925"/>
      <c r="AO61" s="925"/>
      <c r="AP61" s="925"/>
      <c r="AQ61" s="925"/>
      <c r="AR61" s="925"/>
      <c r="AS61" s="925"/>
      <c r="AT61" s="925"/>
      <c r="AU61" s="925"/>
      <c r="AV61" s="925"/>
      <c r="AW61" s="925"/>
      <c r="AX61" s="925"/>
      <c r="AY61" s="925"/>
      <c r="AZ61" s="928"/>
      <c r="BA61" s="928"/>
      <c r="BB61" s="928"/>
      <c r="BC61" s="928"/>
      <c r="BD61" s="928"/>
      <c r="BE61" s="916"/>
      <c r="BF61" s="916"/>
      <c r="BG61" s="916"/>
      <c r="BH61" s="916"/>
      <c r="BI61" s="917"/>
      <c r="BJ61" s="247"/>
      <c r="BK61" s="247"/>
      <c r="BL61" s="247"/>
      <c r="BM61" s="247"/>
      <c r="BN61" s="247"/>
      <c r="BO61" s="260"/>
      <c r="BP61" s="260"/>
      <c r="BQ61" s="257">
        <v>55</v>
      </c>
      <c r="BR61" s="258"/>
      <c r="BS61" s="852"/>
      <c r="BT61" s="853"/>
      <c r="BU61" s="853"/>
      <c r="BV61" s="853"/>
      <c r="BW61" s="853"/>
      <c r="BX61" s="853"/>
      <c r="BY61" s="853"/>
      <c r="BZ61" s="853"/>
      <c r="CA61" s="853"/>
      <c r="CB61" s="853"/>
      <c r="CC61" s="853"/>
      <c r="CD61" s="853"/>
      <c r="CE61" s="853"/>
      <c r="CF61" s="853"/>
      <c r="CG61" s="854"/>
      <c r="CH61" s="872"/>
      <c r="CI61" s="867"/>
      <c r="CJ61" s="867"/>
      <c r="CK61" s="867"/>
      <c r="CL61" s="868"/>
      <c r="CM61" s="872"/>
      <c r="CN61" s="867"/>
      <c r="CO61" s="867"/>
      <c r="CP61" s="867"/>
      <c r="CQ61" s="868"/>
      <c r="CR61" s="872"/>
      <c r="CS61" s="867"/>
      <c r="CT61" s="867"/>
      <c r="CU61" s="867"/>
      <c r="CV61" s="868"/>
      <c r="CW61" s="872"/>
      <c r="CX61" s="867"/>
      <c r="CY61" s="867"/>
      <c r="CZ61" s="867"/>
      <c r="DA61" s="868"/>
      <c r="DB61" s="872"/>
      <c r="DC61" s="867"/>
      <c r="DD61" s="867"/>
      <c r="DE61" s="867"/>
      <c r="DF61" s="868"/>
      <c r="DG61" s="872"/>
      <c r="DH61" s="867"/>
      <c r="DI61" s="867"/>
      <c r="DJ61" s="867"/>
      <c r="DK61" s="868"/>
      <c r="DL61" s="872"/>
      <c r="DM61" s="867"/>
      <c r="DN61" s="867"/>
      <c r="DO61" s="867"/>
      <c r="DP61" s="868"/>
      <c r="DQ61" s="872"/>
      <c r="DR61" s="867"/>
      <c r="DS61" s="867"/>
      <c r="DT61" s="867"/>
      <c r="DU61" s="868"/>
      <c r="DV61" s="869"/>
      <c r="DW61" s="870"/>
      <c r="DX61" s="870"/>
      <c r="DY61" s="870"/>
      <c r="DZ61" s="871"/>
      <c r="EA61" s="241"/>
    </row>
    <row r="62" spans="1:131" s="242" customFormat="1" ht="26.25" customHeight="1" x14ac:dyDescent="0.2">
      <c r="A62" s="256">
        <v>35</v>
      </c>
      <c r="B62" s="839"/>
      <c r="C62" s="840"/>
      <c r="D62" s="840"/>
      <c r="E62" s="840"/>
      <c r="F62" s="840"/>
      <c r="G62" s="840"/>
      <c r="H62" s="840"/>
      <c r="I62" s="840"/>
      <c r="J62" s="840"/>
      <c r="K62" s="840"/>
      <c r="L62" s="840"/>
      <c r="M62" s="840"/>
      <c r="N62" s="840"/>
      <c r="O62" s="840"/>
      <c r="P62" s="841"/>
      <c r="Q62" s="924"/>
      <c r="R62" s="925"/>
      <c r="S62" s="925"/>
      <c r="T62" s="925"/>
      <c r="U62" s="925"/>
      <c r="V62" s="925"/>
      <c r="W62" s="925"/>
      <c r="X62" s="925"/>
      <c r="Y62" s="925"/>
      <c r="Z62" s="925"/>
      <c r="AA62" s="925"/>
      <c r="AB62" s="925"/>
      <c r="AC62" s="925"/>
      <c r="AD62" s="925"/>
      <c r="AE62" s="926"/>
      <c r="AF62" s="845"/>
      <c r="AG62" s="846"/>
      <c r="AH62" s="846"/>
      <c r="AI62" s="846"/>
      <c r="AJ62" s="847"/>
      <c r="AK62" s="927"/>
      <c r="AL62" s="925"/>
      <c r="AM62" s="925"/>
      <c r="AN62" s="925"/>
      <c r="AO62" s="925"/>
      <c r="AP62" s="925"/>
      <c r="AQ62" s="925"/>
      <c r="AR62" s="925"/>
      <c r="AS62" s="925"/>
      <c r="AT62" s="925"/>
      <c r="AU62" s="925"/>
      <c r="AV62" s="925"/>
      <c r="AW62" s="925"/>
      <c r="AX62" s="925"/>
      <c r="AY62" s="925"/>
      <c r="AZ62" s="928"/>
      <c r="BA62" s="928"/>
      <c r="BB62" s="928"/>
      <c r="BC62" s="928"/>
      <c r="BD62" s="928"/>
      <c r="BE62" s="916"/>
      <c r="BF62" s="916"/>
      <c r="BG62" s="916"/>
      <c r="BH62" s="916"/>
      <c r="BI62" s="917"/>
      <c r="BJ62" s="936" t="s">
        <v>410</v>
      </c>
      <c r="BK62" s="892"/>
      <c r="BL62" s="892"/>
      <c r="BM62" s="892"/>
      <c r="BN62" s="893"/>
      <c r="BO62" s="260"/>
      <c r="BP62" s="260"/>
      <c r="BQ62" s="257">
        <v>56</v>
      </c>
      <c r="BR62" s="258"/>
      <c r="BS62" s="852"/>
      <c r="BT62" s="853"/>
      <c r="BU62" s="853"/>
      <c r="BV62" s="853"/>
      <c r="BW62" s="853"/>
      <c r="BX62" s="853"/>
      <c r="BY62" s="853"/>
      <c r="BZ62" s="853"/>
      <c r="CA62" s="853"/>
      <c r="CB62" s="853"/>
      <c r="CC62" s="853"/>
      <c r="CD62" s="853"/>
      <c r="CE62" s="853"/>
      <c r="CF62" s="853"/>
      <c r="CG62" s="854"/>
      <c r="CH62" s="872"/>
      <c r="CI62" s="867"/>
      <c r="CJ62" s="867"/>
      <c r="CK62" s="867"/>
      <c r="CL62" s="868"/>
      <c r="CM62" s="872"/>
      <c r="CN62" s="867"/>
      <c r="CO62" s="867"/>
      <c r="CP62" s="867"/>
      <c r="CQ62" s="868"/>
      <c r="CR62" s="872"/>
      <c r="CS62" s="867"/>
      <c r="CT62" s="867"/>
      <c r="CU62" s="867"/>
      <c r="CV62" s="868"/>
      <c r="CW62" s="872"/>
      <c r="CX62" s="867"/>
      <c r="CY62" s="867"/>
      <c r="CZ62" s="867"/>
      <c r="DA62" s="868"/>
      <c r="DB62" s="872"/>
      <c r="DC62" s="867"/>
      <c r="DD62" s="867"/>
      <c r="DE62" s="867"/>
      <c r="DF62" s="868"/>
      <c r="DG62" s="872"/>
      <c r="DH62" s="867"/>
      <c r="DI62" s="867"/>
      <c r="DJ62" s="867"/>
      <c r="DK62" s="868"/>
      <c r="DL62" s="872"/>
      <c r="DM62" s="867"/>
      <c r="DN62" s="867"/>
      <c r="DO62" s="867"/>
      <c r="DP62" s="868"/>
      <c r="DQ62" s="872"/>
      <c r="DR62" s="867"/>
      <c r="DS62" s="867"/>
      <c r="DT62" s="867"/>
      <c r="DU62" s="868"/>
      <c r="DV62" s="869"/>
      <c r="DW62" s="870"/>
      <c r="DX62" s="870"/>
      <c r="DY62" s="870"/>
      <c r="DZ62" s="871"/>
      <c r="EA62" s="241"/>
    </row>
    <row r="63" spans="1:131" s="242" customFormat="1" ht="26.25" customHeight="1" thickBot="1" x14ac:dyDescent="0.25">
      <c r="A63" s="259" t="s">
        <v>388</v>
      </c>
      <c r="B63" s="876" t="s">
        <v>411</v>
      </c>
      <c r="C63" s="877"/>
      <c r="D63" s="877"/>
      <c r="E63" s="877"/>
      <c r="F63" s="877"/>
      <c r="G63" s="877"/>
      <c r="H63" s="877"/>
      <c r="I63" s="877"/>
      <c r="J63" s="877"/>
      <c r="K63" s="877"/>
      <c r="L63" s="877"/>
      <c r="M63" s="877"/>
      <c r="N63" s="877"/>
      <c r="O63" s="877"/>
      <c r="P63" s="878"/>
      <c r="Q63" s="929"/>
      <c r="R63" s="930"/>
      <c r="S63" s="930"/>
      <c r="T63" s="930"/>
      <c r="U63" s="930"/>
      <c r="V63" s="930"/>
      <c r="W63" s="930"/>
      <c r="X63" s="930"/>
      <c r="Y63" s="930"/>
      <c r="Z63" s="930"/>
      <c r="AA63" s="930"/>
      <c r="AB63" s="930"/>
      <c r="AC63" s="930"/>
      <c r="AD63" s="930"/>
      <c r="AE63" s="931"/>
      <c r="AF63" s="932">
        <v>65</v>
      </c>
      <c r="AG63" s="933"/>
      <c r="AH63" s="933"/>
      <c r="AI63" s="933"/>
      <c r="AJ63" s="934"/>
      <c r="AK63" s="935"/>
      <c r="AL63" s="930"/>
      <c r="AM63" s="930"/>
      <c r="AN63" s="930"/>
      <c r="AO63" s="930"/>
      <c r="AP63" s="933"/>
      <c r="AQ63" s="933"/>
      <c r="AR63" s="933"/>
      <c r="AS63" s="933"/>
      <c r="AT63" s="933"/>
      <c r="AU63" s="933"/>
      <c r="AV63" s="933"/>
      <c r="AW63" s="933"/>
      <c r="AX63" s="933"/>
      <c r="AY63" s="933"/>
      <c r="AZ63" s="937"/>
      <c r="BA63" s="937"/>
      <c r="BB63" s="937"/>
      <c r="BC63" s="937"/>
      <c r="BD63" s="937"/>
      <c r="BE63" s="938"/>
      <c r="BF63" s="938"/>
      <c r="BG63" s="938"/>
      <c r="BH63" s="938"/>
      <c r="BI63" s="939"/>
      <c r="BJ63" s="940" t="s">
        <v>390</v>
      </c>
      <c r="BK63" s="941"/>
      <c r="BL63" s="941"/>
      <c r="BM63" s="941"/>
      <c r="BN63" s="942"/>
      <c r="BO63" s="260"/>
      <c r="BP63" s="260"/>
      <c r="BQ63" s="257">
        <v>57</v>
      </c>
      <c r="BR63" s="258"/>
      <c r="BS63" s="852"/>
      <c r="BT63" s="853"/>
      <c r="BU63" s="853"/>
      <c r="BV63" s="853"/>
      <c r="BW63" s="853"/>
      <c r="BX63" s="853"/>
      <c r="BY63" s="853"/>
      <c r="BZ63" s="853"/>
      <c r="CA63" s="853"/>
      <c r="CB63" s="853"/>
      <c r="CC63" s="853"/>
      <c r="CD63" s="853"/>
      <c r="CE63" s="853"/>
      <c r="CF63" s="853"/>
      <c r="CG63" s="854"/>
      <c r="CH63" s="872"/>
      <c r="CI63" s="867"/>
      <c r="CJ63" s="867"/>
      <c r="CK63" s="867"/>
      <c r="CL63" s="868"/>
      <c r="CM63" s="872"/>
      <c r="CN63" s="867"/>
      <c r="CO63" s="867"/>
      <c r="CP63" s="867"/>
      <c r="CQ63" s="868"/>
      <c r="CR63" s="872"/>
      <c r="CS63" s="867"/>
      <c r="CT63" s="867"/>
      <c r="CU63" s="867"/>
      <c r="CV63" s="868"/>
      <c r="CW63" s="872"/>
      <c r="CX63" s="867"/>
      <c r="CY63" s="867"/>
      <c r="CZ63" s="867"/>
      <c r="DA63" s="868"/>
      <c r="DB63" s="872"/>
      <c r="DC63" s="867"/>
      <c r="DD63" s="867"/>
      <c r="DE63" s="867"/>
      <c r="DF63" s="868"/>
      <c r="DG63" s="872"/>
      <c r="DH63" s="867"/>
      <c r="DI63" s="867"/>
      <c r="DJ63" s="867"/>
      <c r="DK63" s="868"/>
      <c r="DL63" s="872"/>
      <c r="DM63" s="867"/>
      <c r="DN63" s="867"/>
      <c r="DO63" s="867"/>
      <c r="DP63" s="868"/>
      <c r="DQ63" s="872"/>
      <c r="DR63" s="867"/>
      <c r="DS63" s="867"/>
      <c r="DT63" s="867"/>
      <c r="DU63" s="868"/>
      <c r="DV63" s="869"/>
      <c r="DW63" s="870"/>
      <c r="DX63" s="870"/>
      <c r="DY63" s="870"/>
      <c r="DZ63" s="871"/>
      <c r="EA63" s="241"/>
    </row>
    <row r="64" spans="1:131" s="242" customFormat="1" ht="26.25" customHeigh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2"/>
      <c r="BT64" s="853"/>
      <c r="BU64" s="853"/>
      <c r="BV64" s="853"/>
      <c r="BW64" s="853"/>
      <c r="BX64" s="853"/>
      <c r="BY64" s="853"/>
      <c r="BZ64" s="853"/>
      <c r="CA64" s="853"/>
      <c r="CB64" s="853"/>
      <c r="CC64" s="853"/>
      <c r="CD64" s="853"/>
      <c r="CE64" s="853"/>
      <c r="CF64" s="853"/>
      <c r="CG64" s="854"/>
      <c r="CH64" s="872"/>
      <c r="CI64" s="867"/>
      <c r="CJ64" s="867"/>
      <c r="CK64" s="867"/>
      <c r="CL64" s="868"/>
      <c r="CM64" s="872"/>
      <c r="CN64" s="867"/>
      <c r="CO64" s="867"/>
      <c r="CP64" s="867"/>
      <c r="CQ64" s="868"/>
      <c r="CR64" s="872"/>
      <c r="CS64" s="867"/>
      <c r="CT64" s="867"/>
      <c r="CU64" s="867"/>
      <c r="CV64" s="868"/>
      <c r="CW64" s="872"/>
      <c r="CX64" s="867"/>
      <c r="CY64" s="867"/>
      <c r="CZ64" s="867"/>
      <c r="DA64" s="868"/>
      <c r="DB64" s="872"/>
      <c r="DC64" s="867"/>
      <c r="DD64" s="867"/>
      <c r="DE64" s="867"/>
      <c r="DF64" s="868"/>
      <c r="DG64" s="872"/>
      <c r="DH64" s="867"/>
      <c r="DI64" s="867"/>
      <c r="DJ64" s="867"/>
      <c r="DK64" s="868"/>
      <c r="DL64" s="872"/>
      <c r="DM64" s="867"/>
      <c r="DN64" s="867"/>
      <c r="DO64" s="867"/>
      <c r="DP64" s="868"/>
      <c r="DQ64" s="872"/>
      <c r="DR64" s="867"/>
      <c r="DS64" s="867"/>
      <c r="DT64" s="867"/>
      <c r="DU64" s="868"/>
      <c r="DV64" s="869"/>
      <c r="DW64" s="870"/>
      <c r="DX64" s="870"/>
      <c r="DY64" s="870"/>
      <c r="DZ64" s="871"/>
      <c r="EA64" s="241"/>
    </row>
    <row r="65" spans="1:131" s="242" customFormat="1" ht="26.25" customHeight="1" thickBot="1" x14ac:dyDescent="0.25">
      <c r="A65" s="247" t="s">
        <v>412</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2"/>
      <c r="BT65" s="853"/>
      <c r="BU65" s="853"/>
      <c r="BV65" s="853"/>
      <c r="BW65" s="853"/>
      <c r="BX65" s="853"/>
      <c r="BY65" s="853"/>
      <c r="BZ65" s="853"/>
      <c r="CA65" s="853"/>
      <c r="CB65" s="853"/>
      <c r="CC65" s="853"/>
      <c r="CD65" s="853"/>
      <c r="CE65" s="853"/>
      <c r="CF65" s="853"/>
      <c r="CG65" s="854"/>
      <c r="CH65" s="872"/>
      <c r="CI65" s="867"/>
      <c r="CJ65" s="867"/>
      <c r="CK65" s="867"/>
      <c r="CL65" s="868"/>
      <c r="CM65" s="872"/>
      <c r="CN65" s="867"/>
      <c r="CO65" s="867"/>
      <c r="CP65" s="867"/>
      <c r="CQ65" s="868"/>
      <c r="CR65" s="872"/>
      <c r="CS65" s="867"/>
      <c r="CT65" s="867"/>
      <c r="CU65" s="867"/>
      <c r="CV65" s="868"/>
      <c r="CW65" s="872"/>
      <c r="CX65" s="867"/>
      <c r="CY65" s="867"/>
      <c r="CZ65" s="867"/>
      <c r="DA65" s="868"/>
      <c r="DB65" s="872"/>
      <c r="DC65" s="867"/>
      <c r="DD65" s="867"/>
      <c r="DE65" s="867"/>
      <c r="DF65" s="868"/>
      <c r="DG65" s="872"/>
      <c r="DH65" s="867"/>
      <c r="DI65" s="867"/>
      <c r="DJ65" s="867"/>
      <c r="DK65" s="868"/>
      <c r="DL65" s="872"/>
      <c r="DM65" s="867"/>
      <c r="DN65" s="867"/>
      <c r="DO65" s="867"/>
      <c r="DP65" s="868"/>
      <c r="DQ65" s="872"/>
      <c r="DR65" s="867"/>
      <c r="DS65" s="867"/>
      <c r="DT65" s="867"/>
      <c r="DU65" s="868"/>
      <c r="DV65" s="869"/>
      <c r="DW65" s="870"/>
      <c r="DX65" s="870"/>
      <c r="DY65" s="870"/>
      <c r="DZ65" s="871"/>
      <c r="EA65" s="241"/>
    </row>
    <row r="66" spans="1:131" s="242" customFormat="1" ht="26.25" customHeight="1" x14ac:dyDescent="0.2">
      <c r="A66" s="824" t="s">
        <v>413</v>
      </c>
      <c r="B66" s="825"/>
      <c r="C66" s="825"/>
      <c r="D66" s="825"/>
      <c r="E66" s="825"/>
      <c r="F66" s="825"/>
      <c r="G66" s="825"/>
      <c r="H66" s="825"/>
      <c r="I66" s="825"/>
      <c r="J66" s="825"/>
      <c r="K66" s="825"/>
      <c r="L66" s="825"/>
      <c r="M66" s="825"/>
      <c r="N66" s="825"/>
      <c r="O66" s="825"/>
      <c r="P66" s="826"/>
      <c r="Q66" s="801" t="s">
        <v>393</v>
      </c>
      <c r="R66" s="802"/>
      <c r="S66" s="802"/>
      <c r="T66" s="802"/>
      <c r="U66" s="803"/>
      <c r="V66" s="801" t="s">
        <v>414</v>
      </c>
      <c r="W66" s="802"/>
      <c r="X66" s="802"/>
      <c r="Y66" s="802"/>
      <c r="Z66" s="803"/>
      <c r="AA66" s="801" t="s">
        <v>415</v>
      </c>
      <c r="AB66" s="802"/>
      <c r="AC66" s="802"/>
      <c r="AD66" s="802"/>
      <c r="AE66" s="803"/>
      <c r="AF66" s="943" t="s">
        <v>416</v>
      </c>
      <c r="AG66" s="899"/>
      <c r="AH66" s="899"/>
      <c r="AI66" s="899"/>
      <c r="AJ66" s="944"/>
      <c r="AK66" s="801" t="s">
        <v>417</v>
      </c>
      <c r="AL66" s="825"/>
      <c r="AM66" s="825"/>
      <c r="AN66" s="825"/>
      <c r="AO66" s="826"/>
      <c r="AP66" s="801" t="s">
        <v>418</v>
      </c>
      <c r="AQ66" s="802"/>
      <c r="AR66" s="802"/>
      <c r="AS66" s="802"/>
      <c r="AT66" s="803"/>
      <c r="AU66" s="801" t="s">
        <v>419</v>
      </c>
      <c r="AV66" s="802"/>
      <c r="AW66" s="802"/>
      <c r="AX66" s="802"/>
      <c r="AY66" s="803"/>
      <c r="AZ66" s="801" t="s">
        <v>376</v>
      </c>
      <c r="BA66" s="802"/>
      <c r="BB66" s="802"/>
      <c r="BC66" s="802"/>
      <c r="BD66" s="813"/>
      <c r="BE66" s="260"/>
      <c r="BF66" s="260"/>
      <c r="BG66" s="260"/>
      <c r="BH66" s="260"/>
      <c r="BI66" s="260"/>
      <c r="BJ66" s="260"/>
      <c r="BK66" s="260"/>
      <c r="BL66" s="260"/>
      <c r="BM66" s="260"/>
      <c r="BN66" s="260"/>
      <c r="BO66" s="260"/>
      <c r="BP66" s="260"/>
      <c r="BQ66" s="257">
        <v>60</v>
      </c>
      <c r="BR66" s="262"/>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1"/>
    </row>
    <row r="67" spans="1:131" s="242"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5"/>
      <c r="AG67" s="902"/>
      <c r="AH67" s="902"/>
      <c r="AI67" s="902"/>
      <c r="AJ67" s="946"/>
      <c r="AK67" s="947"/>
      <c r="AL67" s="828"/>
      <c r="AM67" s="828"/>
      <c r="AN67" s="828"/>
      <c r="AO67" s="829"/>
      <c r="AP67" s="804"/>
      <c r="AQ67" s="805"/>
      <c r="AR67" s="805"/>
      <c r="AS67" s="805"/>
      <c r="AT67" s="806"/>
      <c r="AU67" s="804"/>
      <c r="AV67" s="805"/>
      <c r="AW67" s="805"/>
      <c r="AX67" s="805"/>
      <c r="AY67" s="806"/>
      <c r="AZ67" s="804"/>
      <c r="BA67" s="805"/>
      <c r="BB67" s="805"/>
      <c r="BC67" s="805"/>
      <c r="BD67" s="814"/>
      <c r="BE67" s="260"/>
      <c r="BF67" s="260"/>
      <c r="BG67" s="260"/>
      <c r="BH67" s="260"/>
      <c r="BI67" s="260"/>
      <c r="BJ67" s="260"/>
      <c r="BK67" s="260"/>
      <c r="BL67" s="260"/>
      <c r="BM67" s="260"/>
      <c r="BN67" s="260"/>
      <c r="BO67" s="260"/>
      <c r="BP67" s="260"/>
      <c r="BQ67" s="257">
        <v>61</v>
      </c>
      <c r="BR67" s="262"/>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1"/>
    </row>
    <row r="68" spans="1:131" s="242" customFormat="1" ht="26.25" customHeight="1" thickTop="1" x14ac:dyDescent="0.2">
      <c r="A68" s="253">
        <v>1</v>
      </c>
      <c r="B68" s="961" t="s">
        <v>588</v>
      </c>
      <c r="C68" s="962"/>
      <c r="D68" s="962"/>
      <c r="E68" s="962"/>
      <c r="F68" s="962"/>
      <c r="G68" s="962"/>
      <c r="H68" s="962"/>
      <c r="I68" s="962"/>
      <c r="J68" s="962"/>
      <c r="K68" s="962"/>
      <c r="L68" s="962"/>
      <c r="M68" s="962"/>
      <c r="N68" s="962"/>
      <c r="O68" s="962"/>
      <c r="P68" s="963"/>
      <c r="Q68" s="964">
        <v>3</v>
      </c>
      <c r="R68" s="958"/>
      <c r="S68" s="958"/>
      <c r="T68" s="958"/>
      <c r="U68" s="958"/>
      <c r="V68" s="958">
        <v>3</v>
      </c>
      <c r="W68" s="958"/>
      <c r="X68" s="958"/>
      <c r="Y68" s="958"/>
      <c r="Z68" s="958"/>
      <c r="AA68" s="958">
        <v>0</v>
      </c>
      <c r="AB68" s="958"/>
      <c r="AC68" s="958"/>
      <c r="AD68" s="958"/>
      <c r="AE68" s="958"/>
      <c r="AF68" s="958">
        <v>0</v>
      </c>
      <c r="AG68" s="958"/>
      <c r="AH68" s="958"/>
      <c r="AI68" s="958"/>
      <c r="AJ68" s="958"/>
      <c r="AK68" s="957" t="s">
        <v>587</v>
      </c>
      <c r="AL68" s="958"/>
      <c r="AM68" s="958"/>
      <c r="AN68" s="958"/>
      <c r="AO68" s="958"/>
      <c r="AP68" s="957" t="s">
        <v>587</v>
      </c>
      <c r="AQ68" s="958"/>
      <c r="AR68" s="958"/>
      <c r="AS68" s="958"/>
      <c r="AT68" s="958"/>
      <c r="AU68" s="957" t="s">
        <v>587</v>
      </c>
      <c r="AV68" s="958"/>
      <c r="AW68" s="958"/>
      <c r="AX68" s="958"/>
      <c r="AY68" s="958"/>
      <c r="AZ68" s="959"/>
      <c r="BA68" s="959"/>
      <c r="BB68" s="959"/>
      <c r="BC68" s="959"/>
      <c r="BD68" s="960"/>
      <c r="BE68" s="260"/>
      <c r="BF68" s="260"/>
      <c r="BG68" s="260"/>
      <c r="BH68" s="260"/>
      <c r="BI68" s="260"/>
      <c r="BJ68" s="260"/>
      <c r="BK68" s="260"/>
      <c r="BL68" s="260"/>
      <c r="BM68" s="260"/>
      <c r="BN68" s="260"/>
      <c r="BO68" s="260"/>
      <c r="BP68" s="260"/>
      <c r="BQ68" s="257">
        <v>62</v>
      </c>
      <c r="BR68" s="262"/>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1"/>
    </row>
    <row r="69" spans="1:131" s="242" customFormat="1" ht="26.25" customHeight="1" x14ac:dyDescent="0.2">
      <c r="A69" s="256">
        <v>2</v>
      </c>
      <c r="B69" s="965" t="s">
        <v>589</v>
      </c>
      <c r="C69" s="966"/>
      <c r="D69" s="966"/>
      <c r="E69" s="966"/>
      <c r="F69" s="966"/>
      <c r="G69" s="966"/>
      <c r="H69" s="966"/>
      <c r="I69" s="966"/>
      <c r="J69" s="966"/>
      <c r="K69" s="966"/>
      <c r="L69" s="966"/>
      <c r="M69" s="966"/>
      <c r="N69" s="966"/>
      <c r="O69" s="966"/>
      <c r="P69" s="967"/>
      <c r="Q69" s="968">
        <v>29</v>
      </c>
      <c r="R69" s="919"/>
      <c r="S69" s="919"/>
      <c r="T69" s="919"/>
      <c r="U69" s="919"/>
      <c r="V69" s="919">
        <v>27</v>
      </c>
      <c r="W69" s="919"/>
      <c r="X69" s="919"/>
      <c r="Y69" s="919"/>
      <c r="Z69" s="919"/>
      <c r="AA69" s="919">
        <v>3</v>
      </c>
      <c r="AB69" s="919"/>
      <c r="AC69" s="919"/>
      <c r="AD69" s="919"/>
      <c r="AE69" s="919"/>
      <c r="AF69" s="919">
        <v>3</v>
      </c>
      <c r="AG69" s="919"/>
      <c r="AH69" s="919"/>
      <c r="AI69" s="919"/>
      <c r="AJ69" s="919"/>
      <c r="AK69" s="922" t="s">
        <v>587</v>
      </c>
      <c r="AL69" s="919"/>
      <c r="AM69" s="919"/>
      <c r="AN69" s="919"/>
      <c r="AO69" s="919"/>
      <c r="AP69" s="922" t="s">
        <v>587</v>
      </c>
      <c r="AQ69" s="919"/>
      <c r="AR69" s="919"/>
      <c r="AS69" s="919"/>
      <c r="AT69" s="919"/>
      <c r="AU69" s="922" t="s">
        <v>587</v>
      </c>
      <c r="AV69" s="919"/>
      <c r="AW69" s="919"/>
      <c r="AX69" s="919"/>
      <c r="AY69" s="919"/>
      <c r="AZ69" s="969"/>
      <c r="BA69" s="969"/>
      <c r="BB69" s="969"/>
      <c r="BC69" s="969"/>
      <c r="BD69" s="970"/>
      <c r="BE69" s="260"/>
      <c r="BF69" s="260"/>
      <c r="BG69" s="260"/>
      <c r="BH69" s="260"/>
      <c r="BI69" s="260"/>
      <c r="BJ69" s="260"/>
      <c r="BK69" s="260"/>
      <c r="BL69" s="260"/>
      <c r="BM69" s="260"/>
      <c r="BN69" s="260"/>
      <c r="BO69" s="260"/>
      <c r="BP69" s="260"/>
      <c r="BQ69" s="257">
        <v>63</v>
      </c>
      <c r="BR69" s="262"/>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1"/>
    </row>
    <row r="70" spans="1:131" s="242" customFormat="1" ht="26.25" customHeight="1" x14ac:dyDescent="0.2">
      <c r="A70" s="256">
        <v>3</v>
      </c>
      <c r="B70" s="965" t="s">
        <v>590</v>
      </c>
      <c r="C70" s="966"/>
      <c r="D70" s="966"/>
      <c r="E70" s="966"/>
      <c r="F70" s="966"/>
      <c r="G70" s="966"/>
      <c r="H70" s="966"/>
      <c r="I70" s="966"/>
      <c r="J70" s="966"/>
      <c r="K70" s="966"/>
      <c r="L70" s="966"/>
      <c r="M70" s="966"/>
      <c r="N70" s="966"/>
      <c r="O70" s="966"/>
      <c r="P70" s="967"/>
      <c r="Q70" s="968">
        <v>108</v>
      </c>
      <c r="R70" s="919"/>
      <c r="S70" s="919"/>
      <c r="T70" s="919"/>
      <c r="U70" s="919"/>
      <c r="V70" s="919">
        <v>93</v>
      </c>
      <c r="W70" s="919"/>
      <c r="X70" s="919"/>
      <c r="Y70" s="919"/>
      <c r="Z70" s="919"/>
      <c r="AA70" s="919">
        <v>15</v>
      </c>
      <c r="AB70" s="919"/>
      <c r="AC70" s="919"/>
      <c r="AD70" s="919"/>
      <c r="AE70" s="919"/>
      <c r="AF70" s="919">
        <v>11</v>
      </c>
      <c r="AG70" s="919"/>
      <c r="AH70" s="919"/>
      <c r="AI70" s="919"/>
      <c r="AJ70" s="919"/>
      <c r="AK70" s="922" t="s">
        <v>587</v>
      </c>
      <c r="AL70" s="919"/>
      <c r="AM70" s="919"/>
      <c r="AN70" s="919"/>
      <c r="AO70" s="919"/>
      <c r="AP70" s="922" t="s">
        <v>587</v>
      </c>
      <c r="AQ70" s="919"/>
      <c r="AR70" s="919"/>
      <c r="AS70" s="919"/>
      <c r="AT70" s="919"/>
      <c r="AU70" s="922" t="s">
        <v>587</v>
      </c>
      <c r="AV70" s="919"/>
      <c r="AW70" s="919"/>
      <c r="AX70" s="919"/>
      <c r="AY70" s="919"/>
      <c r="AZ70" s="969"/>
      <c r="BA70" s="969"/>
      <c r="BB70" s="969"/>
      <c r="BC70" s="969"/>
      <c r="BD70" s="970"/>
      <c r="BE70" s="260"/>
      <c r="BF70" s="260"/>
      <c r="BG70" s="260"/>
      <c r="BH70" s="260"/>
      <c r="BI70" s="260"/>
      <c r="BJ70" s="260"/>
      <c r="BK70" s="260"/>
      <c r="BL70" s="260"/>
      <c r="BM70" s="260"/>
      <c r="BN70" s="260"/>
      <c r="BO70" s="260"/>
      <c r="BP70" s="260"/>
      <c r="BQ70" s="257">
        <v>64</v>
      </c>
      <c r="BR70" s="262"/>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1"/>
    </row>
    <row r="71" spans="1:131" s="242" customFormat="1" ht="26.25" customHeight="1" x14ac:dyDescent="0.2">
      <c r="A71" s="256">
        <v>4</v>
      </c>
      <c r="B71" s="965" t="s">
        <v>591</v>
      </c>
      <c r="C71" s="966"/>
      <c r="D71" s="966"/>
      <c r="E71" s="966"/>
      <c r="F71" s="966"/>
      <c r="G71" s="966"/>
      <c r="H71" s="966"/>
      <c r="I71" s="966"/>
      <c r="J71" s="966"/>
      <c r="K71" s="966"/>
      <c r="L71" s="966"/>
      <c r="M71" s="966"/>
      <c r="N71" s="966"/>
      <c r="O71" s="966"/>
      <c r="P71" s="967"/>
      <c r="Q71" s="968">
        <v>2104</v>
      </c>
      <c r="R71" s="919"/>
      <c r="S71" s="919"/>
      <c r="T71" s="919"/>
      <c r="U71" s="919"/>
      <c r="V71" s="919">
        <v>2021</v>
      </c>
      <c r="W71" s="919"/>
      <c r="X71" s="919"/>
      <c r="Y71" s="919"/>
      <c r="Z71" s="919"/>
      <c r="AA71" s="919">
        <v>82</v>
      </c>
      <c r="AB71" s="919"/>
      <c r="AC71" s="919"/>
      <c r="AD71" s="919"/>
      <c r="AE71" s="919"/>
      <c r="AF71" s="919">
        <v>82</v>
      </c>
      <c r="AG71" s="919"/>
      <c r="AH71" s="919"/>
      <c r="AI71" s="919"/>
      <c r="AJ71" s="919"/>
      <c r="AK71" s="919">
        <v>160</v>
      </c>
      <c r="AL71" s="919"/>
      <c r="AM71" s="919"/>
      <c r="AN71" s="919"/>
      <c r="AO71" s="919"/>
      <c r="AP71" s="922" t="s">
        <v>587</v>
      </c>
      <c r="AQ71" s="919"/>
      <c r="AR71" s="919"/>
      <c r="AS71" s="919"/>
      <c r="AT71" s="919"/>
      <c r="AU71" s="922" t="s">
        <v>587</v>
      </c>
      <c r="AV71" s="919"/>
      <c r="AW71" s="919"/>
      <c r="AX71" s="919"/>
      <c r="AY71" s="919"/>
      <c r="AZ71" s="969"/>
      <c r="BA71" s="969"/>
      <c r="BB71" s="969"/>
      <c r="BC71" s="969"/>
      <c r="BD71" s="970"/>
      <c r="BE71" s="260"/>
      <c r="BF71" s="260"/>
      <c r="BG71" s="260"/>
      <c r="BH71" s="260"/>
      <c r="BI71" s="260"/>
      <c r="BJ71" s="260"/>
      <c r="BK71" s="260"/>
      <c r="BL71" s="260"/>
      <c r="BM71" s="260"/>
      <c r="BN71" s="260"/>
      <c r="BO71" s="260"/>
      <c r="BP71" s="260"/>
      <c r="BQ71" s="257">
        <v>65</v>
      </c>
      <c r="BR71" s="262"/>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1"/>
    </row>
    <row r="72" spans="1:131" s="242" customFormat="1" ht="26.25" customHeight="1" x14ac:dyDescent="0.2">
      <c r="A72" s="256">
        <v>5</v>
      </c>
      <c r="B72" s="965" t="s">
        <v>592</v>
      </c>
      <c r="C72" s="966"/>
      <c r="D72" s="966"/>
      <c r="E72" s="966"/>
      <c r="F72" s="966"/>
      <c r="G72" s="966"/>
      <c r="H72" s="966"/>
      <c r="I72" s="966"/>
      <c r="J72" s="966"/>
      <c r="K72" s="966"/>
      <c r="L72" s="966"/>
      <c r="M72" s="966"/>
      <c r="N72" s="966"/>
      <c r="O72" s="966"/>
      <c r="P72" s="967"/>
      <c r="Q72" s="968">
        <v>18</v>
      </c>
      <c r="R72" s="919"/>
      <c r="S72" s="919"/>
      <c r="T72" s="919"/>
      <c r="U72" s="919"/>
      <c r="V72" s="919">
        <v>17</v>
      </c>
      <c r="W72" s="919"/>
      <c r="X72" s="919"/>
      <c r="Y72" s="919"/>
      <c r="Z72" s="919"/>
      <c r="AA72" s="919">
        <v>1</v>
      </c>
      <c r="AB72" s="919"/>
      <c r="AC72" s="919"/>
      <c r="AD72" s="919"/>
      <c r="AE72" s="919"/>
      <c r="AF72" s="919">
        <v>1</v>
      </c>
      <c r="AG72" s="919"/>
      <c r="AH72" s="919"/>
      <c r="AI72" s="919"/>
      <c r="AJ72" s="919"/>
      <c r="AK72" s="922" t="s">
        <v>587</v>
      </c>
      <c r="AL72" s="919"/>
      <c r="AM72" s="919"/>
      <c r="AN72" s="919"/>
      <c r="AO72" s="919"/>
      <c r="AP72" s="922" t="s">
        <v>587</v>
      </c>
      <c r="AQ72" s="919"/>
      <c r="AR72" s="919"/>
      <c r="AS72" s="919"/>
      <c r="AT72" s="919"/>
      <c r="AU72" s="922" t="s">
        <v>587</v>
      </c>
      <c r="AV72" s="919"/>
      <c r="AW72" s="919"/>
      <c r="AX72" s="919"/>
      <c r="AY72" s="919"/>
      <c r="AZ72" s="969"/>
      <c r="BA72" s="969"/>
      <c r="BB72" s="969"/>
      <c r="BC72" s="969"/>
      <c r="BD72" s="970"/>
      <c r="BE72" s="260"/>
      <c r="BF72" s="260"/>
      <c r="BG72" s="260"/>
      <c r="BH72" s="260"/>
      <c r="BI72" s="260"/>
      <c r="BJ72" s="260"/>
      <c r="BK72" s="260"/>
      <c r="BL72" s="260"/>
      <c r="BM72" s="260"/>
      <c r="BN72" s="260"/>
      <c r="BO72" s="260"/>
      <c r="BP72" s="260"/>
      <c r="BQ72" s="257">
        <v>66</v>
      </c>
      <c r="BR72" s="262"/>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1"/>
    </row>
    <row r="73" spans="1:131" s="242" customFormat="1" ht="26.25" customHeight="1" x14ac:dyDescent="0.2">
      <c r="A73" s="256">
        <v>6</v>
      </c>
      <c r="B73" s="965" t="s">
        <v>593</v>
      </c>
      <c r="C73" s="966"/>
      <c r="D73" s="966"/>
      <c r="E73" s="966"/>
      <c r="F73" s="966"/>
      <c r="G73" s="966"/>
      <c r="H73" s="966"/>
      <c r="I73" s="966"/>
      <c r="J73" s="966"/>
      <c r="K73" s="966"/>
      <c r="L73" s="966"/>
      <c r="M73" s="966"/>
      <c r="N73" s="966"/>
      <c r="O73" s="966"/>
      <c r="P73" s="967"/>
      <c r="Q73" s="968">
        <v>24</v>
      </c>
      <c r="R73" s="919"/>
      <c r="S73" s="919"/>
      <c r="T73" s="919"/>
      <c r="U73" s="919"/>
      <c r="V73" s="919">
        <v>19</v>
      </c>
      <c r="W73" s="919"/>
      <c r="X73" s="919"/>
      <c r="Y73" s="919"/>
      <c r="Z73" s="919"/>
      <c r="AA73" s="919">
        <v>5</v>
      </c>
      <c r="AB73" s="919"/>
      <c r="AC73" s="919"/>
      <c r="AD73" s="919"/>
      <c r="AE73" s="919"/>
      <c r="AF73" s="919">
        <v>5</v>
      </c>
      <c r="AG73" s="919"/>
      <c r="AH73" s="919"/>
      <c r="AI73" s="919"/>
      <c r="AJ73" s="919"/>
      <c r="AK73" s="922" t="s">
        <v>587</v>
      </c>
      <c r="AL73" s="919"/>
      <c r="AM73" s="919"/>
      <c r="AN73" s="919"/>
      <c r="AO73" s="919"/>
      <c r="AP73" s="922" t="s">
        <v>587</v>
      </c>
      <c r="AQ73" s="919"/>
      <c r="AR73" s="919"/>
      <c r="AS73" s="919"/>
      <c r="AT73" s="919"/>
      <c r="AU73" s="922" t="s">
        <v>587</v>
      </c>
      <c r="AV73" s="919"/>
      <c r="AW73" s="919"/>
      <c r="AX73" s="919"/>
      <c r="AY73" s="919"/>
      <c r="AZ73" s="969"/>
      <c r="BA73" s="969"/>
      <c r="BB73" s="969"/>
      <c r="BC73" s="969"/>
      <c r="BD73" s="970"/>
      <c r="BE73" s="260"/>
      <c r="BF73" s="260"/>
      <c r="BG73" s="260"/>
      <c r="BH73" s="260"/>
      <c r="BI73" s="260"/>
      <c r="BJ73" s="260"/>
      <c r="BK73" s="260"/>
      <c r="BL73" s="260"/>
      <c r="BM73" s="260"/>
      <c r="BN73" s="260"/>
      <c r="BO73" s="260"/>
      <c r="BP73" s="260"/>
      <c r="BQ73" s="257">
        <v>67</v>
      </c>
      <c r="BR73" s="262"/>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1"/>
    </row>
    <row r="74" spans="1:131" s="242" customFormat="1" ht="26.25" customHeight="1" x14ac:dyDescent="0.2">
      <c r="A74" s="256">
        <v>7</v>
      </c>
      <c r="B74" s="965" t="s">
        <v>594</v>
      </c>
      <c r="C74" s="966"/>
      <c r="D74" s="966"/>
      <c r="E74" s="966"/>
      <c r="F74" s="966"/>
      <c r="G74" s="966"/>
      <c r="H74" s="966"/>
      <c r="I74" s="966"/>
      <c r="J74" s="966"/>
      <c r="K74" s="966"/>
      <c r="L74" s="966"/>
      <c r="M74" s="966"/>
      <c r="N74" s="966"/>
      <c r="O74" s="966"/>
      <c r="P74" s="967"/>
      <c r="Q74" s="968">
        <v>604</v>
      </c>
      <c r="R74" s="919"/>
      <c r="S74" s="919"/>
      <c r="T74" s="919"/>
      <c r="U74" s="919"/>
      <c r="V74" s="919">
        <v>591</v>
      </c>
      <c r="W74" s="919"/>
      <c r="X74" s="919"/>
      <c r="Y74" s="919"/>
      <c r="Z74" s="919"/>
      <c r="AA74" s="919">
        <v>13</v>
      </c>
      <c r="AB74" s="919"/>
      <c r="AC74" s="919"/>
      <c r="AD74" s="919"/>
      <c r="AE74" s="919"/>
      <c r="AF74" s="919">
        <v>13</v>
      </c>
      <c r="AG74" s="919"/>
      <c r="AH74" s="919"/>
      <c r="AI74" s="919"/>
      <c r="AJ74" s="919"/>
      <c r="AK74" s="922" t="s">
        <v>587</v>
      </c>
      <c r="AL74" s="919"/>
      <c r="AM74" s="919"/>
      <c r="AN74" s="919"/>
      <c r="AO74" s="919"/>
      <c r="AP74" s="919">
        <v>272</v>
      </c>
      <c r="AQ74" s="919"/>
      <c r="AR74" s="919"/>
      <c r="AS74" s="919"/>
      <c r="AT74" s="919"/>
      <c r="AU74" s="922">
        <v>13</v>
      </c>
      <c r="AV74" s="919"/>
      <c r="AW74" s="919"/>
      <c r="AX74" s="919"/>
      <c r="AY74" s="919"/>
      <c r="AZ74" s="969"/>
      <c r="BA74" s="969"/>
      <c r="BB74" s="969"/>
      <c r="BC74" s="969"/>
      <c r="BD74" s="970"/>
      <c r="BE74" s="260"/>
      <c r="BF74" s="260"/>
      <c r="BG74" s="260"/>
      <c r="BH74" s="260"/>
      <c r="BI74" s="260"/>
      <c r="BJ74" s="260"/>
      <c r="BK74" s="260"/>
      <c r="BL74" s="260"/>
      <c r="BM74" s="260"/>
      <c r="BN74" s="260"/>
      <c r="BO74" s="260"/>
      <c r="BP74" s="260"/>
      <c r="BQ74" s="257">
        <v>68</v>
      </c>
      <c r="BR74" s="262"/>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1"/>
    </row>
    <row r="75" spans="1:131" s="242" customFormat="1" ht="26.25" customHeight="1" x14ac:dyDescent="0.2">
      <c r="A75" s="256">
        <v>8</v>
      </c>
      <c r="B75" s="965" t="s">
        <v>595</v>
      </c>
      <c r="C75" s="966"/>
      <c r="D75" s="966"/>
      <c r="E75" s="966"/>
      <c r="F75" s="966"/>
      <c r="G75" s="966"/>
      <c r="H75" s="966"/>
      <c r="I75" s="966"/>
      <c r="J75" s="966"/>
      <c r="K75" s="966"/>
      <c r="L75" s="966"/>
      <c r="M75" s="966"/>
      <c r="N75" s="966"/>
      <c r="O75" s="966"/>
      <c r="P75" s="967"/>
      <c r="Q75" s="971">
        <v>207</v>
      </c>
      <c r="R75" s="972"/>
      <c r="S75" s="972"/>
      <c r="T75" s="972"/>
      <c r="U75" s="918"/>
      <c r="V75" s="973">
        <v>202</v>
      </c>
      <c r="W75" s="972"/>
      <c r="X75" s="972"/>
      <c r="Y75" s="972"/>
      <c r="Z75" s="918"/>
      <c r="AA75" s="973">
        <v>5</v>
      </c>
      <c r="AB75" s="972"/>
      <c r="AC75" s="972"/>
      <c r="AD75" s="972"/>
      <c r="AE75" s="918"/>
      <c r="AF75" s="973">
        <v>5</v>
      </c>
      <c r="AG75" s="972"/>
      <c r="AH75" s="972"/>
      <c r="AI75" s="972"/>
      <c r="AJ75" s="918"/>
      <c r="AK75" s="922">
        <v>5</v>
      </c>
      <c r="AL75" s="919"/>
      <c r="AM75" s="919"/>
      <c r="AN75" s="919"/>
      <c r="AO75" s="919"/>
      <c r="AP75" s="922" t="s">
        <v>587</v>
      </c>
      <c r="AQ75" s="919"/>
      <c r="AR75" s="919"/>
      <c r="AS75" s="919"/>
      <c r="AT75" s="919"/>
      <c r="AU75" s="922" t="s">
        <v>587</v>
      </c>
      <c r="AV75" s="919"/>
      <c r="AW75" s="919"/>
      <c r="AX75" s="919"/>
      <c r="AY75" s="919"/>
      <c r="AZ75" s="969"/>
      <c r="BA75" s="969"/>
      <c r="BB75" s="969"/>
      <c r="BC75" s="969"/>
      <c r="BD75" s="970"/>
      <c r="BE75" s="260"/>
      <c r="BF75" s="260"/>
      <c r="BG75" s="260"/>
      <c r="BH75" s="260"/>
      <c r="BI75" s="260"/>
      <c r="BJ75" s="260"/>
      <c r="BK75" s="260"/>
      <c r="BL75" s="260"/>
      <c r="BM75" s="260"/>
      <c r="BN75" s="260"/>
      <c r="BO75" s="260"/>
      <c r="BP75" s="260"/>
      <c r="BQ75" s="257">
        <v>69</v>
      </c>
      <c r="BR75" s="262"/>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1"/>
    </row>
    <row r="76" spans="1:131" s="242" customFormat="1" ht="26.25" customHeight="1" x14ac:dyDescent="0.2">
      <c r="A76" s="256">
        <v>9</v>
      </c>
      <c r="B76" s="965" t="s">
        <v>596</v>
      </c>
      <c r="C76" s="966"/>
      <c r="D76" s="966"/>
      <c r="E76" s="966"/>
      <c r="F76" s="966"/>
      <c r="G76" s="966"/>
      <c r="H76" s="966"/>
      <c r="I76" s="966"/>
      <c r="J76" s="966"/>
      <c r="K76" s="966"/>
      <c r="L76" s="966"/>
      <c r="M76" s="966"/>
      <c r="N76" s="966"/>
      <c r="O76" s="966"/>
      <c r="P76" s="967"/>
      <c r="Q76" s="971">
        <v>160702</v>
      </c>
      <c r="R76" s="972"/>
      <c r="S76" s="972"/>
      <c r="T76" s="972"/>
      <c r="U76" s="918"/>
      <c r="V76" s="973">
        <v>157371</v>
      </c>
      <c r="W76" s="972"/>
      <c r="X76" s="972"/>
      <c r="Y76" s="972"/>
      <c r="Z76" s="918"/>
      <c r="AA76" s="973">
        <v>3331</v>
      </c>
      <c r="AB76" s="972"/>
      <c r="AC76" s="972"/>
      <c r="AD76" s="972"/>
      <c r="AE76" s="918"/>
      <c r="AF76" s="973">
        <v>3331</v>
      </c>
      <c r="AG76" s="972"/>
      <c r="AH76" s="972"/>
      <c r="AI76" s="972"/>
      <c r="AJ76" s="918"/>
      <c r="AK76" s="922">
        <v>295</v>
      </c>
      <c r="AL76" s="919"/>
      <c r="AM76" s="919"/>
      <c r="AN76" s="919"/>
      <c r="AO76" s="919"/>
      <c r="AP76" s="922" t="s">
        <v>587</v>
      </c>
      <c r="AQ76" s="919"/>
      <c r="AR76" s="919"/>
      <c r="AS76" s="919"/>
      <c r="AT76" s="919"/>
      <c r="AU76" s="922" t="s">
        <v>587</v>
      </c>
      <c r="AV76" s="919"/>
      <c r="AW76" s="919"/>
      <c r="AX76" s="919"/>
      <c r="AY76" s="919"/>
      <c r="AZ76" s="969"/>
      <c r="BA76" s="969"/>
      <c r="BB76" s="969"/>
      <c r="BC76" s="969"/>
      <c r="BD76" s="970"/>
      <c r="BE76" s="260"/>
      <c r="BF76" s="260"/>
      <c r="BG76" s="260"/>
      <c r="BH76" s="260"/>
      <c r="BI76" s="260"/>
      <c r="BJ76" s="260"/>
      <c r="BK76" s="260"/>
      <c r="BL76" s="260"/>
      <c r="BM76" s="260"/>
      <c r="BN76" s="260"/>
      <c r="BO76" s="260"/>
      <c r="BP76" s="260"/>
      <c r="BQ76" s="257">
        <v>70</v>
      </c>
      <c r="BR76" s="262"/>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1"/>
    </row>
    <row r="77" spans="1:131" s="242" customFormat="1" ht="26.25" customHeight="1" x14ac:dyDescent="0.2">
      <c r="A77" s="256">
        <v>10</v>
      </c>
      <c r="B77" s="965"/>
      <c r="C77" s="966"/>
      <c r="D77" s="966"/>
      <c r="E77" s="966"/>
      <c r="F77" s="966"/>
      <c r="G77" s="966"/>
      <c r="H77" s="966"/>
      <c r="I77" s="966"/>
      <c r="J77" s="966"/>
      <c r="K77" s="966"/>
      <c r="L77" s="966"/>
      <c r="M77" s="966"/>
      <c r="N77" s="966"/>
      <c r="O77" s="966"/>
      <c r="P77" s="967"/>
      <c r="Q77" s="971"/>
      <c r="R77" s="972"/>
      <c r="S77" s="972"/>
      <c r="T77" s="972"/>
      <c r="U77" s="918"/>
      <c r="V77" s="973"/>
      <c r="W77" s="972"/>
      <c r="X77" s="972"/>
      <c r="Y77" s="972"/>
      <c r="Z77" s="918"/>
      <c r="AA77" s="973"/>
      <c r="AB77" s="972"/>
      <c r="AC77" s="972"/>
      <c r="AD77" s="972"/>
      <c r="AE77" s="918"/>
      <c r="AF77" s="973"/>
      <c r="AG77" s="972"/>
      <c r="AH77" s="972"/>
      <c r="AI77" s="972"/>
      <c r="AJ77" s="918"/>
      <c r="AK77" s="973"/>
      <c r="AL77" s="972"/>
      <c r="AM77" s="972"/>
      <c r="AN77" s="972"/>
      <c r="AO77" s="918"/>
      <c r="AP77" s="973"/>
      <c r="AQ77" s="972"/>
      <c r="AR77" s="972"/>
      <c r="AS77" s="972"/>
      <c r="AT77" s="918"/>
      <c r="AU77" s="973"/>
      <c r="AV77" s="972"/>
      <c r="AW77" s="972"/>
      <c r="AX77" s="972"/>
      <c r="AY77" s="918"/>
      <c r="AZ77" s="969"/>
      <c r="BA77" s="969"/>
      <c r="BB77" s="969"/>
      <c r="BC77" s="969"/>
      <c r="BD77" s="970"/>
      <c r="BE77" s="260"/>
      <c r="BF77" s="260"/>
      <c r="BG77" s="260"/>
      <c r="BH77" s="260"/>
      <c r="BI77" s="260"/>
      <c r="BJ77" s="260"/>
      <c r="BK77" s="260"/>
      <c r="BL77" s="260"/>
      <c r="BM77" s="260"/>
      <c r="BN77" s="260"/>
      <c r="BO77" s="260"/>
      <c r="BP77" s="260"/>
      <c r="BQ77" s="257">
        <v>71</v>
      </c>
      <c r="BR77" s="262"/>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1"/>
    </row>
    <row r="78" spans="1:131" s="242" customFormat="1" ht="26.25" customHeight="1" x14ac:dyDescent="0.2">
      <c r="A78" s="256">
        <v>11</v>
      </c>
      <c r="B78" s="965"/>
      <c r="C78" s="966"/>
      <c r="D78" s="966"/>
      <c r="E78" s="966"/>
      <c r="F78" s="966"/>
      <c r="G78" s="966"/>
      <c r="H78" s="966"/>
      <c r="I78" s="966"/>
      <c r="J78" s="966"/>
      <c r="K78" s="966"/>
      <c r="L78" s="966"/>
      <c r="M78" s="966"/>
      <c r="N78" s="966"/>
      <c r="O78" s="966"/>
      <c r="P78" s="967"/>
      <c r="Q78" s="96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9"/>
      <c r="BA78" s="969"/>
      <c r="BB78" s="969"/>
      <c r="BC78" s="969"/>
      <c r="BD78" s="970"/>
      <c r="BE78" s="260"/>
      <c r="BF78" s="260"/>
      <c r="BG78" s="260"/>
      <c r="BH78" s="260"/>
      <c r="BI78" s="260"/>
      <c r="BJ78" s="263"/>
      <c r="BK78" s="263"/>
      <c r="BL78" s="263"/>
      <c r="BM78" s="263"/>
      <c r="BN78" s="263"/>
      <c r="BO78" s="260"/>
      <c r="BP78" s="260"/>
      <c r="BQ78" s="257">
        <v>72</v>
      </c>
      <c r="BR78" s="262"/>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1"/>
    </row>
    <row r="79" spans="1:131" s="242" customFormat="1" ht="26.25" customHeight="1" x14ac:dyDescent="0.2">
      <c r="A79" s="256">
        <v>12</v>
      </c>
      <c r="B79" s="965"/>
      <c r="C79" s="966"/>
      <c r="D79" s="966"/>
      <c r="E79" s="966"/>
      <c r="F79" s="966"/>
      <c r="G79" s="966"/>
      <c r="H79" s="966"/>
      <c r="I79" s="966"/>
      <c r="J79" s="966"/>
      <c r="K79" s="966"/>
      <c r="L79" s="966"/>
      <c r="M79" s="966"/>
      <c r="N79" s="966"/>
      <c r="O79" s="966"/>
      <c r="P79" s="967"/>
      <c r="Q79" s="96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9"/>
      <c r="BA79" s="969"/>
      <c r="BB79" s="969"/>
      <c r="BC79" s="969"/>
      <c r="BD79" s="970"/>
      <c r="BE79" s="260"/>
      <c r="BF79" s="260"/>
      <c r="BG79" s="260"/>
      <c r="BH79" s="260"/>
      <c r="BI79" s="260"/>
      <c r="BJ79" s="263"/>
      <c r="BK79" s="263"/>
      <c r="BL79" s="263"/>
      <c r="BM79" s="263"/>
      <c r="BN79" s="263"/>
      <c r="BO79" s="260"/>
      <c r="BP79" s="260"/>
      <c r="BQ79" s="257">
        <v>73</v>
      </c>
      <c r="BR79" s="262"/>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1"/>
    </row>
    <row r="80" spans="1:131" s="242" customFormat="1" ht="26.25" customHeight="1" x14ac:dyDescent="0.2">
      <c r="A80" s="256">
        <v>13</v>
      </c>
      <c r="B80" s="965"/>
      <c r="C80" s="966"/>
      <c r="D80" s="966"/>
      <c r="E80" s="966"/>
      <c r="F80" s="966"/>
      <c r="G80" s="966"/>
      <c r="H80" s="966"/>
      <c r="I80" s="966"/>
      <c r="J80" s="966"/>
      <c r="K80" s="966"/>
      <c r="L80" s="966"/>
      <c r="M80" s="966"/>
      <c r="N80" s="966"/>
      <c r="O80" s="966"/>
      <c r="P80" s="967"/>
      <c r="Q80" s="96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9"/>
      <c r="BA80" s="969"/>
      <c r="BB80" s="969"/>
      <c r="BC80" s="969"/>
      <c r="BD80" s="970"/>
      <c r="BE80" s="260"/>
      <c r="BF80" s="260"/>
      <c r="BG80" s="260"/>
      <c r="BH80" s="260"/>
      <c r="BI80" s="260"/>
      <c r="BJ80" s="260"/>
      <c r="BK80" s="260"/>
      <c r="BL80" s="260"/>
      <c r="BM80" s="260"/>
      <c r="BN80" s="260"/>
      <c r="BO80" s="260"/>
      <c r="BP80" s="260"/>
      <c r="BQ80" s="257">
        <v>74</v>
      </c>
      <c r="BR80" s="262"/>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1"/>
    </row>
    <row r="81" spans="1:131" s="242" customFormat="1" ht="26.25" customHeight="1" x14ac:dyDescent="0.2">
      <c r="A81" s="256">
        <v>14</v>
      </c>
      <c r="B81" s="965"/>
      <c r="C81" s="966"/>
      <c r="D81" s="966"/>
      <c r="E81" s="966"/>
      <c r="F81" s="966"/>
      <c r="G81" s="966"/>
      <c r="H81" s="966"/>
      <c r="I81" s="966"/>
      <c r="J81" s="966"/>
      <c r="K81" s="966"/>
      <c r="L81" s="966"/>
      <c r="M81" s="966"/>
      <c r="N81" s="966"/>
      <c r="O81" s="966"/>
      <c r="P81" s="967"/>
      <c r="Q81" s="96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9"/>
      <c r="BA81" s="969"/>
      <c r="BB81" s="969"/>
      <c r="BC81" s="969"/>
      <c r="BD81" s="970"/>
      <c r="BE81" s="260"/>
      <c r="BF81" s="260"/>
      <c r="BG81" s="260"/>
      <c r="BH81" s="260"/>
      <c r="BI81" s="260"/>
      <c r="BJ81" s="260"/>
      <c r="BK81" s="260"/>
      <c r="BL81" s="260"/>
      <c r="BM81" s="260"/>
      <c r="BN81" s="260"/>
      <c r="BO81" s="260"/>
      <c r="BP81" s="260"/>
      <c r="BQ81" s="257">
        <v>75</v>
      </c>
      <c r="BR81" s="262"/>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1"/>
    </row>
    <row r="82" spans="1:131" s="242" customFormat="1" ht="26.25" customHeight="1" x14ac:dyDescent="0.2">
      <c r="A82" s="256">
        <v>15</v>
      </c>
      <c r="B82" s="965"/>
      <c r="C82" s="966"/>
      <c r="D82" s="966"/>
      <c r="E82" s="966"/>
      <c r="F82" s="966"/>
      <c r="G82" s="966"/>
      <c r="H82" s="966"/>
      <c r="I82" s="966"/>
      <c r="J82" s="966"/>
      <c r="K82" s="966"/>
      <c r="L82" s="966"/>
      <c r="M82" s="966"/>
      <c r="N82" s="966"/>
      <c r="O82" s="966"/>
      <c r="P82" s="967"/>
      <c r="Q82" s="96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9"/>
      <c r="BA82" s="969"/>
      <c r="BB82" s="969"/>
      <c r="BC82" s="969"/>
      <c r="BD82" s="970"/>
      <c r="BE82" s="260"/>
      <c r="BF82" s="260"/>
      <c r="BG82" s="260"/>
      <c r="BH82" s="260"/>
      <c r="BI82" s="260"/>
      <c r="BJ82" s="260"/>
      <c r="BK82" s="260"/>
      <c r="BL82" s="260"/>
      <c r="BM82" s="260"/>
      <c r="BN82" s="260"/>
      <c r="BO82" s="260"/>
      <c r="BP82" s="260"/>
      <c r="BQ82" s="257">
        <v>76</v>
      </c>
      <c r="BR82" s="262"/>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1"/>
    </row>
    <row r="83" spans="1:131" s="242" customFormat="1" ht="26.25" customHeight="1" x14ac:dyDescent="0.2">
      <c r="A83" s="256">
        <v>16</v>
      </c>
      <c r="B83" s="965"/>
      <c r="C83" s="966"/>
      <c r="D83" s="966"/>
      <c r="E83" s="966"/>
      <c r="F83" s="966"/>
      <c r="G83" s="966"/>
      <c r="H83" s="966"/>
      <c r="I83" s="966"/>
      <c r="J83" s="966"/>
      <c r="K83" s="966"/>
      <c r="L83" s="966"/>
      <c r="M83" s="966"/>
      <c r="N83" s="966"/>
      <c r="O83" s="966"/>
      <c r="P83" s="967"/>
      <c r="Q83" s="96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9"/>
      <c r="BA83" s="969"/>
      <c r="BB83" s="969"/>
      <c r="BC83" s="969"/>
      <c r="BD83" s="970"/>
      <c r="BE83" s="260"/>
      <c r="BF83" s="260"/>
      <c r="BG83" s="260"/>
      <c r="BH83" s="260"/>
      <c r="BI83" s="260"/>
      <c r="BJ83" s="260"/>
      <c r="BK83" s="260"/>
      <c r="BL83" s="260"/>
      <c r="BM83" s="260"/>
      <c r="BN83" s="260"/>
      <c r="BO83" s="260"/>
      <c r="BP83" s="260"/>
      <c r="BQ83" s="257">
        <v>77</v>
      </c>
      <c r="BR83" s="262"/>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1"/>
    </row>
    <row r="84" spans="1:131" s="242" customFormat="1" ht="26.25" customHeight="1" x14ac:dyDescent="0.2">
      <c r="A84" s="256">
        <v>17</v>
      </c>
      <c r="B84" s="965"/>
      <c r="C84" s="966"/>
      <c r="D84" s="966"/>
      <c r="E84" s="966"/>
      <c r="F84" s="966"/>
      <c r="G84" s="966"/>
      <c r="H84" s="966"/>
      <c r="I84" s="966"/>
      <c r="J84" s="966"/>
      <c r="K84" s="966"/>
      <c r="L84" s="966"/>
      <c r="M84" s="966"/>
      <c r="N84" s="966"/>
      <c r="O84" s="966"/>
      <c r="P84" s="967"/>
      <c r="Q84" s="96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9"/>
      <c r="BA84" s="969"/>
      <c r="BB84" s="969"/>
      <c r="BC84" s="969"/>
      <c r="BD84" s="970"/>
      <c r="BE84" s="260"/>
      <c r="BF84" s="260"/>
      <c r="BG84" s="260"/>
      <c r="BH84" s="260"/>
      <c r="BI84" s="260"/>
      <c r="BJ84" s="260"/>
      <c r="BK84" s="260"/>
      <c r="BL84" s="260"/>
      <c r="BM84" s="260"/>
      <c r="BN84" s="260"/>
      <c r="BO84" s="260"/>
      <c r="BP84" s="260"/>
      <c r="BQ84" s="257">
        <v>78</v>
      </c>
      <c r="BR84" s="262"/>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1"/>
    </row>
    <row r="85" spans="1:131" s="242" customFormat="1" ht="26.25" customHeight="1" x14ac:dyDescent="0.2">
      <c r="A85" s="256">
        <v>18</v>
      </c>
      <c r="B85" s="965"/>
      <c r="C85" s="966"/>
      <c r="D85" s="966"/>
      <c r="E85" s="966"/>
      <c r="F85" s="966"/>
      <c r="G85" s="966"/>
      <c r="H85" s="966"/>
      <c r="I85" s="966"/>
      <c r="J85" s="966"/>
      <c r="K85" s="966"/>
      <c r="L85" s="966"/>
      <c r="M85" s="966"/>
      <c r="N85" s="966"/>
      <c r="O85" s="966"/>
      <c r="P85" s="967"/>
      <c r="Q85" s="96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9"/>
      <c r="BA85" s="969"/>
      <c r="BB85" s="969"/>
      <c r="BC85" s="969"/>
      <c r="BD85" s="970"/>
      <c r="BE85" s="260"/>
      <c r="BF85" s="260"/>
      <c r="BG85" s="260"/>
      <c r="BH85" s="260"/>
      <c r="BI85" s="260"/>
      <c r="BJ85" s="260"/>
      <c r="BK85" s="260"/>
      <c r="BL85" s="260"/>
      <c r="BM85" s="260"/>
      <c r="BN85" s="260"/>
      <c r="BO85" s="260"/>
      <c r="BP85" s="260"/>
      <c r="BQ85" s="257">
        <v>79</v>
      </c>
      <c r="BR85" s="262"/>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1"/>
    </row>
    <row r="86" spans="1:131" s="242" customFormat="1" ht="26.25" customHeight="1" x14ac:dyDescent="0.2">
      <c r="A86" s="256">
        <v>19</v>
      </c>
      <c r="B86" s="965"/>
      <c r="C86" s="966"/>
      <c r="D86" s="966"/>
      <c r="E86" s="966"/>
      <c r="F86" s="966"/>
      <c r="G86" s="966"/>
      <c r="H86" s="966"/>
      <c r="I86" s="966"/>
      <c r="J86" s="966"/>
      <c r="K86" s="966"/>
      <c r="L86" s="966"/>
      <c r="M86" s="966"/>
      <c r="N86" s="966"/>
      <c r="O86" s="966"/>
      <c r="P86" s="967"/>
      <c r="Q86" s="96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9"/>
      <c r="BA86" s="969"/>
      <c r="BB86" s="969"/>
      <c r="BC86" s="969"/>
      <c r="BD86" s="970"/>
      <c r="BE86" s="260"/>
      <c r="BF86" s="260"/>
      <c r="BG86" s="260"/>
      <c r="BH86" s="260"/>
      <c r="BI86" s="260"/>
      <c r="BJ86" s="260"/>
      <c r="BK86" s="260"/>
      <c r="BL86" s="260"/>
      <c r="BM86" s="260"/>
      <c r="BN86" s="260"/>
      <c r="BO86" s="260"/>
      <c r="BP86" s="260"/>
      <c r="BQ86" s="257">
        <v>80</v>
      </c>
      <c r="BR86" s="262"/>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1"/>
    </row>
    <row r="87" spans="1:131" s="242" customFormat="1" ht="26.25" customHeight="1" x14ac:dyDescent="0.2">
      <c r="A87" s="264">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0"/>
      <c r="BF87" s="260"/>
      <c r="BG87" s="260"/>
      <c r="BH87" s="260"/>
      <c r="BI87" s="260"/>
      <c r="BJ87" s="260"/>
      <c r="BK87" s="260"/>
      <c r="BL87" s="260"/>
      <c r="BM87" s="260"/>
      <c r="BN87" s="260"/>
      <c r="BO87" s="260"/>
      <c r="BP87" s="260"/>
      <c r="BQ87" s="257">
        <v>81</v>
      </c>
      <c r="BR87" s="262"/>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1"/>
    </row>
    <row r="88" spans="1:131" s="242" customFormat="1" ht="26.25" customHeight="1" thickBot="1" x14ac:dyDescent="0.25">
      <c r="A88" s="259" t="s">
        <v>388</v>
      </c>
      <c r="B88" s="876" t="s">
        <v>420</v>
      </c>
      <c r="C88" s="877"/>
      <c r="D88" s="877"/>
      <c r="E88" s="877"/>
      <c r="F88" s="877"/>
      <c r="G88" s="877"/>
      <c r="H88" s="877"/>
      <c r="I88" s="877"/>
      <c r="J88" s="877"/>
      <c r="K88" s="877"/>
      <c r="L88" s="877"/>
      <c r="M88" s="877"/>
      <c r="N88" s="877"/>
      <c r="O88" s="877"/>
      <c r="P88" s="878"/>
      <c r="Q88" s="929"/>
      <c r="R88" s="930"/>
      <c r="S88" s="930"/>
      <c r="T88" s="930"/>
      <c r="U88" s="930"/>
      <c r="V88" s="930"/>
      <c r="W88" s="930"/>
      <c r="X88" s="930"/>
      <c r="Y88" s="930"/>
      <c r="Z88" s="930"/>
      <c r="AA88" s="930"/>
      <c r="AB88" s="930"/>
      <c r="AC88" s="930"/>
      <c r="AD88" s="930"/>
      <c r="AE88" s="930"/>
      <c r="AF88" s="933">
        <v>3452</v>
      </c>
      <c r="AG88" s="933"/>
      <c r="AH88" s="933"/>
      <c r="AI88" s="933"/>
      <c r="AJ88" s="933"/>
      <c r="AK88" s="930"/>
      <c r="AL88" s="930"/>
      <c r="AM88" s="930"/>
      <c r="AN88" s="930"/>
      <c r="AO88" s="930"/>
      <c r="AP88" s="933">
        <v>272</v>
      </c>
      <c r="AQ88" s="933"/>
      <c r="AR88" s="933"/>
      <c r="AS88" s="933"/>
      <c r="AT88" s="933"/>
      <c r="AU88" s="933">
        <v>13</v>
      </c>
      <c r="AV88" s="933"/>
      <c r="AW88" s="933"/>
      <c r="AX88" s="933"/>
      <c r="AY88" s="933"/>
      <c r="AZ88" s="938"/>
      <c r="BA88" s="938"/>
      <c r="BB88" s="938"/>
      <c r="BC88" s="938"/>
      <c r="BD88" s="939"/>
      <c r="BE88" s="260"/>
      <c r="BF88" s="260"/>
      <c r="BG88" s="260"/>
      <c r="BH88" s="260"/>
      <c r="BI88" s="260"/>
      <c r="BJ88" s="260"/>
      <c r="BK88" s="260"/>
      <c r="BL88" s="260"/>
      <c r="BM88" s="260"/>
      <c r="BN88" s="260"/>
      <c r="BO88" s="260"/>
      <c r="BP88" s="260"/>
      <c r="BQ88" s="257">
        <v>82</v>
      </c>
      <c r="BR88" s="262"/>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1"/>
    </row>
    <row r="89" spans="1:131" s="242" customFormat="1" ht="26.25" hidden="1" customHeight="1" x14ac:dyDescent="0.2">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1"/>
    </row>
    <row r="90" spans="1:131" s="242" customFormat="1" ht="26.25" hidden="1" customHeight="1" x14ac:dyDescent="0.2">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1"/>
    </row>
    <row r="91" spans="1:131" s="242" customFormat="1" ht="26.25" hidden="1" customHeight="1" x14ac:dyDescent="0.2">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1"/>
    </row>
    <row r="92" spans="1:131" s="242" customFormat="1" ht="26.25" hidden="1" customHeight="1" x14ac:dyDescent="0.2">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1"/>
    </row>
    <row r="93" spans="1:131" s="242" customFormat="1" ht="26.25" hidden="1" customHeight="1" x14ac:dyDescent="0.2">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1"/>
    </row>
    <row r="94" spans="1:131" s="242" customFormat="1" ht="26.25" hidden="1" customHeight="1" x14ac:dyDescent="0.2">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1"/>
    </row>
    <row r="95" spans="1:131" s="242" customFormat="1" ht="26.25" hidden="1" customHeight="1" x14ac:dyDescent="0.2">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1"/>
    </row>
    <row r="96" spans="1:131" s="242" customFormat="1" ht="26.25" hidden="1" customHeight="1" x14ac:dyDescent="0.2">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1"/>
    </row>
    <row r="97" spans="1:131" s="242" customFormat="1" ht="26.25" hidden="1" customHeight="1" x14ac:dyDescent="0.2">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1"/>
    </row>
    <row r="98" spans="1:131" s="242" customFormat="1" ht="26.25" hidden="1" customHeight="1" x14ac:dyDescent="0.2">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1"/>
    </row>
    <row r="99" spans="1:131" s="242" customFormat="1" ht="26.25" hidden="1" customHeight="1" x14ac:dyDescent="0.2">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1"/>
    </row>
    <row r="100" spans="1:131" s="242" customFormat="1" ht="26.25" hidden="1" customHeight="1" x14ac:dyDescent="0.2">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1"/>
    </row>
    <row r="101" spans="1:131" s="242" customFormat="1" ht="26.25" hidden="1" customHeight="1" x14ac:dyDescent="0.2">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1"/>
    </row>
    <row r="102" spans="1:131" s="242" customFormat="1" ht="26.25" customHeight="1" thickBot="1" x14ac:dyDescent="0.25">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388</v>
      </c>
      <c r="BR102" s="876" t="s">
        <v>421</v>
      </c>
      <c r="BS102" s="877"/>
      <c r="BT102" s="877"/>
      <c r="BU102" s="877"/>
      <c r="BV102" s="877"/>
      <c r="BW102" s="877"/>
      <c r="BX102" s="877"/>
      <c r="BY102" s="877"/>
      <c r="BZ102" s="877"/>
      <c r="CA102" s="877"/>
      <c r="CB102" s="877"/>
      <c r="CC102" s="877"/>
      <c r="CD102" s="877"/>
      <c r="CE102" s="877"/>
      <c r="CF102" s="877"/>
      <c r="CG102" s="878"/>
      <c r="CH102" s="981"/>
      <c r="CI102" s="982"/>
      <c r="CJ102" s="982"/>
      <c r="CK102" s="982"/>
      <c r="CL102" s="983"/>
      <c r="CM102" s="981"/>
      <c r="CN102" s="982"/>
      <c r="CO102" s="982"/>
      <c r="CP102" s="982"/>
      <c r="CQ102" s="983"/>
      <c r="CR102" s="984">
        <v>1034</v>
      </c>
      <c r="CS102" s="941"/>
      <c r="CT102" s="941"/>
      <c r="CU102" s="941"/>
      <c r="CV102" s="985"/>
      <c r="CW102" s="984">
        <v>40</v>
      </c>
      <c r="CX102" s="941"/>
      <c r="CY102" s="941"/>
      <c r="CZ102" s="941"/>
      <c r="DA102" s="985"/>
      <c r="DB102" s="984">
        <v>72</v>
      </c>
      <c r="DC102" s="941"/>
      <c r="DD102" s="941"/>
      <c r="DE102" s="941"/>
      <c r="DF102" s="985"/>
      <c r="DG102" s="986" t="s">
        <v>603</v>
      </c>
      <c r="DH102" s="941"/>
      <c r="DI102" s="941"/>
      <c r="DJ102" s="941"/>
      <c r="DK102" s="985"/>
      <c r="DL102" s="986" t="s">
        <v>603</v>
      </c>
      <c r="DM102" s="941"/>
      <c r="DN102" s="941"/>
      <c r="DO102" s="941"/>
      <c r="DP102" s="985"/>
      <c r="DQ102" s="986" t="s">
        <v>603</v>
      </c>
      <c r="DR102" s="941"/>
      <c r="DS102" s="941"/>
      <c r="DT102" s="941"/>
      <c r="DU102" s="985"/>
      <c r="DV102" s="1009"/>
      <c r="DW102" s="1010"/>
      <c r="DX102" s="1010"/>
      <c r="DY102" s="1010"/>
      <c r="DZ102" s="1011"/>
      <c r="EA102" s="241"/>
    </row>
    <row r="103" spans="1:131" s="242" customFormat="1" ht="26.25" customHeight="1" x14ac:dyDescent="0.2">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12" t="s">
        <v>422</v>
      </c>
      <c r="BR103" s="1012"/>
      <c r="BS103" s="1012"/>
      <c r="BT103" s="1012"/>
      <c r="BU103" s="1012"/>
      <c r="BV103" s="1012"/>
      <c r="BW103" s="1012"/>
      <c r="BX103" s="1012"/>
      <c r="BY103" s="1012"/>
      <c r="BZ103" s="1012"/>
      <c r="CA103" s="1012"/>
      <c r="CB103" s="1012"/>
      <c r="CC103" s="1012"/>
      <c r="CD103" s="1012"/>
      <c r="CE103" s="1012"/>
      <c r="CF103" s="1012"/>
      <c r="CG103" s="1012"/>
      <c r="CH103" s="1012"/>
      <c r="CI103" s="1012"/>
      <c r="CJ103" s="1012"/>
      <c r="CK103" s="1012"/>
      <c r="CL103" s="1012"/>
      <c r="CM103" s="1012"/>
      <c r="CN103" s="1012"/>
      <c r="CO103" s="1012"/>
      <c r="CP103" s="1012"/>
      <c r="CQ103" s="1012"/>
      <c r="CR103" s="1012"/>
      <c r="CS103" s="1012"/>
      <c r="CT103" s="1012"/>
      <c r="CU103" s="1012"/>
      <c r="CV103" s="1012"/>
      <c r="CW103" s="1012"/>
      <c r="CX103" s="1012"/>
      <c r="CY103" s="1012"/>
      <c r="CZ103" s="1012"/>
      <c r="DA103" s="1012"/>
      <c r="DB103" s="1012"/>
      <c r="DC103" s="1012"/>
      <c r="DD103" s="1012"/>
      <c r="DE103" s="1012"/>
      <c r="DF103" s="1012"/>
      <c r="DG103" s="1012"/>
      <c r="DH103" s="1012"/>
      <c r="DI103" s="1012"/>
      <c r="DJ103" s="1012"/>
      <c r="DK103" s="1012"/>
      <c r="DL103" s="1012"/>
      <c r="DM103" s="1012"/>
      <c r="DN103" s="1012"/>
      <c r="DO103" s="1012"/>
      <c r="DP103" s="1012"/>
      <c r="DQ103" s="1012"/>
      <c r="DR103" s="1012"/>
      <c r="DS103" s="1012"/>
      <c r="DT103" s="1012"/>
      <c r="DU103" s="1012"/>
      <c r="DV103" s="1012"/>
      <c r="DW103" s="1012"/>
      <c r="DX103" s="1012"/>
      <c r="DY103" s="1012"/>
      <c r="DZ103" s="1012"/>
      <c r="EA103" s="241"/>
    </row>
    <row r="104" spans="1:131" s="242" customFormat="1" ht="26.25" customHeight="1" x14ac:dyDescent="0.2">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13" t="s">
        <v>423</v>
      </c>
      <c r="BR104" s="1013"/>
      <c r="BS104" s="1013"/>
      <c r="BT104" s="1013"/>
      <c r="BU104" s="1013"/>
      <c r="BV104" s="1013"/>
      <c r="BW104" s="1013"/>
      <c r="BX104" s="1013"/>
      <c r="BY104" s="1013"/>
      <c r="BZ104" s="1013"/>
      <c r="CA104" s="1013"/>
      <c r="CB104" s="1013"/>
      <c r="CC104" s="1013"/>
      <c r="CD104" s="1013"/>
      <c r="CE104" s="1013"/>
      <c r="CF104" s="1013"/>
      <c r="CG104" s="1013"/>
      <c r="CH104" s="1013"/>
      <c r="CI104" s="1013"/>
      <c r="CJ104" s="1013"/>
      <c r="CK104" s="1013"/>
      <c r="CL104" s="1013"/>
      <c r="CM104" s="1013"/>
      <c r="CN104" s="1013"/>
      <c r="CO104" s="1013"/>
      <c r="CP104" s="1013"/>
      <c r="CQ104" s="1013"/>
      <c r="CR104" s="1013"/>
      <c r="CS104" s="1013"/>
      <c r="CT104" s="1013"/>
      <c r="CU104" s="1013"/>
      <c r="CV104" s="1013"/>
      <c r="CW104" s="1013"/>
      <c r="CX104" s="1013"/>
      <c r="CY104" s="1013"/>
      <c r="CZ104" s="1013"/>
      <c r="DA104" s="1013"/>
      <c r="DB104" s="1013"/>
      <c r="DC104" s="1013"/>
      <c r="DD104" s="1013"/>
      <c r="DE104" s="1013"/>
      <c r="DF104" s="1013"/>
      <c r="DG104" s="1013"/>
      <c r="DH104" s="1013"/>
      <c r="DI104" s="1013"/>
      <c r="DJ104" s="1013"/>
      <c r="DK104" s="1013"/>
      <c r="DL104" s="1013"/>
      <c r="DM104" s="1013"/>
      <c r="DN104" s="1013"/>
      <c r="DO104" s="1013"/>
      <c r="DP104" s="1013"/>
      <c r="DQ104" s="1013"/>
      <c r="DR104" s="1013"/>
      <c r="DS104" s="1013"/>
      <c r="DT104" s="1013"/>
      <c r="DU104" s="1013"/>
      <c r="DV104" s="1013"/>
      <c r="DW104" s="1013"/>
      <c r="DX104" s="1013"/>
      <c r="DY104" s="1013"/>
      <c r="DZ104" s="1013"/>
      <c r="EA104" s="241"/>
    </row>
    <row r="105" spans="1:131" s="242" customFormat="1" ht="11.25" customHeight="1"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5">
      <c r="A107" s="270" t="s">
        <v>424</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425</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2">
      <c r="A108" s="1014" t="s">
        <v>426</v>
      </c>
      <c r="B108" s="1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6"/>
      <c r="AU108" s="1014" t="s">
        <v>427</v>
      </c>
      <c r="AV108" s="1015"/>
      <c r="AW108" s="1015"/>
      <c r="AX108" s="1015"/>
      <c r="AY108" s="1015"/>
      <c r="AZ108" s="1015"/>
      <c r="BA108" s="1015"/>
      <c r="BB108" s="1015"/>
      <c r="BC108" s="1015"/>
      <c r="BD108" s="1015"/>
      <c r="BE108" s="1015"/>
      <c r="BF108" s="1015"/>
      <c r="BG108" s="1015"/>
      <c r="BH108" s="1015"/>
      <c r="BI108" s="1015"/>
      <c r="BJ108" s="1015"/>
      <c r="BK108" s="1015"/>
      <c r="BL108" s="1015"/>
      <c r="BM108" s="1015"/>
      <c r="BN108" s="1015"/>
      <c r="BO108" s="1015"/>
      <c r="BP108" s="1015"/>
      <c r="BQ108" s="1015"/>
      <c r="BR108" s="1015"/>
      <c r="BS108" s="1015"/>
      <c r="BT108" s="1015"/>
      <c r="BU108" s="1015"/>
      <c r="BV108" s="1015"/>
      <c r="BW108" s="1015"/>
      <c r="BX108" s="1015"/>
      <c r="BY108" s="1015"/>
      <c r="BZ108" s="1015"/>
      <c r="CA108" s="1015"/>
      <c r="CB108" s="1015"/>
      <c r="CC108" s="1015"/>
      <c r="CD108" s="1015"/>
      <c r="CE108" s="1015"/>
      <c r="CF108" s="1015"/>
      <c r="CG108" s="1015"/>
      <c r="CH108" s="1015"/>
      <c r="CI108" s="1015"/>
      <c r="CJ108" s="1015"/>
      <c r="CK108" s="1015"/>
      <c r="CL108" s="1015"/>
      <c r="CM108" s="1015"/>
      <c r="CN108" s="1015"/>
      <c r="CO108" s="1015"/>
      <c r="CP108" s="1015"/>
      <c r="CQ108" s="1015"/>
      <c r="CR108" s="1015"/>
      <c r="CS108" s="1015"/>
      <c r="CT108" s="1015"/>
      <c r="CU108" s="1015"/>
      <c r="CV108" s="1015"/>
      <c r="CW108" s="1015"/>
      <c r="CX108" s="1015"/>
      <c r="CY108" s="1015"/>
      <c r="CZ108" s="1015"/>
      <c r="DA108" s="1015"/>
      <c r="DB108" s="1015"/>
      <c r="DC108" s="1015"/>
      <c r="DD108" s="1015"/>
      <c r="DE108" s="1015"/>
      <c r="DF108" s="1015"/>
      <c r="DG108" s="1015"/>
      <c r="DH108" s="1015"/>
      <c r="DI108" s="1015"/>
      <c r="DJ108" s="1015"/>
      <c r="DK108" s="1015"/>
      <c r="DL108" s="1015"/>
      <c r="DM108" s="1015"/>
      <c r="DN108" s="1015"/>
      <c r="DO108" s="1015"/>
      <c r="DP108" s="1015"/>
      <c r="DQ108" s="1015"/>
      <c r="DR108" s="1015"/>
      <c r="DS108" s="1015"/>
      <c r="DT108" s="1015"/>
      <c r="DU108" s="1015"/>
      <c r="DV108" s="1015"/>
      <c r="DW108" s="1015"/>
      <c r="DX108" s="1015"/>
      <c r="DY108" s="1015"/>
      <c r="DZ108" s="1016"/>
    </row>
    <row r="109" spans="1:131" s="241" customFormat="1" ht="26.25" customHeight="1" x14ac:dyDescent="0.2">
      <c r="A109" s="1007" t="s">
        <v>428</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87" t="s">
        <v>429</v>
      </c>
      <c r="AB109" s="988"/>
      <c r="AC109" s="988"/>
      <c r="AD109" s="988"/>
      <c r="AE109" s="989"/>
      <c r="AF109" s="987" t="s">
        <v>306</v>
      </c>
      <c r="AG109" s="988"/>
      <c r="AH109" s="988"/>
      <c r="AI109" s="988"/>
      <c r="AJ109" s="989"/>
      <c r="AK109" s="987" t="s">
        <v>305</v>
      </c>
      <c r="AL109" s="988"/>
      <c r="AM109" s="988"/>
      <c r="AN109" s="988"/>
      <c r="AO109" s="989"/>
      <c r="AP109" s="987" t="s">
        <v>430</v>
      </c>
      <c r="AQ109" s="988"/>
      <c r="AR109" s="988"/>
      <c r="AS109" s="988"/>
      <c r="AT109" s="990"/>
      <c r="AU109" s="1007" t="s">
        <v>428</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87" t="s">
        <v>429</v>
      </c>
      <c r="BR109" s="988"/>
      <c r="BS109" s="988"/>
      <c r="BT109" s="988"/>
      <c r="BU109" s="989"/>
      <c r="BV109" s="987" t="s">
        <v>306</v>
      </c>
      <c r="BW109" s="988"/>
      <c r="BX109" s="988"/>
      <c r="BY109" s="988"/>
      <c r="BZ109" s="989"/>
      <c r="CA109" s="987" t="s">
        <v>305</v>
      </c>
      <c r="CB109" s="988"/>
      <c r="CC109" s="988"/>
      <c r="CD109" s="988"/>
      <c r="CE109" s="989"/>
      <c r="CF109" s="1008" t="s">
        <v>430</v>
      </c>
      <c r="CG109" s="1008"/>
      <c r="CH109" s="1008"/>
      <c r="CI109" s="1008"/>
      <c r="CJ109" s="1008"/>
      <c r="CK109" s="987" t="s">
        <v>431</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87" t="s">
        <v>429</v>
      </c>
      <c r="DH109" s="988"/>
      <c r="DI109" s="988"/>
      <c r="DJ109" s="988"/>
      <c r="DK109" s="989"/>
      <c r="DL109" s="987" t="s">
        <v>306</v>
      </c>
      <c r="DM109" s="988"/>
      <c r="DN109" s="988"/>
      <c r="DO109" s="988"/>
      <c r="DP109" s="989"/>
      <c r="DQ109" s="987" t="s">
        <v>305</v>
      </c>
      <c r="DR109" s="988"/>
      <c r="DS109" s="988"/>
      <c r="DT109" s="988"/>
      <c r="DU109" s="989"/>
      <c r="DV109" s="987" t="s">
        <v>430</v>
      </c>
      <c r="DW109" s="988"/>
      <c r="DX109" s="988"/>
      <c r="DY109" s="988"/>
      <c r="DZ109" s="990"/>
    </row>
    <row r="110" spans="1:131" s="241" customFormat="1" ht="26.25" customHeight="1" x14ac:dyDescent="0.2">
      <c r="A110" s="991" t="s">
        <v>432</v>
      </c>
      <c r="B110" s="992"/>
      <c r="C110" s="992"/>
      <c r="D110" s="992"/>
      <c r="E110" s="992"/>
      <c r="F110" s="992"/>
      <c r="G110" s="992"/>
      <c r="H110" s="992"/>
      <c r="I110" s="992"/>
      <c r="J110" s="992"/>
      <c r="K110" s="992"/>
      <c r="L110" s="992"/>
      <c r="M110" s="992"/>
      <c r="N110" s="992"/>
      <c r="O110" s="992"/>
      <c r="P110" s="992"/>
      <c r="Q110" s="992"/>
      <c r="R110" s="992"/>
      <c r="S110" s="992"/>
      <c r="T110" s="992"/>
      <c r="U110" s="992"/>
      <c r="V110" s="992"/>
      <c r="W110" s="992"/>
      <c r="X110" s="992"/>
      <c r="Y110" s="992"/>
      <c r="Z110" s="993"/>
      <c r="AA110" s="994">
        <v>328781</v>
      </c>
      <c r="AB110" s="995"/>
      <c r="AC110" s="995"/>
      <c r="AD110" s="995"/>
      <c r="AE110" s="996"/>
      <c r="AF110" s="997">
        <v>304651</v>
      </c>
      <c r="AG110" s="995"/>
      <c r="AH110" s="995"/>
      <c r="AI110" s="995"/>
      <c r="AJ110" s="996"/>
      <c r="AK110" s="997">
        <v>304272</v>
      </c>
      <c r="AL110" s="995"/>
      <c r="AM110" s="995"/>
      <c r="AN110" s="995"/>
      <c r="AO110" s="996"/>
      <c r="AP110" s="998">
        <v>20</v>
      </c>
      <c r="AQ110" s="999"/>
      <c r="AR110" s="999"/>
      <c r="AS110" s="999"/>
      <c r="AT110" s="1000"/>
      <c r="AU110" s="1001" t="s">
        <v>73</v>
      </c>
      <c r="AV110" s="1002"/>
      <c r="AW110" s="1002"/>
      <c r="AX110" s="1002"/>
      <c r="AY110" s="1002"/>
      <c r="AZ110" s="1043" t="s">
        <v>433</v>
      </c>
      <c r="BA110" s="992"/>
      <c r="BB110" s="992"/>
      <c r="BC110" s="992"/>
      <c r="BD110" s="992"/>
      <c r="BE110" s="992"/>
      <c r="BF110" s="992"/>
      <c r="BG110" s="992"/>
      <c r="BH110" s="992"/>
      <c r="BI110" s="992"/>
      <c r="BJ110" s="992"/>
      <c r="BK110" s="992"/>
      <c r="BL110" s="992"/>
      <c r="BM110" s="992"/>
      <c r="BN110" s="992"/>
      <c r="BO110" s="992"/>
      <c r="BP110" s="993"/>
      <c r="BQ110" s="1029">
        <v>2951032</v>
      </c>
      <c r="BR110" s="1030"/>
      <c r="BS110" s="1030"/>
      <c r="BT110" s="1030"/>
      <c r="BU110" s="1030"/>
      <c r="BV110" s="1030">
        <v>2964274</v>
      </c>
      <c r="BW110" s="1030"/>
      <c r="BX110" s="1030"/>
      <c r="BY110" s="1030"/>
      <c r="BZ110" s="1030"/>
      <c r="CA110" s="1030">
        <v>2970319</v>
      </c>
      <c r="CB110" s="1030"/>
      <c r="CC110" s="1030"/>
      <c r="CD110" s="1030"/>
      <c r="CE110" s="1030"/>
      <c r="CF110" s="1044">
        <v>195.7</v>
      </c>
      <c r="CG110" s="1045"/>
      <c r="CH110" s="1045"/>
      <c r="CI110" s="1045"/>
      <c r="CJ110" s="1045"/>
      <c r="CK110" s="1046" t="s">
        <v>434</v>
      </c>
      <c r="CL110" s="1047"/>
      <c r="CM110" s="1026" t="s">
        <v>435</v>
      </c>
      <c r="CN110" s="1027"/>
      <c r="CO110" s="1027"/>
      <c r="CP110" s="1027"/>
      <c r="CQ110" s="1027"/>
      <c r="CR110" s="1027"/>
      <c r="CS110" s="1027"/>
      <c r="CT110" s="1027"/>
      <c r="CU110" s="1027"/>
      <c r="CV110" s="1027"/>
      <c r="CW110" s="1027"/>
      <c r="CX110" s="1027"/>
      <c r="CY110" s="1027"/>
      <c r="CZ110" s="1027"/>
      <c r="DA110" s="1027"/>
      <c r="DB110" s="1027"/>
      <c r="DC110" s="1027"/>
      <c r="DD110" s="1027"/>
      <c r="DE110" s="1027"/>
      <c r="DF110" s="1028"/>
      <c r="DG110" s="1029" t="s">
        <v>436</v>
      </c>
      <c r="DH110" s="1030"/>
      <c r="DI110" s="1030"/>
      <c r="DJ110" s="1030"/>
      <c r="DK110" s="1030"/>
      <c r="DL110" s="1030" t="s">
        <v>437</v>
      </c>
      <c r="DM110" s="1030"/>
      <c r="DN110" s="1030"/>
      <c r="DO110" s="1030"/>
      <c r="DP110" s="1030"/>
      <c r="DQ110" s="1030" t="s">
        <v>438</v>
      </c>
      <c r="DR110" s="1030"/>
      <c r="DS110" s="1030"/>
      <c r="DT110" s="1030"/>
      <c r="DU110" s="1030"/>
      <c r="DV110" s="1031" t="s">
        <v>390</v>
      </c>
      <c r="DW110" s="1031"/>
      <c r="DX110" s="1031"/>
      <c r="DY110" s="1031"/>
      <c r="DZ110" s="1032"/>
    </row>
    <row r="111" spans="1:131" s="241" customFormat="1" ht="26.25" customHeight="1" x14ac:dyDescent="0.2">
      <c r="A111" s="1033" t="s">
        <v>439</v>
      </c>
      <c r="B111" s="1034"/>
      <c r="C111" s="1034"/>
      <c r="D111" s="1034"/>
      <c r="E111" s="1034"/>
      <c r="F111" s="1034"/>
      <c r="G111" s="1034"/>
      <c r="H111" s="1034"/>
      <c r="I111" s="1034"/>
      <c r="J111" s="1034"/>
      <c r="K111" s="1034"/>
      <c r="L111" s="1034"/>
      <c r="M111" s="1034"/>
      <c r="N111" s="1034"/>
      <c r="O111" s="1034"/>
      <c r="P111" s="1034"/>
      <c r="Q111" s="1034"/>
      <c r="R111" s="1034"/>
      <c r="S111" s="1034"/>
      <c r="T111" s="1034"/>
      <c r="U111" s="1034"/>
      <c r="V111" s="1034"/>
      <c r="W111" s="1034"/>
      <c r="X111" s="1034"/>
      <c r="Y111" s="1034"/>
      <c r="Z111" s="1035"/>
      <c r="AA111" s="1036" t="s">
        <v>390</v>
      </c>
      <c r="AB111" s="1037"/>
      <c r="AC111" s="1037"/>
      <c r="AD111" s="1037"/>
      <c r="AE111" s="1038"/>
      <c r="AF111" s="1039" t="s">
        <v>436</v>
      </c>
      <c r="AG111" s="1037"/>
      <c r="AH111" s="1037"/>
      <c r="AI111" s="1037"/>
      <c r="AJ111" s="1038"/>
      <c r="AK111" s="1039" t="s">
        <v>438</v>
      </c>
      <c r="AL111" s="1037"/>
      <c r="AM111" s="1037"/>
      <c r="AN111" s="1037"/>
      <c r="AO111" s="1038"/>
      <c r="AP111" s="1040" t="s">
        <v>438</v>
      </c>
      <c r="AQ111" s="1041"/>
      <c r="AR111" s="1041"/>
      <c r="AS111" s="1041"/>
      <c r="AT111" s="1042"/>
      <c r="AU111" s="1003"/>
      <c r="AV111" s="1004"/>
      <c r="AW111" s="1004"/>
      <c r="AX111" s="1004"/>
      <c r="AY111" s="1004"/>
      <c r="AZ111" s="1052" t="s">
        <v>440</v>
      </c>
      <c r="BA111" s="1053"/>
      <c r="BB111" s="1053"/>
      <c r="BC111" s="1053"/>
      <c r="BD111" s="1053"/>
      <c r="BE111" s="1053"/>
      <c r="BF111" s="1053"/>
      <c r="BG111" s="1053"/>
      <c r="BH111" s="1053"/>
      <c r="BI111" s="1053"/>
      <c r="BJ111" s="1053"/>
      <c r="BK111" s="1053"/>
      <c r="BL111" s="1053"/>
      <c r="BM111" s="1053"/>
      <c r="BN111" s="1053"/>
      <c r="BO111" s="1053"/>
      <c r="BP111" s="1054"/>
      <c r="BQ111" s="1022">
        <v>60784</v>
      </c>
      <c r="BR111" s="1023"/>
      <c r="BS111" s="1023"/>
      <c r="BT111" s="1023"/>
      <c r="BU111" s="1023"/>
      <c r="BV111" s="1023">
        <v>49992</v>
      </c>
      <c r="BW111" s="1023"/>
      <c r="BX111" s="1023"/>
      <c r="BY111" s="1023"/>
      <c r="BZ111" s="1023"/>
      <c r="CA111" s="1023">
        <v>40114</v>
      </c>
      <c r="CB111" s="1023"/>
      <c r="CC111" s="1023"/>
      <c r="CD111" s="1023"/>
      <c r="CE111" s="1023"/>
      <c r="CF111" s="1017">
        <v>2.6</v>
      </c>
      <c r="CG111" s="1018"/>
      <c r="CH111" s="1018"/>
      <c r="CI111" s="1018"/>
      <c r="CJ111" s="1018"/>
      <c r="CK111" s="1048"/>
      <c r="CL111" s="1049"/>
      <c r="CM111" s="1019" t="s">
        <v>441</v>
      </c>
      <c r="CN111" s="1020"/>
      <c r="CO111" s="1020"/>
      <c r="CP111" s="1020"/>
      <c r="CQ111" s="1020"/>
      <c r="CR111" s="1020"/>
      <c r="CS111" s="1020"/>
      <c r="CT111" s="1020"/>
      <c r="CU111" s="1020"/>
      <c r="CV111" s="1020"/>
      <c r="CW111" s="1020"/>
      <c r="CX111" s="1020"/>
      <c r="CY111" s="1020"/>
      <c r="CZ111" s="1020"/>
      <c r="DA111" s="1020"/>
      <c r="DB111" s="1020"/>
      <c r="DC111" s="1020"/>
      <c r="DD111" s="1020"/>
      <c r="DE111" s="1020"/>
      <c r="DF111" s="1021"/>
      <c r="DG111" s="1022" t="s">
        <v>437</v>
      </c>
      <c r="DH111" s="1023"/>
      <c r="DI111" s="1023"/>
      <c r="DJ111" s="1023"/>
      <c r="DK111" s="1023"/>
      <c r="DL111" s="1023" t="s">
        <v>390</v>
      </c>
      <c r="DM111" s="1023"/>
      <c r="DN111" s="1023"/>
      <c r="DO111" s="1023"/>
      <c r="DP111" s="1023"/>
      <c r="DQ111" s="1023" t="s">
        <v>442</v>
      </c>
      <c r="DR111" s="1023"/>
      <c r="DS111" s="1023"/>
      <c r="DT111" s="1023"/>
      <c r="DU111" s="1023"/>
      <c r="DV111" s="1024" t="s">
        <v>390</v>
      </c>
      <c r="DW111" s="1024"/>
      <c r="DX111" s="1024"/>
      <c r="DY111" s="1024"/>
      <c r="DZ111" s="1025"/>
    </row>
    <row r="112" spans="1:131" s="241" customFormat="1" ht="26.25" customHeight="1" x14ac:dyDescent="0.2">
      <c r="A112" s="1055" t="s">
        <v>443</v>
      </c>
      <c r="B112" s="1056"/>
      <c r="C112" s="1053" t="s">
        <v>444</v>
      </c>
      <c r="D112" s="1053"/>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4"/>
      <c r="AA112" s="1061" t="s">
        <v>438</v>
      </c>
      <c r="AB112" s="1062"/>
      <c r="AC112" s="1062"/>
      <c r="AD112" s="1062"/>
      <c r="AE112" s="1063"/>
      <c r="AF112" s="1064" t="s">
        <v>438</v>
      </c>
      <c r="AG112" s="1062"/>
      <c r="AH112" s="1062"/>
      <c r="AI112" s="1062"/>
      <c r="AJ112" s="1063"/>
      <c r="AK112" s="1064" t="s">
        <v>390</v>
      </c>
      <c r="AL112" s="1062"/>
      <c r="AM112" s="1062"/>
      <c r="AN112" s="1062"/>
      <c r="AO112" s="1063"/>
      <c r="AP112" s="1065" t="s">
        <v>445</v>
      </c>
      <c r="AQ112" s="1066"/>
      <c r="AR112" s="1066"/>
      <c r="AS112" s="1066"/>
      <c r="AT112" s="1067"/>
      <c r="AU112" s="1003"/>
      <c r="AV112" s="1004"/>
      <c r="AW112" s="1004"/>
      <c r="AX112" s="1004"/>
      <c r="AY112" s="1004"/>
      <c r="AZ112" s="1052" t="s">
        <v>446</v>
      </c>
      <c r="BA112" s="1053"/>
      <c r="BB112" s="1053"/>
      <c r="BC112" s="1053"/>
      <c r="BD112" s="1053"/>
      <c r="BE112" s="1053"/>
      <c r="BF112" s="1053"/>
      <c r="BG112" s="1053"/>
      <c r="BH112" s="1053"/>
      <c r="BI112" s="1053"/>
      <c r="BJ112" s="1053"/>
      <c r="BK112" s="1053"/>
      <c r="BL112" s="1053"/>
      <c r="BM112" s="1053"/>
      <c r="BN112" s="1053"/>
      <c r="BO112" s="1053"/>
      <c r="BP112" s="1054"/>
      <c r="BQ112" s="1022">
        <v>208243</v>
      </c>
      <c r="BR112" s="1023"/>
      <c r="BS112" s="1023"/>
      <c r="BT112" s="1023"/>
      <c r="BU112" s="1023"/>
      <c r="BV112" s="1023">
        <v>189432</v>
      </c>
      <c r="BW112" s="1023"/>
      <c r="BX112" s="1023"/>
      <c r="BY112" s="1023"/>
      <c r="BZ112" s="1023"/>
      <c r="CA112" s="1023">
        <v>160171</v>
      </c>
      <c r="CB112" s="1023"/>
      <c r="CC112" s="1023"/>
      <c r="CD112" s="1023"/>
      <c r="CE112" s="1023"/>
      <c r="CF112" s="1017">
        <v>10.6</v>
      </c>
      <c r="CG112" s="1018"/>
      <c r="CH112" s="1018"/>
      <c r="CI112" s="1018"/>
      <c r="CJ112" s="1018"/>
      <c r="CK112" s="1048"/>
      <c r="CL112" s="1049"/>
      <c r="CM112" s="1019" t="s">
        <v>447</v>
      </c>
      <c r="CN112" s="1020"/>
      <c r="CO112" s="1020"/>
      <c r="CP112" s="1020"/>
      <c r="CQ112" s="1020"/>
      <c r="CR112" s="1020"/>
      <c r="CS112" s="1020"/>
      <c r="CT112" s="1020"/>
      <c r="CU112" s="1020"/>
      <c r="CV112" s="1020"/>
      <c r="CW112" s="1020"/>
      <c r="CX112" s="1020"/>
      <c r="CY112" s="1020"/>
      <c r="CZ112" s="1020"/>
      <c r="DA112" s="1020"/>
      <c r="DB112" s="1020"/>
      <c r="DC112" s="1020"/>
      <c r="DD112" s="1020"/>
      <c r="DE112" s="1020"/>
      <c r="DF112" s="1021"/>
      <c r="DG112" s="1022" t="s">
        <v>437</v>
      </c>
      <c r="DH112" s="1023"/>
      <c r="DI112" s="1023"/>
      <c r="DJ112" s="1023"/>
      <c r="DK112" s="1023"/>
      <c r="DL112" s="1023" t="s">
        <v>442</v>
      </c>
      <c r="DM112" s="1023"/>
      <c r="DN112" s="1023"/>
      <c r="DO112" s="1023"/>
      <c r="DP112" s="1023"/>
      <c r="DQ112" s="1023" t="s">
        <v>442</v>
      </c>
      <c r="DR112" s="1023"/>
      <c r="DS112" s="1023"/>
      <c r="DT112" s="1023"/>
      <c r="DU112" s="1023"/>
      <c r="DV112" s="1024" t="s">
        <v>445</v>
      </c>
      <c r="DW112" s="1024"/>
      <c r="DX112" s="1024"/>
      <c r="DY112" s="1024"/>
      <c r="DZ112" s="1025"/>
    </row>
    <row r="113" spans="1:130" s="241" customFormat="1" ht="26.25" customHeight="1" x14ac:dyDescent="0.2">
      <c r="A113" s="1057"/>
      <c r="B113" s="1058"/>
      <c r="C113" s="1053" t="s">
        <v>448</v>
      </c>
      <c r="D113" s="1053"/>
      <c r="E113" s="1053"/>
      <c r="F113" s="1053"/>
      <c r="G113" s="1053"/>
      <c r="H113" s="1053"/>
      <c r="I113" s="1053"/>
      <c r="J113" s="1053"/>
      <c r="K113" s="1053"/>
      <c r="L113" s="1053"/>
      <c r="M113" s="1053"/>
      <c r="N113" s="1053"/>
      <c r="O113" s="1053"/>
      <c r="P113" s="1053"/>
      <c r="Q113" s="1053"/>
      <c r="R113" s="1053"/>
      <c r="S113" s="1053"/>
      <c r="T113" s="1053"/>
      <c r="U113" s="1053"/>
      <c r="V113" s="1053"/>
      <c r="W113" s="1053"/>
      <c r="X113" s="1053"/>
      <c r="Y113" s="1053"/>
      <c r="Z113" s="1054"/>
      <c r="AA113" s="1036">
        <v>26004</v>
      </c>
      <c r="AB113" s="1037"/>
      <c r="AC113" s="1037"/>
      <c r="AD113" s="1037"/>
      <c r="AE113" s="1038"/>
      <c r="AF113" s="1039">
        <v>26774</v>
      </c>
      <c r="AG113" s="1037"/>
      <c r="AH113" s="1037"/>
      <c r="AI113" s="1037"/>
      <c r="AJ113" s="1038"/>
      <c r="AK113" s="1039">
        <v>26243</v>
      </c>
      <c r="AL113" s="1037"/>
      <c r="AM113" s="1037"/>
      <c r="AN113" s="1037"/>
      <c r="AO113" s="1038"/>
      <c r="AP113" s="1040">
        <v>1.7</v>
      </c>
      <c r="AQ113" s="1041"/>
      <c r="AR113" s="1041"/>
      <c r="AS113" s="1041"/>
      <c r="AT113" s="1042"/>
      <c r="AU113" s="1003"/>
      <c r="AV113" s="1004"/>
      <c r="AW113" s="1004"/>
      <c r="AX113" s="1004"/>
      <c r="AY113" s="1004"/>
      <c r="AZ113" s="1052" t="s">
        <v>449</v>
      </c>
      <c r="BA113" s="1053"/>
      <c r="BB113" s="1053"/>
      <c r="BC113" s="1053"/>
      <c r="BD113" s="1053"/>
      <c r="BE113" s="1053"/>
      <c r="BF113" s="1053"/>
      <c r="BG113" s="1053"/>
      <c r="BH113" s="1053"/>
      <c r="BI113" s="1053"/>
      <c r="BJ113" s="1053"/>
      <c r="BK113" s="1053"/>
      <c r="BL113" s="1053"/>
      <c r="BM113" s="1053"/>
      <c r="BN113" s="1053"/>
      <c r="BO113" s="1053"/>
      <c r="BP113" s="1054"/>
      <c r="BQ113" s="1022">
        <v>35378</v>
      </c>
      <c r="BR113" s="1023"/>
      <c r="BS113" s="1023"/>
      <c r="BT113" s="1023"/>
      <c r="BU113" s="1023"/>
      <c r="BV113" s="1023">
        <v>19163</v>
      </c>
      <c r="BW113" s="1023"/>
      <c r="BX113" s="1023"/>
      <c r="BY113" s="1023"/>
      <c r="BZ113" s="1023"/>
      <c r="CA113" s="1023">
        <v>13071</v>
      </c>
      <c r="CB113" s="1023"/>
      <c r="CC113" s="1023"/>
      <c r="CD113" s="1023"/>
      <c r="CE113" s="1023"/>
      <c r="CF113" s="1017">
        <v>0.9</v>
      </c>
      <c r="CG113" s="1018"/>
      <c r="CH113" s="1018"/>
      <c r="CI113" s="1018"/>
      <c r="CJ113" s="1018"/>
      <c r="CK113" s="1048"/>
      <c r="CL113" s="1049"/>
      <c r="CM113" s="1019" t="s">
        <v>450</v>
      </c>
      <c r="CN113" s="1020"/>
      <c r="CO113" s="1020"/>
      <c r="CP113" s="1020"/>
      <c r="CQ113" s="1020"/>
      <c r="CR113" s="1020"/>
      <c r="CS113" s="1020"/>
      <c r="CT113" s="1020"/>
      <c r="CU113" s="1020"/>
      <c r="CV113" s="1020"/>
      <c r="CW113" s="1020"/>
      <c r="CX113" s="1020"/>
      <c r="CY113" s="1020"/>
      <c r="CZ113" s="1020"/>
      <c r="DA113" s="1020"/>
      <c r="DB113" s="1020"/>
      <c r="DC113" s="1020"/>
      <c r="DD113" s="1020"/>
      <c r="DE113" s="1020"/>
      <c r="DF113" s="1021"/>
      <c r="DG113" s="1061">
        <v>60784</v>
      </c>
      <c r="DH113" s="1062"/>
      <c r="DI113" s="1062"/>
      <c r="DJ113" s="1062"/>
      <c r="DK113" s="1063"/>
      <c r="DL113" s="1064">
        <v>49992</v>
      </c>
      <c r="DM113" s="1062"/>
      <c r="DN113" s="1062"/>
      <c r="DO113" s="1062"/>
      <c r="DP113" s="1063"/>
      <c r="DQ113" s="1064">
        <v>40114</v>
      </c>
      <c r="DR113" s="1062"/>
      <c r="DS113" s="1062"/>
      <c r="DT113" s="1062"/>
      <c r="DU113" s="1063"/>
      <c r="DV113" s="1065">
        <v>2.6</v>
      </c>
      <c r="DW113" s="1066"/>
      <c r="DX113" s="1066"/>
      <c r="DY113" s="1066"/>
      <c r="DZ113" s="1067"/>
    </row>
    <row r="114" spans="1:130" s="241" customFormat="1" ht="26.25" customHeight="1" x14ac:dyDescent="0.2">
      <c r="A114" s="1057"/>
      <c r="B114" s="1058"/>
      <c r="C114" s="1053" t="s">
        <v>451</v>
      </c>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4"/>
      <c r="AA114" s="1061">
        <v>16578</v>
      </c>
      <c r="AB114" s="1062"/>
      <c r="AC114" s="1062"/>
      <c r="AD114" s="1062"/>
      <c r="AE114" s="1063"/>
      <c r="AF114" s="1064">
        <v>6802</v>
      </c>
      <c r="AG114" s="1062"/>
      <c r="AH114" s="1062"/>
      <c r="AI114" s="1062"/>
      <c r="AJ114" s="1063"/>
      <c r="AK114" s="1064">
        <v>5838</v>
      </c>
      <c r="AL114" s="1062"/>
      <c r="AM114" s="1062"/>
      <c r="AN114" s="1062"/>
      <c r="AO114" s="1063"/>
      <c r="AP114" s="1065">
        <v>0.4</v>
      </c>
      <c r="AQ114" s="1066"/>
      <c r="AR114" s="1066"/>
      <c r="AS114" s="1066"/>
      <c r="AT114" s="1067"/>
      <c r="AU114" s="1003"/>
      <c r="AV114" s="1004"/>
      <c r="AW114" s="1004"/>
      <c r="AX114" s="1004"/>
      <c r="AY114" s="1004"/>
      <c r="AZ114" s="1052" t="s">
        <v>452</v>
      </c>
      <c r="BA114" s="1053"/>
      <c r="BB114" s="1053"/>
      <c r="BC114" s="1053"/>
      <c r="BD114" s="1053"/>
      <c r="BE114" s="1053"/>
      <c r="BF114" s="1053"/>
      <c r="BG114" s="1053"/>
      <c r="BH114" s="1053"/>
      <c r="BI114" s="1053"/>
      <c r="BJ114" s="1053"/>
      <c r="BK114" s="1053"/>
      <c r="BL114" s="1053"/>
      <c r="BM114" s="1053"/>
      <c r="BN114" s="1053"/>
      <c r="BO114" s="1053"/>
      <c r="BP114" s="1054"/>
      <c r="BQ114" s="1022">
        <v>311969</v>
      </c>
      <c r="BR114" s="1023"/>
      <c r="BS114" s="1023"/>
      <c r="BT114" s="1023"/>
      <c r="BU114" s="1023"/>
      <c r="BV114" s="1023">
        <v>308466</v>
      </c>
      <c r="BW114" s="1023"/>
      <c r="BX114" s="1023"/>
      <c r="BY114" s="1023"/>
      <c r="BZ114" s="1023"/>
      <c r="CA114" s="1023">
        <v>280111</v>
      </c>
      <c r="CB114" s="1023"/>
      <c r="CC114" s="1023"/>
      <c r="CD114" s="1023"/>
      <c r="CE114" s="1023"/>
      <c r="CF114" s="1017">
        <v>18.5</v>
      </c>
      <c r="CG114" s="1018"/>
      <c r="CH114" s="1018"/>
      <c r="CI114" s="1018"/>
      <c r="CJ114" s="1018"/>
      <c r="CK114" s="1048"/>
      <c r="CL114" s="1049"/>
      <c r="CM114" s="1019" t="s">
        <v>453</v>
      </c>
      <c r="CN114" s="1020"/>
      <c r="CO114" s="1020"/>
      <c r="CP114" s="1020"/>
      <c r="CQ114" s="1020"/>
      <c r="CR114" s="1020"/>
      <c r="CS114" s="1020"/>
      <c r="CT114" s="1020"/>
      <c r="CU114" s="1020"/>
      <c r="CV114" s="1020"/>
      <c r="CW114" s="1020"/>
      <c r="CX114" s="1020"/>
      <c r="CY114" s="1020"/>
      <c r="CZ114" s="1020"/>
      <c r="DA114" s="1020"/>
      <c r="DB114" s="1020"/>
      <c r="DC114" s="1020"/>
      <c r="DD114" s="1020"/>
      <c r="DE114" s="1020"/>
      <c r="DF114" s="1021"/>
      <c r="DG114" s="1061" t="s">
        <v>390</v>
      </c>
      <c r="DH114" s="1062"/>
      <c r="DI114" s="1062"/>
      <c r="DJ114" s="1062"/>
      <c r="DK114" s="1063"/>
      <c r="DL114" s="1064" t="s">
        <v>390</v>
      </c>
      <c r="DM114" s="1062"/>
      <c r="DN114" s="1062"/>
      <c r="DO114" s="1062"/>
      <c r="DP114" s="1063"/>
      <c r="DQ114" s="1064" t="s">
        <v>437</v>
      </c>
      <c r="DR114" s="1062"/>
      <c r="DS114" s="1062"/>
      <c r="DT114" s="1062"/>
      <c r="DU114" s="1063"/>
      <c r="DV114" s="1065" t="s">
        <v>445</v>
      </c>
      <c r="DW114" s="1066"/>
      <c r="DX114" s="1066"/>
      <c r="DY114" s="1066"/>
      <c r="DZ114" s="1067"/>
    </row>
    <row r="115" spans="1:130" s="241" customFormat="1" ht="26.25" customHeight="1" x14ac:dyDescent="0.2">
      <c r="A115" s="1057"/>
      <c r="B115" s="1058"/>
      <c r="C115" s="1053" t="s">
        <v>454</v>
      </c>
      <c r="D115" s="1053"/>
      <c r="E115" s="1053"/>
      <c r="F115" s="1053"/>
      <c r="G115" s="1053"/>
      <c r="H115" s="1053"/>
      <c r="I115" s="1053"/>
      <c r="J115" s="1053"/>
      <c r="K115" s="1053"/>
      <c r="L115" s="1053"/>
      <c r="M115" s="1053"/>
      <c r="N115" s="1053"/>
      <c r="O115" s="1053"/>
      <c r="P115" s="1053"/>
      <c r="Q115" s="1053"/>
      <c r="R115" s="1053"/>
      <c r="S115" s="1053"/>
      <c r="T115" s="1053"/>
      <c r="U115" s="1053"/>
      <c r="V115" s="1053"/>
      <c r="W115" s="1053"/>
      <c r="X115" s="1053"/>
      <c r="Y115" s="1053"/>
      <c r="Z115" s="1054"/>
      <c r="AA115" s="1036">
        <v>10793</v>
      </c>
      <c r="AB115" s="1037"/>
      <c r="AC115" s="1037"/>
      <c r="AD115" s="1037"/>
      <c r="AE115" s="1038"/>
      <c r="AF115" s="1039">
        <v>9878</v>
      </c>
      <c r="AG115" s="1037"/>
      <c r="AH115" s="1037"/>
      <c r="AI115" s="1037"/>
      <c r="AJ115" s="1038"/>
      <c r="AK115" s="1039">
        <v>8900</v>
      </c>
      <c r="AL115" s="1037"/>
      <c r="AM115" s="1037"/>
      <c r="AN115" s="1037"/>
      <c r="AO115" s="1038"/>
      <c r="AP115" s="1040">
        <v>0.6</v>
      </c>
      <c r="AQ115" s="1041"/>
      <c r="AR115" s="1041"/>
      <c r="AS115" s="1041"/>
      <c r="AT115" s="1042"/>
      <c r="AU115" s="1003"/>
      <c r="AV115" s="1004"/>
      <c r="AW115" s="1004"/>
      <c r="AX115" s="1004"/>
      <c r="AY115" s="1004"/>
      <c r="AZ115" s="1052" t="s">
        <v>455</v>
      </c>
      <c r="BA115" s="1053"/>
      <c r="BB115" s="1053"/>
      <c r="BC115" s="1053"/>
      <c r="BD115" s="1053"/>
      <c r="BE115" s="1053"/>
      <c r="BF115" s="1053"/>
      <c r="BG115" s="1053"/>
      <c r="BH115" s="1053"/>
      <c r="BI115" s="1053"/>
      <c r="BJ115" s="1053"/>
      <c r="BK115" s="1053"/>
      <c r="BL115" s="1053"/>
      <c r="BM115" s="1053"/>
      <c r="BN115" s="1053"/>
      <c r="BO115" s="1053"/>
      <c r="BP115" s="1054"/>
      <c r="BQ115" s="1022">
        <v>4000</v>
      </c>
      <c r="BR115" s="1023"/>
      <c r="BS115" s="1023"/>
      <c r="BT115" s="1023"/>
      <c r="BU115" s="1023"/>
      <c r="BV115" s="1023">
        <v>4000</v>
      </c>
      <c r="BW115" s="1023"/>
      <c r="BX115" s="1023"/>
      <c r="BY115" s="1023"/>
      <c r="BZ115" s="1023"/>
      <c r="CA115" s="1023">
        <v>4000</v>
      </c>
      <c r="CB115" s="1023"/>
      <c r="CC115" s="1023"/>
      <c r="CD115" s="1023"/>
      <c r="CE115" s="1023"/>
      <c r="CF115" s="1017">
        <v>0.3</v>
      </c>
      <c r="CG115" s="1018"/>
      <c r="CH115" s="1018"/>
      <c r="CI115" s="1018"/>
      <c r="CJ115" s="1018"/>
      <c r="CK115" s="1048"/>
      <c r="CL115" s="1049"/>
      <c r="CM115" s="1052" t="s">
        <v>456</v>
      </c>
      <c r="CN115" s="1073"/>
      <c r="CO115" s="1073"/>
      <c r="CP115" s="1073"/>
      <c r="CQ115" s="1073"/>
      <c r="CR115" s="1073"/>
      <c r="CS115" s="1073"/>
      <c r="CT115" s="1073"/>
      <c r="CU115" s="1073"/>
      <c r="CV115" s="1073"/>
      <c r="CW115" s="1073"/>
      <c r="CX115" s="1073"/>
      <c r="CY115" s="1073"/>
      <c r="CZ115" s="1073"/>
      <c r="DA115" s="1073"/>
      <c r="DB115" s="1073"/>
      <c r="DC115" s="1073"/>
      <c r="DD115" s="1073"/>
      <c r="DE115" s="1073"/>
      <c r="DF115" s="1054"/>
      <c r="DG115" s="1061" t="s">
        <v>457</v>
      </c>
      <c r="DH115" s="1062"/>
      <c r="DI115" s="1062"/>
      <c r="DJ115" s="1062"/>
      <c r="DK115" s="1063"/>
      <c r="DL115" s="1064" t="s">
        <v>445</v>
      </c>
      <c r="DM115" s="1062"/>
      <c r="DN115" s="1062"/>
      <c r="DO115" s="1062"/>
      <c r="DP115" s="1063"/>
      <c r="DQ115" s="1064" t="s">
        <v>390</v>
      </c>
      <c r="DR115" s="1062"/>
      <c r="DS115" s="1062"/>
      <c r="DT115" s="1062"/>
      <c r="DU115" s="1063"/>
      <c r="DV115" s="1065" t="s">
        <v>390</v>
      </c>
      <c r="DW115" s="1066"/>
      <c r="DX115" s="1066"/>
      <c r="DY115" s="1066"/>
      <c r="DZ115" s="1067"/>
    </row>
    <row r="116" spans="1:130" s="241" customFormat="1" ht="26.25" customHeight="1" x14ac:dyDescent="0.2">
      <c r="A116" s="1059"/>
      <c r="B116" s="1060"/>
      <c r="C116" s="1068" t="s">
        <v>458</v>
      </c>
      <c r="D116" s="1068"/>
      <c r="E116" s="1068"/>
      <c r="F116" s="1068"/>
      <c r="G116" s="1068"/>
      <c r="H116" s="1068"/>
      <c r="I116" s="1068"/>
      <c r="J116" s="1068"/>
      <c r="K116" s="1068"/>
      <c r="L116" s="1068"/>
      <c r="M116" s="1068"/>
      <c r="N116" s="1068"/>
      <c r="O116" s="1068"/>
      <c r="P116" s="1068"/>
      <c r="Q116" s="1068"/>
      <c r="R116" s="1068"/>
      <c r="S116" s="1068"/>
      <c r="T116" s="1068"/>
      <c r="U116" s="1068"/>
      <c r="V116" s="1068"/>
      <c r="W116" s="1068"/>
      <c r="X116" s="1068"/>
      <c r="Y116" s="1068"/>
      <c r="Z116" s="1069"/>
      <c r="AA116" s="1061" t="s">
        <v>445</v>
      </c>
      <c r="AB116" s="1062"/>
      <c r="AC116" s="1062"/>
      <c r="AD116" s="1062"/>
      <c r="AE116" s="1063"/>
      <c r="AF116" s="1064" t="s">
        <v>438</v>
      </c>
      <c r="AG116" s="1062"/>
      <c r="AH116" s="1062"/>
      <c r="AI116" s="1062"/>
      <c r="AJ116" s="1063"/>
      <c r="AK116" s="1064" t="s">
        <v>445</v>
      </c>
      <c r="AL116" s="1062"/>
      <c r="AM116" s="1062"/>
      <c r="AN116" s="1062"/>
      <c r="AO116" s="1063"/>
      <c r="AP116" s="1065" t="s">
        <v>438</v>
      </c>
      <c r="AQ116" s="1066"/>
      <c r="AR116" s="1066"/>
      <c r="AS116" s="1066"/>
      <c r="AT116" s="1067"/>
      <c r="AU116" s="1003"/>
      <c r="AV116" s="1004"/>
      <c r="AW116" s="1004"/>
      <c r="AX116" s="1004"/>
      <c r="AY116" s="1004"/>
      <c r="AZ116" s="1070" t="s">
        <v>459</v>
      </c>
      <c r="BA116" s="1071"/>
      <c r="BB116" s="1071"/>
      <c r="BC116" s="1071"/>
      <c r="BD116" s="1071"/>
      <c r="BE116" s="1071"/>
      <c r="BF116" s="1071"/>
      <c r="BG116" s="1071"/>
      <c r="BH116" s="1071"/>
      <c r="BI116" s="1071"/>
      <c r="BJ116" s="1071"/>
      <c r="BK116" s="1071"/>
      <c r="BL116" s="1071"/>
      <c r="BM116" s="1071"/>
      <c r="BN116" s="1071"/>
      <c r="BO116" s="1071"/>
      <c r="BP116" s="1072"/>
      <c r="BQ116" s="1022" t="s">
        <v>390</v>
      </c>
      <c r="BR116" s="1023"/>
      <c r="BS116" s="1023"/>
      <c r="BT116" s="1023"/>
      <c r="BU116" s="1023"/>
      <c r="BV116" s="1023" t="s">
        <v>390</v>
      </c>
      <c r="BW116" s="1023"/>
      <c r="BX116" s="1023"/>
      <c r="BY116" s="1023"/>
      <c r="BZ116" s="1023"/>
      <c r="CA116" s="1023" t="s">
        <v>438</v>
      </c>
      <c r="CB116" s="1023"/>
      <c r="CC116" s="1023"/>
      <c r="CD116" s="1023"/>
      <c r="CE116" s="1023"/>
      <c r="CF116" s="1017" t="s">
        <v>438</v>
      </c>
      <c r="CG116" s="1018"/>
      <c r="CH116" s="1018"/>
      <c r="CI116" s="1018"/>
      <c r="CJ116" s="1018"/>
      <c r="CK116" s="1048"/>
      <c r="CL116" s="1049"/>
      <c r="CM116" s="1019" t="s">
        <v>460</v>
      </c>
      <c r="CN116" s="1020"/>
      <c r="CO116" s="1020"/>
      <c r="CP116" s="1020"/>
      <c r="CQ116" s="1020"/>
      <c r="CR116" s="1020"/>
      <c r="CS116" s="1020"/>
      <c r="CT116" s="1020"/>
      <c r="CU116" s="1020"/>
      <c r="CV116" s="1020"/>
      <c r="CW116" s="1020"/>
      <c r="CX116" s="1020"/>
      <c r="CY116" s="1020"/>
      <c r="CZ116" s="1020"/>
      <c r="DA116" s="1020"/>
      <c r="DB116" s="1020"/>
      <c r="DC116" s="1020"/>
      <c r="DD116" s="1020"/>
      <c r="DE116" s="1020"/>
      <c r="DF116" s="1021"/>
      <c r="DG116" s="1061" t="s">
        <v>436</v>
      </c>
      <c r="DH116" s="1062"/>
      <c r="DI116" s="1062"/>
      <c r="DJ116" s="1062"/>
      <c r="DK116" s="1063"/>
      <c r="DL116" s="1064" t="s">
        <v>390</v>
      </c>
      <c r="DM116" s="1062"/>
      <c r="DN116" s="1062"/>
      <c r="DO116" s="1062"/>
      <c r="DP116" s="1063"/>
      <c r="DQ116" s="1064" t="s">
        <v>445</v>
      </c>
      <c r="DR116" s="1062"/>
      <c r="DS116" s="1062"/>
      <c r="DT116" s="1062"/>
      <c r="DU116" s="1063"/>
      <c r="DV116" s="1065" t="s">
        <v>445</v>
      </c>
      <c r="DW116" s="1066"/>
      <c r="DX116" s="1066"/>
      <c r="DY116" s="1066"/>
      <c r="DZ116" s="1067"/>
    </row>
    <row r="117" spans="1:130" s="241" customFormat="1" ht="26.25" customHeight="1" x14ac:dyDescent="0.2">
      <c r="A117" s="1007" t="s">
        <v>185</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1078" t="s">
        <v>461</v>
      </c>
      <c r="Z117" s="989"/>
      <c r="AA117" s="1079">
        <v>382156</v>
      </c>
      <c r="AB117" s="1080"/>
      <c r="AC117" s="1080"/>
      <c r="AD117" s="1080"/>
      <c r="AE117" s="1081"/>
      <c r="AF117" s="1082">
        <v>348105</v>
      </c>
      <c r="AG117" s="1080"/>
      <c r="AH117" s="1080"/>
      <c r="AI117" s="1080"/>
      <c r="AJ117" s="1081"/>
      <c r="AK117" s="1082">
        <v>345253</v>
      </c>
      <c r="AL117" s="1080"/>
      <c r="AM117" s="1080"/>
      <c r="AN117" s="1080"/>
      <c r="AO117" s="1081"/>
      <c r="AP117" s="1083"/>
      <c r="AQ117" s="1084"/>
      <c r="AR117" s="1084"/>
      <c r="AS117" s="1084"/>
      <c r="AT117" s="1085"/>
      <c r="AU117" s="1003"/>
      <c r="AV117" s="1004"/>
      <c r="AW117" s="1004"/>
      <c r="AX117" s="1004"/>
      <c r="AY117" s="1004"/>
      <c r="AZ117" s="1070" t="s">
        <v>462</v>
      </c>
      <c r="BA117" s="1071"/>
      <c r="BB117" s="1071"/>
      <c r="BC117" s="1071"/>
      <c r="BD117" s="1071"/>
      <c r="BE117" s="1071"/>
      <c r="BF117" s="1071"/>
      <c r="BG117" s="1071"/>
      <c r="BH117" s="1071"/>
      <c r="BI117" s="1071"/>
      <c r="BJ117" s="1071"/>
      <c r="BK117" s="1071"/>
      <c r="BL117" s="1071"/>
      <c r="BM117" s="1071"/>
      <c r="BN117" s="1071"/>
      <c r="BO117" s="1071"/>
      <c r="BP117" s="1072"/>
      <c r="BQ117" s="1022" t="s">
        <v>390</v>
      </c>
      <c r="BR117" s="1023"/>
      <c r="BS117" s="1023"/>
      <c r="BT117" s="1023"/>
      <c r="BU117" s="1023"/>
      <c r="BV117" s="1023" t="s">
        <v>436</v>
      </c>
      <c r="BW117" s="1023"/>
      <c r="BX117" s="1023"/>
      <c r="BY117" s="1023"/>
      <c r="BZ117" s="1023"/>
      <c r="CA117" s="1023" t="s">
        <v>436</v>
      </c>
      <c r="CB117" s="1023"/>
      <c r="CC117" s="1023"/>
      <c r="CD117" s="1023"/>
      <c r="CE117" s="1023"/>
      <c r="CF117" s="1017" t="s">
        <v>445</v>
      </c>
      <c r="CG117" s="1018"/>
      <c r="CH117" s="1018"/>
      <c r="CI117" s="1018"/>
      <c r="CJ117" s="1018"/>
      <c r="CK117" s="1048"/>
      <c r="CL117" s="1049"/>
      <c r="CM117" s="1019" t="s">
        <v>463</v>
      </c>
      <c r="CN117" s="1020"/>
      <c r="CO117" s="1020"/>
      <c r="CP117" s="1020"/>
      <c r="CQ117" s="1020"/>
      <c r="CR117" s="1020"/>
      <c r="CS117" s="1020"/>
      <c r="CT117" s="1020"/>
      <c r="CU117" s="1020"/>
      <c r="CV117" s="1020"/>
      <c r="CW117" s="1020"/>
      <c r="CX117" s="1020"/>
      <c r="CY117" s="1020"/>
      <c r="CZ117" s="1020"/>
      <c r="DA117" s="1020"/>
      <c r="DB117" s="1020"/>
      <c r="DC117" s="1020"/>
      <c r="DD117" s="1020"/>
      <c r="DE117" s="1020"/>
      <c r="DF117" s="1021"/>
      <c r="DG117" s="1061" t="s">
        <v>436</v>
      </c>
      <c r="DH117" s="1062"/>
      <c r="DI117" s="1062"/>
      <c r="DJ117" s="1062"/>
      <c r="DK117" s="1063"/>
      <c r="DL117" s="1064" t="s">
        <v>445</v>
      </c>
      <c r="DM117" s="1062"/>
      <c r="DN117" s="1062"/>
      <c r="DO117" s="1062"/>
      <c r="DP117" s="1063"/>
      <c r="DQ117" s="1064" t="s">
        <v>390</v>
      </c>
      <c r="DR117" s="1062"/>
      <c r="DS117" s="1062"/>
      <c r="DT117" s="1062"/>
      <c r="DU117" s="1063"/>
      <c r="DV117" s="1065" t="s">
        <v>436</v>
      </c>
      <c r="DW117" s="1066"/>
      <c r="DX117" s="1066"/>
      <c r="DY117" s="1066"/>
      <c r="DZ117" s="1067"/>
    </row>
    <row r="118" spans="1:130" s="241" customFormat="1" ht="26.25" customHeight="1" x14ac:dyDescent="0.2">
      <c r="A118" s="1007" t="s">
        <v>431</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87" t="s">
        <v>429</v>
      </c>
      <c r="AB118" s="988"/>
      <c r="AC118" s="988"/>
      <c r="AD118" s="988"/>
      <c r="AE118" s="989"/>
      <c r="AF118" s="987" t="s">
        <v>306</v>
      </c>
      <c r="AG118" s="988"/>
      <c r="AH118" s="988"/>
      <c r="AI118" s="988"/>
      <c r="AJ118" s="989"/>
      <c r="AK118" s="987" t="s">
        <v>305</v>
      </c>
      <c r="AL118" s="988"/>
      <c r="AM118" s="988"/>
      <c r="AN118" s="988"/>
      <c r="AO118" s="989"/>
      <c r="AP118" s="1074" t="s">
        <v>430</v>
      </c>
      <c r="AQ118" s="1075"/>
      <c r="AR118" s="1075"/>
      <c r="AS118" s="1075"/>
      <c r="AT118" s="1076"/>
      <c r="AU118" s="1003"/>
      <c r="AV118" s="1004"/>
      <c r="AW118" s="1004"/>
      <c r="AX118" s="1004"/>
      <c r="AY118" s="1004"/>
      <c r="AZ118" s="1077" t="s">
        <v>464</v>
      </c>
      <c r="BA118" s="1068"/>
      <c r="BB118" s="1068"/>
      <c r="BC118" s="1068"/>
      <c r="BD118" s="1068"/>
      <c r="BE118" s="1068"/>
      <c r="BF118" s="1068"/>
      <c r="BG118" s="1068"/>
      <c r="BH118" s="1068"/>
      <c r="BI118" s="1068"/>
      <c r="BJ118" s="1068"/>
      <c r="BK118" s="1068"/>
      <c r="BL118" s="1068"/>
      <c r="BM118" s="1068"/>
      <c r="BN118" s="1068"/>
      <c r="BO118" s="1068"/>
      <c r="BP118" s="1069"/>
      <c r="BQ118" s="1100" t="s">
        <v>438</v>
      </c>
      <c r="BR118" s="1101"/>
      <c r="BS118" s="1101"/>
      <c r="BT118" s="1101"/>
      <c r="BU118" s="1101"/>
      <c r="BV118" s="1101" t="s">
        <v>445</v>
      </c>
      <c r="BW118" s="1101"/>
      <c r="BX118" s="1101"/>
      <c r="BY118" s="1101"/>
      <c r="BZ118" s="1101"/>
      <c r="CA118" s="1101" t="s">
        <v>445</v>
      </c>
      <c r="CB118" s="1101"/>
      <c r="CC118" s="1101"/>
      <c r="CD118" s="1101"/>
      <c r="CE118" s="1101"/>
      <c r="CF118" s="1017" t="s">
        <v>445</v>
      </c>
      <c r="CG118" s="1018"/>
      <c r="CH118" s="1018"/>
      <c r="CI118" s="1018"/>
      <c r="CJ118" s="1018"/>
      <c r="CK118" s="1048"/>
      <c r="CL118" s="1049"/>
      <c r="CM118" s="1019" t="s">
        <v>465</v>
      </c>
      <c r="CN118" s="1020"/>
      <c r="CO118" s="1020"/>
      <c r="CP118" s="1020"/>
      <c r="CQ118" s="1020"/>
      <c r="CR118" s="1020"/>
      <c r="CS118" s="1020"/>
      <c r="CT118" s="1020"/>
      <c r="CU118" s="1020"/>
      <c r="CV118" s="1020"/>
      <c r="CW118" s="1020"/>
      <c r="CX118" s="1020"/>
      <c r="CY118" s="1020"/>
      <c r="CZ118" s="1020"/>
      <c r="DA118" s="1020"/>
      <c r="DB118" s="1020"/>
      <c r="DC118" s="1020"/>
      <c r="DD118" s="1020"/>
      <c r="DE118" s="1020"/>
      <c r="DF118" s="1021"/>
      <c r="DG118" s="1061" t="s">
        <v>445</v>
      </c>
      <c r="DH118" s="1062"/>
      <c r="DI118" s="1062"/>
      <c r="DJ118" s="1062"/>
      <c r="DK118" s="1063"/>
      <c r="DL118" s="1064" t="s">
        <v>436</v>
      </c>
      <c r="DM118" s="1062"/>
      <c r="DN118" s="1062"/>
      <c r="DO118" s="1062"/>
      <c r="DP118" s="1063"/>
      <c r="DQ118" s="1064" t="s">
        <v>442</v>
      </c>
      <c r="DR118" s="1062"/>
      <c r="DS118" s="1062"/>
      <c r="DT118" s="1062"/>
      <c r="DU118" s="1063"/>
      <c r="DV118" s="1065" t="s">
        <v>438</v>
      </c>
      <c r="DW118" s="1066"/>
      <c r="DX118" s="1066"/>
      <c r="DY118" s="1066"/>
      <c r="DZ118" s="1067"/>
    </row>
    <row r="119" spans="1:130" s="241" customFormat="1" ht="26.25" customHeight="1" x14ac:dyDescent="0.2">
      <c r="A119" s="1161" t="s">
        <v>434</v>
      </c>
      <c r="B119" s="1047"/>
      <c r="C119" s="1026" t="s">
        <v>435</v>
      </c>
      <c r="D119" s="1027"/>
      <c r="E119" s="1027"/>
      <c r="F119" s="1027"/>
      <c r="G119" s="1027"/>
      <c r="H119" s="1027"/>
      <c r="I119" s="1027"/>
      <c r="J119" s="1027"/>
      <c r="K119" s="1027"/>
      <c r="L119" s="1027"/>
      <c r="M119" s="1027"/>
      <c r="N119" s="1027"/>
      <c r="O119" s="1027"/>
      <c r="P119" s="1027"/>
      <c r="Q119" s="1027"/>
      <c r="R119" s="1027"/>
      <c r="S119" s="1027"/>
      <c r="T119" s="1027"/>
      <c r="U119" s="1027"/>
      <c r="V119" s="1027"/>
      <c r="W119" s="1027"/>
      <c r="X119" s="1027"/>
      <c r="Y119" s="1027"/>
      <c r="Z119" s="1028"/>
      <c r="AA119" s="994" t="s">
        <v>436</v>
      </c>
      <c r="AB119" s="995"/>
      <c r="AC119" s="995"/>
      <c r="AD119" s="995"/>
      <c r="AE119" s="996"/>
      <c r="AF119" s="997" t="s">
        <v>445</v>
      </c>
      <c r="AG119" s="995"/>
      <c r="AH119" s="995"/>
      <c r="AI119" s="995"/>
      <c r="AJ119" s="996"/>
      <c r="AK119" s="997" t="s">
        <v>445</v>
      </c>
      <c r="AL119" s="995"/>
      <c r="AM119" s="995"/>
      <c r="AN119" s="995"/>
      <c r="AO119" s="996"/>
      <c r="AP119" s="998" t="s">
        <v>445</v>
      </c>
      <c r="AQ119" s="999"/>
      <c r="AR119" s="999"/>
      <c r="AS119" s="999"/>
      <c r="AT119" s="1000"/>
      <c r="AU119" s="1005"/>
      <c r="AV119" s="1006"/>
      <c r="AW119" s="1006"/>
      <c r="AX119" s="1006"/>
      <c r="AY119" s="1006"/>
      <c r="AZ119" s="272" t="s">
        <v>185</v>
      </c>
      <c r="BA119" s="272"/>
      <c r="BB119" s="272"/>
      <c r="BC119" s="272"/>
      <c r="BD119" s="272"/>
      <c r="BE119" s="272"/>
      <c r="BF119" s="272"/>
      <c r="BG119" s="272"/>
      <c r="BH119" s="272"/>
      <c r="BI119" s="272"/>
      <c r="BJ119" s="272"/>
      <c r="BK119" s="272"/>
      <c r="BL119" s="272"/>
      <c r="BM119" s="272"/>
      <c r="BN119" s="272"/>
      <c r="BO119" s="1078" t="s">
        <v>466</v>
      </c>
      <c r="BP119" s="1109"/>
      <c r="BQ119" s="1100">
        <v>3571406</v>
      </c>
      <c r="BR119" s="1101"/>
      <c r="BS119" s="1101"/>
      <c r="BT119" s="1101"/>
      <c r="BU119" s="1101"/>
      <c r="BV119" s="1101">
        <v>3535327</v>
      </c>
      <c r="BW119" s="1101"/>
      <c r="BX119" s="1101"/>
      <c r="BY119" s="1101"/>
      <c r="BZ119" s="1101"/>
      <c r="CA119" s="1101">
        <v>3467786</v>
      </c>
      <c r="CB119" s="1101"/>
      <c r="CC119" s="1101"/>
      <c r="CD119" s="1101"/>
      <c r="CE119" s="1101"/>
      <c r="CF119" s="1102"/>
      <c r="CG119" s="1103"/>
      <c r="CH119" s="1103"/>
      <c r="CI119" s="1103"/>
      <c r="CJ119" s="1104"/>
      <c r="CK119" s="1050"/>
      <c r="CL119" s="1051"/>
      <c r="CM119" s="1105" t="s">
        <v>467</v>
      </c>
      <c r="CN119" s="1106"/>
      <c r="CO119" s="1106"/>
      <c r="CP119" s="1106"/>
      <c r="CQ119" s="1106"/>
      <c r="CR119" s="1106"/>
      <c r="CS119" s="1106"/>
      <c r="CT119" s="1106"/>
      <c r="CU119" s="1106"/>
      <c r="CV119" s="1106"/>
      <c r="CW119" s="1106"/>
      <c r="CX119" s="1106"/>
      <c r="CY119" s="1106"/>
      <c r="CZ119" s="1106"/>
      <c r="DA119" s="1106"/>
      <c r="DB119" s="1106"/>
      <c r="DC119" s="1106"/>
      <c r="DD119" s="1106"/>
      <c r="DE119" s="1106"/>
      <c r="DF119" s="1107"/>
      <c r="DG119" s="1108" t="s">
        <v>438</v>
      </c>
      <c r="DH119" s="1087"/>
      <c r="DI119" s="1087"/>
      <c r="DJ119" s="1087"/>
      <c r="DK119" s="1088"/>
      <c r="DL119" s="1086" t="s">
        <v>445</v>
      </c>
      <c r="DM119" s="1087"/>
      <c r="DN119" s="1087"/>
      <c r="DO119" s="1087"/>
      <c r="DP119" s="1088"/>
      <c r="DQ119" s="1086" t="s">
        <v>436</v>
      </c>
      <c r="DR119" s="1087"/>
      <c r="DS119" s="1087"/>
      <c r="DT119" s="1087"/>
      <c r="DU119" s="1088"/>
      <c r="DV119" s="1089" t="s">
        <v>445</v>
      </c>
      <c r="DW119" s="1090"/>
      <c r="DX119" s="1090"/>
      <c r="DY119" s="1090"/>
      <c r="DZ119" s="1091"/>
    </row>
    <row r="120" spans="1:130" s="241" customFormat="1" ht="26.25" customHeight="1" x14ac:dyDescent="0.2">
      <c r="A120" s="1162"/>
      <c r="B120" s="1049"/>
      <c r="C120" s="1019" t="s">
        <v>441</v>
      </c>
      <c r="D120" s="1020"/>
      <c r="E120" s="1020"/>
      <c r="F120" s="1020"/>
      <c r="G120" s="1020"/>
      <c r="H120" s="1020"/>
      <c r="I120" s="1020"/>
      <c r="J120" s="1020"/>
      <c r="K120" s="1020"/>
      <c r="L120" s="1020"/>
      <c r="M120" s="1020"/>
      <c r="N120" s="1020"/>
      <c r="O120" s="1020"/>
      <c r="P120" s="1020"/>
      <c r="Q120" s="1020"/>
      <c r="R120" s="1020"/>
      <c r="S120" s="1020"/>
      <c r="T120" s="1020"/>
      <c r="U120" s="1020"/>
      <c r="V120" s="1020"/>
      <c r="W120" s="1020"/>
      <c r="X120" s="1020"/>
      <c r="Y120" s="1020"/>
      <c r="Z120" s="1021"/>
      <c r="AA120" s="1061" t="s">
        <v>438</v>
      </c>
      <c r="AB120" s="1062"/>
      <c r="AC120" s="1062"/>
      <c r="AD120" s="1062"/>
      <c r="AE120" s="1063"/>
      <c r="AF120" s="1064" t="s">
        <v>445</v>
      </c>
      <c r="AG120" s="1062"/>
      <c r="AH120" s="1062"/>
      <c r="AI120" s="1062"/>
      <c r="AJ120" s="1063"/>
      <c r="AK120" s="1064" t="s">
        <v>436</v>
      </c>
      <c r="AL120" s="1062"/>
      <c r="AM120" s="1062"/>
      <c r="AN120" s="1062"/>
      <c r="AO120" s="1063"/>
      <c r="AP120" s="1065" t="s">
        <v>438</v>
      </c>
      <c r="AQ120" s="1066"/>
      <c r="AR120" s="1066"/>
      <c r="AS120" s="1066"/>
      <c r="AT120" s="1067"/>
      <c r="AU120" s="1092" t="s">
        <v>468</v>
      </c>
      <c r="AV120" s="1093"/>
      <c r="AW120" s="1093"/>
      <c r="AX120" s="1093"/>
      <c r="AY120" s="1094"/>
      <c r="AZ120" s="1043" t="s">
        <v>469</v>
      </c>
      <c r="BA120" s="992"/>
      <c r="BB120" s="992"/>
      <c r="BC120" s="992"/>
      <c r="BD120" s="992"/>
      <c r="BE120" s="992"/>
      <c r="BF120" s="992"/>
      <c r="BG120" s="992"/>
      <c r="BH120" s="992"/>
      <c r="BI120" s="992"/>
      <c r="BJ120" s="992"/>
      <c r="BK120" s="992"/>
      <c r="BL120" s="992"/>
      <c r="BM120" s="992"/>
      <c r="BN120" s="992"/>
      <c r="BO120" s="992"/>
      <c r="BP120" s="993"/>
      <c r="BQ120" s="1029">
        <v>3937449</v>
      </c>
      <c r="BR120" s="1030"/>
      <c r="BS120" s="1030"/>
      <c r="BT120" s="1030"/>
      <c r="BU120" s="1030"/>
      <c r="BV120" s="1030">
        <v>3915479</v>
      </c>
      <c r="BW120" s="1030"/>
      <c r="BX120" s="1030"/>
      <c r="BY120" s="1030"/>
      <c r="BZ120" s="1030"/>
      <c r="CA120" s="1030">
        <v>3789447</v>
      </c>
      <c r="CB120" s="1030"/>
      <c r="CC120" s="1030"/>
      <c r="CD120" s="1030"/>
      <c r="CE120" s="1030"/>
      <c r="CF120" s="1044">
        <v>249.7</v>
      </c>
      <c r="CG120" s="1045"/>
      <c r="CH120" s="1045"/>
      <c r="CI120" s="1045"/>
      <c r="CJ120" s="1045"/>
      <c r="CK120" s="1110" t="s">
        <v>470</v>
      </c>
      <c r="CL120" s="1111"/>
      <c r="CM120" s="1111"/>
      <c r="CN120" s="1111"/>
      <c r="CO120" s="1112"/>
      <c r="CP120" s="1118" t="s">
        <v>471</v>
      </c>
      <c r="CQ120" s="1119"/>
      <c r="CR120" s="1119"/>
      <c r="CS120" s="1119"/>
      <c r="CT120" s="1119"/>
      <c r="CU120" s="1119"/>
      <c r="CV120" s="1119"/>
      <c r="CW120" s="1119"/>
      <c r="CX120" s="1119"/>
      <c r="CY120" s="1119"/>
      <c r="CZ120" s="1119"/>
      <c r="DA120" s="1119"/>
      <c r="DB120" s="1119"/>
      <c r="DC120" s="1119"/>
      <c r="DD120" s="1119"/>
      <c r="DE120" s="1119"/>
      <c r="DF120" s="1120"/>
      <c r="DG120" s="1029">
        <v>89001</v>
      </c>
      <c r="DH120" s="1030"/>
      <c r="DI120" s="1030"/>
      <c r="DJ120" s="1030"/>
      <c r="DK120" s="1030"/>
      <c r="DL120" s="1030">
        <v>86419</v>
      </c>
      <c r="DM120" s="1030"/>
      <c r="DN120" s="1030"/>
      <c r="DO120" s="1030"/>
      <c r="DP120" s="1030"/>
      <c r="DQ120" s="1030">
        <v>72128</v>
      </c>
      <c r="DR120" s="1030"/>
      <c r="DS120" s="1030"/>
      <c r="DT120" s="1030"/>
      <c r="DU120" s="1030"/>
      <c r="DV120" s="1031">
        <v>4.8</v>
      </c>
      <c r="DW120" s="1031"/>
      <c r="DX120" s="1031"/>
      <c r="DY120" s="1031"/>
      <c r="DZ120" s="1032"/>
    </row>
    <row r="121" spans="1:130" s="241" customFormat="1" ht="26.25" customHeight="1" x14ac:dyDescent="0.2">
      <c r="A121" s="1162"/>
      <c r="B121" s="1049"/>
      <c r="C121" s="1070" t="s">
        <v>472</v>
      </c>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2"/>
      <c r="AA121" s="1061">
        <v>10793</v>
      </c>
      <c r="AB121" s="1062"/>
      <c r="AC121" s="1062"/>
      <c r="AD121" s="1062"/>
      <c r="AE121" s="1063"/>
      <c r="AF121" s="1064">
        <v>9878</v>
      </c>
      <c r="AG121" s="1062"/>
      <c r="AH121" s="1062"/>
      <c r="AI121" s="1062"/>
      <c r="AJ121" s="1063"/>
      <c r="AK121" s="1064">
        <v>8900</v>
      </c>
      <c r="AL121" s="1062"/>
      <c r="AM121" s="1062"/>
      <c r="AN121" s="1062"/>
      <c r="AO121" s="1063"/>
      <c r="AP121" s="1065">
        <v>0.6</v>
      </c>
      <c r="AQ121" s="1066"/>
      <c r="AR121" s="1066"/>
      <c r="AS121" s="1066"/>
      <c r="AT121" s="1067"/>
      <c r="AU121" s="1095"/>
      <c r="AV121" s="1096"/>
      <c r="AW121" s="1096"/>
      <c r="AX121" s="1096"/>
      <c r="AY121" s="1097"/>
      <c r="AZ121" s="1052" t="s">
        <v>473</v>
      </c>
      <c r="BA121" s="1053"/>
      <c r="BB121" s="1053"/>
      <c r="BC121" s="1053"/>
      <c r="BD121" s="1053"/>
      <c r="BE121" s="1053"/>
      <c r="BF121" s="1053"/>
      <c r="BG121" s="1053"/>
      <c r="BH121" s="1053"/>
      <c r="BI121" s="1053"/>
      <c r="BJ121" s="1053"/>
      <c r="BK121" s="1053"/>
      <c r="BL121" s="1053"/>
      <c r="BM121" s="1053"/>
      <c r="BN121" s="1053"/>
      <c r="BO121" s="1053"/>
      <c r="BP121" s="1054"/>
      <c r="BQ121" s="1022" t="s">
        <v>438</v>
      </c>
      <c r="BR121" s="1023"/>
      <c r="BS121" s="1023"/>
      <c r="BT121" s="1023"/>
      <c r="BU121" s="1023"/>
      <c r="BV121" s="1023" t="s">
        <v>436</v>
      </c>
      <c r="BW121" s="1023"/>
      <c r="BX121" s="1023"/>
      <c r="BY121" s="1023"/>
      <c r="BZ121" s="1023"/>
      <c r="CA121" s="1023" t="s">
        <v>445</v>
      </c>
      <c r="CB121" s="1023"/>
      <c r="CC121" s="1023"/>
      <c r="CD121" s="1023"/>
      <c r="CE121" s="1023"/>
      <c r="CF121" s="1017" t="s">
        <v>438</v>
      </c>
      <c r="CG121" s="1018"/>
      <c r="CH121" s="1018"/>
      <c r="CI121" s="1018"/>
      <c r="CJ121" s="1018"/>
      <c r="CK121" s="1113"/>
      <c r="CL121" s="1114"/>
      <c r="CM121" s="1114"/>
      <c r="CN121" s="1114"/>
      <c r="CO121" s="1115"/>
      <c r="CP121" s="1123" t="s">
        <v>474</v>
      </c>
      <c r="CQ121" s="1124"/>
      <c r="CR121" s="1124"/>
      <c r="CS121" s="1124"/>
      <c r="CT121" s="1124"/>
      <c r="CU121" s="1124"/>
      <c r="CV121" s="1124"/>
      <c r="CW121" s="1124"/>
      <c r="CX121" s="1124"/>
      <c r="CY121" s="1124"/>
      <c r="CZ121" s="1124"/>
      <c r="DA121" s="1124"/>
      <c r="DB121" s="1124"/>
      <c r="DC121" s="1124"/>
      <c r="DD121" s="1124"/>
      <c r="DE121" s="1124"/>
      <c r="DF121" s="1125"/>
      <c r="DG121" s="1022">
        <v>59458</v>
      </c>
      <c r="DH121" s="1023"/>
      <c r="DI121" s="1023"/>
      <c r="DJ121" s="1023"/>
      <c r="DK121" s="1023"/>
      <c r="DL121" s="1023">
        <v>59570</v>
      </c>
      <c r="DM121" s="1023"/>
      <c r="DN121" s="1023"/>
      <c r="DO121" s="1023"/>
      <c r="DP121" s="1023"/>
      <c r="DQ121" s="1023">
        <v>57189</v>
      </c>
      <c r="DR121" s="1023"/>
      <c r="DS121" s="1023"/>
      <c r="DT121" s="1023"/>
      <c r="DU121" s="1023"/>
      <c r="DV121" s="1024">
        <v>3.8</v>
      </c>
      <c r="DW121" s="1024"/>
      <c r="DX121" s="1024"/>
      <c r="DY121" s="1024"/>
      <c r="DZ121" s="1025"/>
    </row>
    <row r="122" spans="1:130" s="241" customFormat="1" ht="26.25" customHeight="1" x14ac:dyDescent="0.2">
      <c r="A122" s="1162"/>
      <c r="B122" s="1049"/>
      <c r="C122" s="1019" t="s">
        <v>453</v>
      </c>
      <c r="D122" s="1020"/>
      <c r="E122" s="1020"/>
      <c r="F122" s="1020"/>
      <c r="G122" s="1020"/>
      <c r="H122" s="1020"/>
      <c r="I122" s="1020"/>
      <c r="J122" s="1020"/>
      <c r="K122" s="1020"/>
      <c r="L122" s="1020"/>
      <c r="M122" s="1020"/>
      <c r="N122" s="1020"/>
      <c r="O122" s="1020"/>
      <c r="P122" s="1020"/>
      <c r="Q122" s="1020"/>
      <c r="R122" s="1020"/>
      <c r="S122" s="1020"/>
      <c r="T122" s="1020"/>
      <c r="U122" s="1020"/>
      <c r="V122" s="1020"/>
      <c r="W122" s="1020"/>
      <c r="X122" s="1020"/>
      <c r="Y122" s="1020"/>
      <c r="Z122" s="1021"/>
      <c r="AA122" s="1061" t="s">
        <v>436</v>
      </c>
      <c r="AB122" s="1062"/>
      <c r="AC122" s="1062"/>
      <c r="AD122" s="1062"/>
      <c r="AE122" s="1063"/>
      <c r="AF122" s="1064" t="s">
        <v>438</v>
      </c>
      <c r="AG122" s="1062"/>
      <c r="AH122" s="1062"/>
      <c r="AI122" s="1062"/>
      <c r="AJ122" s="1063"/>
      <c r="AK122" s="1064" t="s">
        <v>442</v>
      </c>
      <c r="AL122" s="1062"/>
      <c r="AM122" s="1062"/>
      <c r="AN122" s="1062"/>
      <c r="AO122" s="1063"/>
      <c r="AP122" s="1065" t="s">
        <v>445</v>
      </c>
      <c r="AQ122" s="1066"/>
      <c r="AR122" s="1066"/>
      <c r="AS122" s="1066"/>
      <c r="AT122" s="1067"/>
      <c r="AU122" s="1095"/>
      <c r="AV122" s="1096"/>
      <c r="AW122" s="1096"/>
      <c r="AX122" s="1096"/>
      <c r="AY122" s="1097"/>
      <c r="AZ122" s="1077" t="s">
        <v>475</v>
      </c>
      <c r="BA122" s="1068"/>
      <c r="BB122" s="1068"/>
      <c r="BC122" s="1068"/>
      <c r="BD122" s="1068"/>
      <c r="BE122" s="1068"/>
      <c r="BF122" s="1068"/>
      <c r="BG122" s="1068"/>
      <c r="BH122" s="1068"/>
      <c r="BI122" s="1068"/>
      <c r="BJ122" s="1068"/>
      <c r="BK122" s="1068"/>
      <c r="BL122" s="1068"/>
      <c r="BM122" s="1068"/>
      <c r="BN122" s="1068"/>
      <c r="BO122" s="1068"/>
      <c r="BP122" s="1069"/>
      <c r="BQ122" s="1100">
        <v>2490234</v>
      </c>
      <c r="BR122" s="1101"/>
      <c r="BS122" s="1101"/>
      <c r="BT122" s="1101"/>
      <c r="BU122" s="1101"/>
      <c r="BV122" s="1101">
        <v>2478701</v>
      </c>
      <c r="BW122" s="1101"/>
      <c r="BX122" s="1101"/>
      <c r="BY122" s="1101"/>
      <c r="BZ122" s="1101"/>
      <c r="CA122" s="1101">
        <v>2482917</v>
      </c>
      <c r="CB122" s="1101"/>
      <c r="CC122" s="1101"/>
      <c r="CD122" s="1101"/>
      <c r="CE122" s="1101"/>
      <c r="CF122" s="1121">
        <v>163.6</v>
      </c>
      <c r="CG122" s="1122"/>
      <c r="CH122" s="1122"/>
      <c r="CI122" s="1122"/>
      <c r="CJ122" s="1122"/>
      <c r="CK122" s="1113"/>
      <c r="CL122" s="1114"/>
      <c r="CM122" s="1114"/>
      <c r="CN122" s="1114"/>
      <c r="CO122" s="1115"/>
      <c r="CP122" s="1123" t="s">
        <v>476</v>
      </c>
      <c r="CQ122" s="1124"/>
      <c r="CR122" s="1124"/>
      <c r="CS122" s="1124"/>
      <c r="CT122" s="1124"/>
      <c r="CU122" s="1124"/>
      <c r="CV122" s="1124"/>
      <c r="CW122" s="1124"/>
      <c r="CX122" s="1124"/>
      <c r="CY122" s="1124"/>
      <c r="CZ122" s="1124"/>
      <c r="DA122" s="1124"/>
      <c r="DB122" s="1124"/>
      <c r="DC122" s="1124"/>
      <c r="DD122" s="1124"/>
      <c r="DE122" s="1124"/>
      <c r="DF122" s="1125"/>
      <c r="DG122" s="1022">
        <v>59784</v>
      </c>
      <c r="DH122" s="1023"/>
      <c r="DI122" s="1023"/>
      <c r="DJ122" s="1023"/>
      <c r="DK122" s="1023"/>
      <c r="DL122" s="1023">
        <v>43443</v>
      </c>
      <c r="DM122" s="1023"/>
      <c r="DN122" s="1023"/>
      <c r="DO122" s="1023"/>
      <c r="DP122" s="1023"/>
      <c r="DQ122" s="1023">
        <v>30854</v>
      </c>
      <c r="DR122" s="1023"/>
      <c r="DS122" s="1023"/>
      <c r="DT122" s="1023"/>
      <c r="DU122" s="1023"/>
      <c r="DV122" s="1024">
        <v>2</v>
      </c>
      <c r="DW122" s="1024"/>
      <c r="DX122" s="1024"/>
      <c r="DY122" s="1024"/>
      <c r="DZ122" s="1025"/>
    </row>
    <row r="123" spans="1:130" s="241" customFormat="1" ht="26.25" customHeight="1" x14ac:dyDescent="0.2">
      <c r="A123" s="1162"/>
      <c r="B123" s="1049"/>
      <c r="C123" s="1019" t="s">
        <v>460</v>
      </c>
      <c r="D123" s="1020"/>
      <c r="E123" s="1020"/>
      <c r="F123" s="1020"/>
      <c r="G123" s="1020"/>
      <c r="H123" s="1020"/>
      <c r="I123" s="1020"/>
      <c r="J123" s="1020"/>
      <c r="K123" s="1020"/>
      <c r="L123" s="1020"/>
      <c r="M123" s="1020"/>
      <c r="N123" s="1020"/>
      <c r="O123" s="1020"/>
      <c r="P123" s="1020"/>
      <c r="Q123" s="1020"/>
      <c r="R123" s="1020"/>
      <c r="S123" s="1020"/>
      <c r="T123" s="1020"/>
      <c r="U123" s="1020"/>
      <c r="V123" s="1020"/>
      <c r="W123" s="1020"/>
      <c r="X123" s="1020"/>
      <c r="Y123" s="1020"/>
      <c r="Z123" s="1021"/>
      <c r="AA123" s="1061" t="s">
        <v>445</v>
      </c>
      <c r="AB123" s="1062"/>
      <c r="AC123" s="1062"/>
      <c r="AD123" s="1062"/>
      <c r="AE123" s="1063"/>
      <c r="AF123" s="1064" t="s">
        <v>457</v>
      </c>
      <c r="AG123" s="1062"/>
      <c r="AH123" s="1062"/>
      <c r="AI123" s="1062"/>
      <c r="AJ123" s="1063"/>
      <c r="AK123" s="1064" t="s">
        <v>445</v>
      </c>
      <c r="AL123" s="1062"/>
      <c r="AM123" s="1062"/>
      <c r="AN123" s="1062"/>
      <c r="AO123" s="1063"/>
      <c r="AP123" s="1065" t="s">
        <v>438</v>
      </c>
      <c r="AQ123" s="1066"/>
      <c r="AR123" s="1066"/>
      <c r="AS123" s="1066"/>
      <c r="AT123" s="1067"/>
      <c r="AU123" s="1098"/>
      <c r="AV123" s="1099"/>
      <c r="AW123" s="1099"/>
      <c r="AX123" s="1099"/>
      <c r="AY123" s="1099"/>
      <c r="AZ123" s="272" t="s">
        <v>185</v>
      </c>
      <c r="BA123" s="272"/>
      <c r="BB123" s="272"/>
      <c r="BC123" s="272"/>
      <c r="BD123" s="272"/>
      <c r="BE123" s="272"/>
      <c r="BF123" s="272"/>
      <c r="BG123" s="272"/>
      <c r="BH123" s="272"/>
      <c r="BI123" s="272"/>
      <c r="BJ123" s="272"/>
      <c r="BK123" s="272"/>
      <c r="BL123" s="272"/>
      <c r="BM123" s="272"/>
      <c r="BN123" s="272"/>
      <c r="BO123" s="1078" t="s">
        <v>477</v>
      </c>
      <c r="BP123" s="1109"/>
      <c r="BQ123" s="1168">
        <v>6427683</v>
      </c>
      <c r="BR123" s="1169"/>
      <c r="BS123" s="1169"/>
      <c r="BT123" s="1169"/>
      <c r="BU123" s="1169"/>
      <c r="BV123" s="1169">
        <v>6394180</v>
      </c>
      <c r="BW123" s="1169"/>
      <c r="BX123" s="1169"/>
      <c r="BY123" s="1169"/>
      <c r="BZ123" s="1169"/>
      <c r="CA123" s="1169">
        <v>6272364</v>
      </c>
      <c r="CB123" s="1169"/>
      <c r="CC123" s="1169"/>
      <c r="CD123" s="1169"/>
      <c r="CE123" s="1169"/>
      <c r="CF123" s="1102"/>
      <c r="CG123" s="1103"/>
      <c r="CH123" s="1103"/>
      <c r="CI123" s="1103"/>
      <c r="CJ123" s="1104"/>
      <c r="CK123" s="1113"/>
      <c r="CL123" s="1114"/>
      <c r="CM123" s="1114"/>
      <c r="CN123" s="1114"/>
      <c r="CO123" s="1115"/>
      <c r="CP123" s="1123" t="s">
        <v>478</v>
      </c>
      <c r="CQ123" s="1124"/>
      <c r="CR123" s="1124"/>
      <c r="CS123" s="1124"/>
      <c r="CT123" s="1124"/>
      <c r="CU123" s="1124"/>
      <c r="CV123" s="1124"/>
      <c r="CW123" s="1124"/>
      <c r="CX123" s="1124"/>
      <c r="CY123" s="1124"/>
      <c r="CZ123" s="1124"/>
      <c r="DA123" s="1124"/>
      <c r="DB123" s="1124"/>
      <c r="DC123" s="1124"/>
      <c r="DD123" s="1124"/>
      <c r="DE123" s="1124"/>
      <c r="DF123" s="1125"/>
      <c r="DG123" s="1061" t="s">
        <v>457</v>
      </c>
      <c r="DH123" s="1062"/>
      <c r="DI123" s="1062"/>
      <c r="DJ123" s="1062"/>
      <c r="DK123" s="1063"/>
      <c r="DL123" s="1064" t="s">
        <v>438</v>
      </c>
      <c r="DM123" s="1062"/>
      <c r="DN123" s="1062"/>
      <c r="DO123" s="1062"/>
      <c r="DP123" s="1063"/>
      <c r="DQ123" s="1064" t="s">
        <v>438</v>
      </c>
      <c r="DR123" s="1062"/>
      <c r="DS123" s="1062"/>
      <c r="DT123" s="1062"/>
      <c r="DU123" s="1063"/>
      <c r="DV123" s="1065" t="s">
        <v>457</v>
      </c>
      <c r="DW123" s="1066"/>
      <c r="DX123" s="1066"/>
      <c r="DY123" s="1066"/>
      <c r="DZ123" s="1067"/>
    </row>
    <row r="124" spans="1:130" s="241" customFormat="1" ht="26.25" customHeight="1" thickBot="1" x14ac:dyDescent="0.25">
      <c r="A124" s="1162"/>
      <c r="B124" s="1049"/>
      <c r="C124" s="1019" t="s">
        <v>463</v>
      </c>
      <c r="D124" s="1020"/>
      <c r="E124" s="1020"/>
      <c r="F124" s="1020"/>
      <c r="G124" s="1020"/>
      <c r="H124" s="1020"/>
      <c r="I124" s="1020"/>
      <c r="J124" s="1020"/>
      <c r="K124" s="1020"/>
      <c r="L124" s="1020"/>
      <c r="M124" s="1020"/>
      <c r="N124" s="1020"/>
      <c r="O124" s="1020"/>
      <c r="P124" s="1020"/>
      <c r="Q124" s="1020"/>
      <c r="R124" s="1020"/>
      <c r="S124" s="1020"/>
      <c r="T124" s="1020"/>
      <c r="U124" s="1020"/>
      <c r="V124" s="1020"/>
      <c r="W124" s="1020"/>
      <c r="X124" s="1020"/>
      <c r="Y124" s="1020"/>
      <c r="Z124" s="1021"/>
      <c r="AA124" s="1061" t="s">
        <v>438</v>
      </c>
      <c r="AB124" s="1062"/>
      <c r="AC124" s="1062"/>
      <c r="AD124" s="1062"/>
      <c r="AE124" s="1063"/>
      <c r="AF124" s="1064" t="s">
        <v>442</v>
      </c>
      <c r="AG124" s="1062"/>
      <c r="AH124" s="1062"/>
      <c r="AI124" s="1062"/>
      <c r="AJ124" s="1063"/>
      <c r="AK124" s="1064" t="s">
        <v>438</v>
      </c>
      <c r="AL124" s="1062"/>
      <c r="AM124" s="1062"/>
      <c r="AN124" s="1062"/>
      <c r="AO124" s="1063"/>
      <c r="AP124" s="1065" t="s">
        <v>457</v>
      </c>
      <c r="AQ124" s="1066"/>
      <c r="AR124" s="1066"/>
      <c r="AS124" s="1066"/>
      <c r="AT124" s="1067"/>
      <c r="AU124" s="1164" t="s">
        <v>479</v>
      </c>
      <c r="AV124" s="1165"/>
      <c r="AW124" s="1165"/>
      <c r="AX124" s="1165"/>
      <c r="AY124" s="1165"/>
      <c r="AZ124" s="1165"/>
      <c r="BA124" s="1165"/>
      <c r="BB124" s="1165"/>
      <c r="BC124" s="1165"/>
      <c r="BD124" s="1165"/>
      <c r="BE124" s="1165"/>
      <c r="BF124" s="1165"/>
      <c r="BG124" s="1165"/>
      <c r="BH124" s="1165"/>
      <c r="BI124" s="1165"/>
      <c r="BJ124" s="1165"/>
      <c r="BK124" s="1165"/>
      <c r="BL124" s="1165"/>
      <c r="BM124" s="1165"/>
      <c r="BN124" s="1165"/>
      <c r="BO124" s="1165"/>
      <c r="BP124" s="1166"/>
      <c r="BQ124" s="1167" t="s">
        <v>457</v>
      </c>
      <c r="BR124" s="1131"/>
      <c r="BS124" s="1131"/>
      <c r="BT124" s="1131"/>
      <c r="BU124" s="1131"/>
      <c r="BV124" s="1131" t="s">
        <v>438</v>
      </c>
      <c r="BW124" s="1131"/>
      <c r="BX124" s="1131"/>
      <c r="BY124" s="1131"/>
      <c r="BZ124" s="1131"/>
      <c r="CA124" s="1131" t="s">
        <v>457</v>
      </c>
      <c r="CB124" s="1131"/>
      <c r="CC124" s="1131"/>
      <c r="CD124" s="1131"/>
      <c r="CE124" s="1131"/>
      <c r="CF124" s="1132"/>
      <c r="CG124" s="1133"/>
      <c r="CH124" s="1133"/>
      <c r="CI124" s="1133"/>
      <c r="CJ124" s="1134"/>
      <c r="CK124" s="1116"/>
      <c r="CL124" s="1116"/>
      <c r="CM124" s="1116"/>
      <c r="CN124" s="1116"/>
      <c r="CO124" s="1117"/>
      <c r="CP124" s="1123" t="s">
        <v>480</v>
      </c>
      <c r="CQ124" s="1124"/>
      <c r="CR124" s="1124"/>
      <c r="CS124" s="1124"/>
      <c r="CT124" s="1124"/>
      <c r="CU124" s="1124"/>
      <c r="CV124" s="1124"/>
      <c r="CW124" s="1124"/>
      <c r="CX124" s="1124"/>
      <c r="CY124" s="1124"/>
      <c r="CZ124" s="1124"/>
      <c r="DA124" s="1124"/>
      <c r="DB124" s="1124"/>
      <c r="DC124" s="1124"/>
      <c r="DD124" s="1124"/>
      <c r="DE124" s="1124"/>
      <c r="DF124" s="1125"/>
      <c r="DG124" s="1108" t="s">
        <v>481</v>
      </c>
      <c r="DH124" s="1087"/>
      <c r="DI124" s="1087"/>
      <c r="DJ124" s="1087"/>
      <c r="DK124" s="1088"/>
      <c r="DL124" s="1086" t="s">
        <v>482</v>
      </c>
      <c r="DM124" s="1087"/>
      <c r="DN124" s="1087"/>
      <c r="DO124" s="1087"/>
      <c r="DP124" s="1088"/>
      <c r="DQ124" s="1086" t="s">
        <v>483</v>
      </c>
      <c r="DR124" s="1087"/>
      <c r="DS124" s="1087"/>
      <c r="DT124" s="1087"/>
      <c r="DU124" s="1088"/>
      <c r="DV124" s="1089" t="s">
        <v>484</v>
      </c>
      <c r="DW124" s="1090"/>
      <c r="DX124" s="1090"/>
      <c r="DY124" s="1090"/>
      <c r="DZ124" s="1091"/>
    </row>
    <row r="125" spans="1:130" s="241" customFormat="1" ht="26.25" customHeight="1" x14ac:dyDescent="0.2">
      <c r="A125" s="1162"/>
      <c r="B125" s="1049"/>
      <c r="C125" s="1019" t="s">
        <v>465</v>
      </c>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1"/>
      <c r="AA125" s="1061" t="s">
        <v>482</v>
      </c>
      <c r="AB125" s="1062"/>
      <c r="AC125" s="1062"/>
      <c r="AD125" s="1062"/>
      <c r="AE125" s="1063"/>
      <c r="AF125" s="1064" t="s">
        <v>481</v>
      </c>
      <c r="AG125" s="1062"/>
      <c r="AH125" s="1062"/>
      <c r="AI125" s="1062"/>
      <c r="AJ125" s="1063"/>
      <c r="AK125" s="1064" t="s">
        <v>481</v>
      </c>
      <c r="AL125" s="1062"/>
      <c r="AM125" s="1062"/>
      <c r="AN125" s="1062"/>
      <c r="AO125" s="1063"/>
      <c r="AP125" s="1065" t="s">
        <v>481</v>
      </c>
      <c r="AQ125" s="1066"/>
      <c r="AR125" s="1066"/>
      <c r="AS125" s="1066"/>
      <c r="AT125" s="1067"/>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26" t="s">
        <v>485</v>
      </c>
      <c r="CL125" s="1111"/>
      <c r="CM125" s="1111"/>
      <c r="CN125" s="1111"/>
      <c r="CO125" s="1112"/>
      <c r="CP125" s="1043" t="s">
        <v>486</v>
      </c>
      <c r="CQ125" s="992"/>
      <c r="CR125" s="992"/>
      <c r="CS125" s="992"/>
      <c r="CT125" s="992"/>
      <c r="CU125" s="992"/>
      <c r="CV125" s="992"/>
      <c r="CW125" s="992"/>
      <c r="CX125" s="992"/>
      <c r="CY125" s="992"/>
      <c r="CZ125" s="992"/>
      <c r="DA125" s="992"/>
      <c r="DB125" s="992"/>
      <c r="DC125" s="992"/>
      <c r="DD125" s="992"/>
      <c r="DE125" s="992"/>
      <c r="DF125" s="993"/>
      <c r="DG125" s="1029" t="s">
        <v>484</v>
      </c>
      <c r="DH125" s="1030"/>
      <c r="DI125" s="1030"/>
      <c r="DJ125" s="1030"/>
      <c r="DK125" s="1030"/>
      <c r="DL125" s="1030" t="s">
        <v>484</v>
      </c>
      <c r="DM125" s="1030"/>
      <c r="DN125" s="1030"/>
      <c r="DO125" s="1030"/>
      <c r="DP125" s="1030"/>
      <c r="DQ125" s="1030" t="s">
        <v>487</v>
      </c>
      <c r="DR125" s="1030"/>
      <c r="DS125" s="1030"/>
      <c r="DT125" s="1030"/>
      <c r="DU125" s="1030"/>
      <c r="DV125" s="1031" t="s">
        <v>481</v>
      </c>
      <c r="DW125" s="1031"/>
      <c r="DX125" s="1031"/>
      <c r="DY125" s="1031"/>
      <c r="DZ125" s="1032"/>
    </row>
    <row r="126" spans="1:130" s="241" customFormat="1" ht="26.25" customHeight="1" thickBot="1" x14ac:dyDescent="0.25">
      <c r="A126" s="1162"/>
      <c r="B126" s="1049"/>
      <c r="C126" s="1019" t="s">
        <v>467</v>
      </c>
      <c r="D126" s="1020"/>
      <c r="E126" s="1020"/>
      <c r="F126" s="1020"/>
      <c r="G126" s="1020"/>
      <c r="H126" s="1020"/>
      <c r="I126" s="1020"/>
      <c r="J126" s="1020"/>
      <c r="K126" s="1020"/>
      <c r="L126" s="1020"/>
      <c r="M126" s="1020"/>
      <c r="N126" s="1020"/>
      <c r="O126" s="1020"/>
      <c r="P126" s="1020"/>
      <c r="Q126" s="1020"/>
      <c r="R126" s="1020"/>
      <c r="S126" s="1020"/>
      <c r="T126" s="1020"/>
      <c r="U126" s="1020"/>
      <c r="V126" s="1020"/>
      <c r="W126" s="1020"/>
      <c r="X126" s="1020"/>
      <c r="Y126" s="1020"/>
      <c r="Z126" s="1021"/>
      <c r="AA126" s="1061" t="s">
        <v>481</v>
      </c>
      <c r="AB126" s="1062"/>
      <c r="AC126" s="1062"/>
      <c r="AD126" s="1062"/>
      <c r="AE126" s="1063"/>
      <c r="AF126" s="1064" t="s">
        <v>481</v>
      </c>
      <c r="AG126" s="1062"/>
      <c r="AH126" s="1062"/>
      <c r="AI126" s="1062"/>
      <c r="AJ126" s="1063"/>
      <c r="AK126" s="1064" t="s">
        <v>481</v>
      </c>
      <c r="AL126" s="1062"/>
      <c r="AM126" s="1062"/>
      <c r="AN126" s="1062"/>
      <c r="AO126" s="1063"/>
      <c r="AP126" s="1065" t="s">
        <v>481</v>
      </c>
      <c r="AQ126" s="1066"/>
      <c r="AR126" s="1066"/>
      <c r="AS126" s="1066"/>
      <c r="AT126" s="1067"/>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27"/>
      <c r="CL126" s="1114"/>
      <c r="CM126" s="1114"/>
      <c r="CN126" s="1114"/>
      <c r="CO126" s="1115"/>
      <c r="CP126" s="1052" t="s">
        <v>488</v>
      </c>
      <c r="CQ126" s="1053"/>
      <c r="CR126" s="1053"/>
      <c r="CS126" s="1053"/>
      <c r="CT126" s="1053"/>
      <c r="CU126" s="1053"/>
      <c r="CV126" s="1053"/>
      <c r="CW126" s="1053"/>
      <c r="CX126" s="1053"/>
      <c r="CY126" s="1053"/>
      <c r="CZ126" s="1053"/>
      <c r="DA126" s="1053"/>
      <c r="DB126" s="1053"/>
      <c r="DC126" s="1053"/>
      <c r="DD126" s="1053"/>
      <c r="DE126" s="1053"/>
      <c r="DF126" s="1054"/>
      <c r="DG126" s="1022" t="s">
        <v>481</v>
      </c>
      <c r="DH126" s="1023"/>
      <c r="DI126" s="1023"/>
      <c r="DJ126" s="1023"/>
      <c r="DK126" s="1023"/>
      <c r="DL126" s="1023" t="s">
        <v>481</v>
      </c>
      <c r="DM126" s="1023"/>
      <c r="DN126" s="1023"/>
      <c r="DO126" s="1023"/>
      <c r="DP126" s="1023"/>
      <c r="DQ126" s="1023" t="s">
        <v>482</v>
      </c>
      <c r="DR126" s="1023"/>
      <c r="DS126" s="1023"/>
      <c r="DT126" s="1023"/>
      <c r="DU126" s="1023"/>
      <c r="DV126" s="1024" t="s">
        <v>481</v>
      </c>
      <c r="DW126" s="1024"/>
      <c r="DX126" s="1024"/>
      <c r="DY126" s="1024"/>
      <c r="DZ126" s="1025"/>
    </row>
    <row r="127" spans="1:130" s="241" customFormat="1" ht="26.25" customHeight="1" x14ac:dyDescent="0.2">
      <c r="A127" s="1163"/>
      <c r="B127" s="1051"/>
      <c r="C127" s="1105" t="s">
        <v>489</v>
      </c>
      <c r="D127" s="1106"/>
      <c r="E127" s="1106"/>
      <c r="F127" s="1106"/>
      <c r="G127" s="1106"/>
      <c r="H127" s="1106"/>
      <c r="I127" s="1106"/>
      <c r="J127" s="1106"/>
      <c r="K127" s="1106"/>
      <c r="L127" s="1106"/>
      <c r="M127" s="1106"/>
      <c r="N127" s="1106"/>
      <c r="O127" s="1106"/>
      <c r="P127" s="1106"/>
      <c r="Q127" s="1106"/>
      <c r="R127" s="1106"/>
      <c r="S127" s="1106"/>
      <c r="T127" s="1106"/>
      <c r="U127" s="1106"/>
      <c r="V127" s="1106"/>
      <c r="W127" s="1106"/>
      <c r="X127" s="1106"/>
      <c r="Y127" s="1106"/>
      <c r="Z127" s="1107"/>
      <c r="AA127" s="1061" t="s">
        <v>481</v>
      </c>
      <c r="AB127" s="1062"/>
      <c r="AC127" s="1062"/>
      <c r="AD127" s="1062"/>
      <c r="AE127" s="1063"/>
      <c r="AF127" s="1064" t="s">
        <v>481</v>
      </c>
      <c r="AG127" s="1062"/>
      <c r="AH127" s="1062"/>
      <c r="AI127" s="1062"/>
      <c r="AJ127" s="1063"/>
      <c r="AK127" s="1064" t="s">
        <v>481</v>
      </c>
      <c r="AL127" s="1062"/>
      <c r="AM127" s="1062"/>
      <c r="AN127" s="1062"/>
      <c r="AO127" s="1063"/>
      <c r="AP127" s="1065" t="s">
        <v>481</v>
      </c>
      <c r="AQ127" s="1066"/>
      <c r="AR127" s="1066"/>
      <c r="AS127" s="1066"/>
      <c r="AT127" s="1067"/>
      <c r="AU127" s="277"/>
      <c r="AV127" s="277"/>
      <c r="AW127" s="277"/>
      <c r="AX127" s="1135" t="s">
        <v>490</v>
      </c>
      <c r="AY127" s="1136"/>
      <c r="AZ127" s="1136"/>
      <c r="BA127" s="1136"/>
      <c r="BB127" s="1136"/>
      <c r="BC127" s="1136"/>
      <c r="BD127" s="1136"/>
      <c r="BE127" s="1137"/>
      <c r="BF127" s="1138" t="s">
        <v>491</v>
      </c>
      <c r="BG127" s="1136"/>
      <c r="BH127" s="1136"/>
      <c r="BI127" s="1136"/>
      <c r="BJ127" s="1136"/>
      <c r="BK127" s="1136"/>
      <c r="BL127" s="1137"/>
      <c r="BM127" s="1138" t="s">
        <v>492</v>
      </c>
      <c r="BN127" s="1136"/>
      <c r="BO127" s="1136"/>
      <c r="BP127" s="1136"/>
      <c r="BQ127" s="1136"/>
      <c r="BR127" s="1136"/>
      <c r="BS127" s="1137"/>
      <c r="BT127" s="1138" t="s">
        <v>493</v>
      </c>
      <c r="BU127" s="1136"/>
      <c r="BV127" s="1136"/>
      <c r="BW127" s="1136"/>
      <c r="BX127" s="1136"/>
      <c r="BY127" s="1136"/>
      <c r="BZ127" s="1160"/>
      <c r="CA127" s="277"/>
      <c r="CB127" s="277"/>
      <c r="CC127" s="277"/>
      <c r="CD127" s="278"/>
      <c r="CE127" s="278"/>
      <c r="CF127" s="278"/>
      <c r="CG127" s="275"/>
      <c r="CH127" s="275"/>
      <c r="CI127" s="275"/>
      <c r="CJ127" s="276"/>
      <c r="CK127" s="1127"/>
      <c r="CL127" s="1114"/>
      <c r="CM127" s="1114"/>
      <c r="CN127" s="1114"/>
      <c r="CO127" s="1115"/>
      <c r="CP127" s="1052" t="s">
        <v>494</v>
      </c>
      <c r="CQ127" s="1053"/>
      <c r="CR127" s="1053"/>
      <c r="CS127" s="1053"/>
      <c r="CT127" s="1053"/>
      <c r="CU127" s="1053"/>
      <c r="CV127" s="1053"/>
      <c r="CW127" s="1053"/>
      <c r="CX127" s="1053"/>
      <c r="CY127" s="1053"/>
      <c r="CZ127" s="1053"/>
      <c r="DA127" s="1053"/>
      <c r="DB127" s="1053"/>
      <c r="DC127" s="1053"/>
      <c r="DD127" s="1053"/>
      <c r="DE127" s="1053"/>
      <c r="DF127" s="1054"/>
      <c r="DG127" s="1022" t="s">
        <v>482</v>
      </c>
      <c r="DH127" s="1023"/>
      <c r="DI127" s="1023"/>
      <c r="DJ127" s="1023"/>
      <c r="DK127" s="1023"/>
      <c r="DL127" s="1023" t="s">
        <v>481</v>
      </c>
      <c r="DM127" s="1023"/>
      <c r="DN127" s="1023"/>
      <c r="DO127" s="1023"/>
      <c r="DP127" s="1023"/>
      <c r="DQ127" s="1023" t="s">
        <v>481</v>
      </c>
      <c r="DR127" s="1023"/>
      <c r="DS127" s="1023"/>
      <c r="DT127" s="1023"/>
      <c r="DU127" s="1023"/>
      <c r="DV127" s="1024" t="s">
        <v>495</v>
      </c>
      <c r="DW127" s="1024"/>
      <c r="DX127" s="1024"/>
      <c r="DY127" s="1024"/>
      <c r="DZ127" s="1025"/>
    </row>
    <row r="128" spans="1:130" s="241" customFormat="1" ht="26.25" customHeight="1" thickBot="1" x14ac:dyDescent="0.25">
      <c r="A128" s="1146" t="s">
        <v>496</v>
      </c>
      <c r="B128" s="1147"/>
      <c r="C128" s="1147"/>
      <c r="D128" s="1147"/>
      <c r="E128" s="1147"/>
      <c r="F128" s="1147"/>
      <c r="G128" s="1147"/>
      <c r="H128" s="1147"/>
      <c r="I128" s="1147"/>
      <c r="J128" s="1147"/>
      <c r="K128" s="1147"/>
      <c r="L128" s="1147"/>
      <c r="M128" s="1147"/>
      <c r="N128" s="1147"/>
      <c r="O128" s="1147"/>
      <c r="P128" s="1147"/>
      <c r="Q128" s="1147"/>
      <c r="R128" s="1147"/>
      <c r="S128" s="1147"/>
      <c r="T128" s="1147"/>
      <c r="U128" s="1147"/>
      <c r="V128" s="1147"/>
      <c r="W128" s="1148" t="s">
        <v>497</v>
      </c>
      <c r="X128" s="1148"/>
      <c r="Y128" s="1148"/>
      <c r="Z128" s="1149"/>
      <c r="AA128" s="1150" t="s">
        <v>481</v>
      </c>
      <c r="AB128" s="1151"/>
      <c r="AC128" s="1151"/>
      <c r="AD128" s="1151"/>
      <c r="AE128" s="1152"/>
      <c r="AF128" s="1153" t="s">
        <v>484</v>
      </c>
      <c r="AG128" s="1151"/>
      <c r="AH128" s="1151"/>
      <c r="AI128" s="1151"/>
      <c r="AJ128" s="1152"/>
      <c r="AK128" s="1153" t="s">
        <v>481</v>
      </c>
      <c r="AL128" s="1151"/>
      <c r="AM128" s="1151"/>
      <c r="AN128" s="1151"/>
      <c r="AO128" s="1152"/>
      <c r="AP128" s="1154"/>
      <c r="AQ128" s="1155"/>
      <c r="AR128" s="1155"/>
      <c r="AS128" s="1155"/>
      <c r="AT128" s="1156"/>
      <c r="AU128" s="277"/>
      <c r="AV128" s="277"/>
      <c r="AW128" s="277"/>
      <c r="AX128" s="991" t="s">
        <v>498</v>
      </c>
      <c r="AY128" s="992"/>
      <c r="AZ128" s="992"/>
      <c r="BA128" s="992"/>
      <c r="BB128" s="992"/>
      <c r="BC128" s="992"/>
      <c r="BD128" s="992"/>
      <c r="BE128" s="993"/>
      <c r="BF128" s="1157" t="s">
        <v>481</v>
      </c>
      <c r="BG128" s="1158"/>
      <c r="BH128" s="1158"/>
      <c r="BI128" s="1158"/>
      <c r="BJ128" s="1158"/>
      <c r="BK128" s="1158"/>
      <c r="BL128" s="1159"/>
      <c r="BM128" s="1157">
        <v>15</v>
      </c>
      <c r="BN128" s="1158"/>
      <c r="BO128" s="1158"/>
      <c r="BP128" s="1158"/>
      <c r="BQ128" s="1158"/>
      <c r="BR128" s="1158"/>
      <c r="BS128" s="1159"/>
      <c r="BT128" s="1157">
        <v>20</v>
      </c>
      <c r="BU128" s="1158"/>
      <c r="BV128" s="1158"/>
      <c r="BW128" s="1158"/>
      <c r="BX128" s="1158"/>
      <c r="BY128" s="1158"/>
      <c r="BZ128" s="1182"/>
      <c r="CA128" s="278"/>
      <c r="CB128" s="278"/>
      <c r="CC128" s="278"/>
      <c r="CD128" s="278"/>
      <c r="CE128" s="278"/>
      <c r="CF128" s="278"/>
      <c r="CG128" s="275"/>
      <c r="CH128" s="275"/>
      <c r="CI128" s="275"/>
      <c r="CJ128" s="276"/>
      <c r="CK128" s="1128"/>
      <c r="CL128" s="1129"/>
      <c r="CM128" s="1129"/>
      <c r="CN128" s="1129"/>
      <c r="CO128" s="1130"/>
      <c r="CP128" s="1139" t="s">
        <v>499</v>
      </c>
      <c r="CQ128" s="1140"/>
      <c r="CR128" s="1140"/>
      <c r="CS128" s="1140"/>
      <c r="CT128" s="1140"/>
      <c r="CU128" s="1140"/>
      <c r="CV128" s="1140"/>
      <c r="CW128" s="1140"/>
      <c r="CX128" s="1140"/>
      <c r="CY128" s="1140"/>
      <c r="CZ128" s="1140"/>
      <c r="DA128" s="1140"/>
      <c r="DB128" s="1140"/>
      <c r="DC128" s="1140"/>
      <c r="DD128" s="1140"/>
      <c r="DE128" s="1140"/>
      <c r="DF128" s="1141"/>
      <c r="DG128" s="1142">
        <v>4000</v>
      </c>
      <c r="DH128" s="1143"/>
      <c r="DI128" s="1143"/>
      <c r="DJ128" s="1143"/>
      <c r="DK128" s="1143"/>
      <c r="DL128" s="1143">
        <v>4000</v>
      </c>
      <c r="DM128" s="1143"/>
      <c r="DN128" s="1143"/>
      <c r="DO128" s="1143"/>
      <c r="DP128" s="1143"/>
      <c r="DQ128" s="1143">
        <v>4000</v>
      </c>
      <c r="DR128" s="1143"/>
      <c r="DS128" s="1143"/>
      <c r="DT128" s="1143"/>
      <c r="DU128" s="1143"/>
      <c r="DV128" s="1144">
        <v>0.3</v>
      </c>
      <c r="DW128" s="1144"/>
      <c r="DX128" s="1144"/>
      <c r="DY128" s="1144"/>
      <c r="DZ128" s="1145"/>
    </row>
    <row r="129" spans="1:131" s="241" customFormat="1" ht="26.25" customHeight="1" x14ac:dyDescent="0.2">
      <c r="A129" s="1033" t="s">
        <v>107</v>
      </c>
      <c r="B129" s="1034"/>
      <c r="C129" s="1034"/>
      <c r="D129" s="1034"/>
      <c r="E129" s="1034"/>
      <c r="F129" s="1034"/>
      <c r="G129" s="1034"/>
      <c r="H129" s="1034"/>
      <c r="I129" s="1034"/>
      <c r="J129" s="1034"/>
      <c r="K129" s="1034"/>
      <c r="L129" s="1034"/>
      <c r="M129" s="1034"/>
      <c r="N129" s="1034"/>
      <c r="O129" s="1034"/>
      <c r="P129" s="1034"/>
      <c r="Q129" s="1034"/>
      <c r="R129" s="1034"/>
      <c r="S129" s="1034"/>
      <c r="T129" s="1034"/>
      <c r="U129" s="1034"/>
      <c r="V129" s="1034"/>
      <c r="W129" s="1176" t="s">
        <v>500</v>
      </c>
      <c r="X129" s="1177"/>
      <c r="Y129" s="1177"/>
      <c r="Z129" s="1178"/>
      <c r="AA129" s="1061">
        <v>1885805</v>
      </c>
      <c r="AB129" s="1062"/>
      <c r="AC129" s="1062"/>
      <c r="AD129" s="1062"/>
      <c r="AE129" s="1063"/>
      <c r="AF129" s="1064">
        <v>1778844</v>
      </c>
      <c r="AG129" s="1062"/>
      <c r="AH129" s="1062"/>
      <c r="AI129" s="1062"/>
      <c r="AJ129" s="1063"/>
      <c r="AK129" s="1064">
        <v>1774984</v>
      </c>
      <c r="AL129" s="1062"/>
      <c r="AM129" s="1062"/>
      <c r="AN129" s="1062"/>
      <c r="AO129" s="1063"/>
      <c r="AP129" s="1179"/>
      <c r="AQ129" s="1180"/>
      <c r="AR129" s="1180"/>
      <c r="AS129" s="1180"/>
      <c r="AT129" s="1181"/>
      <c r="AU129" s="279"/>
      <c r="AV129" s="279"/>
      <c r="AW129" s="279"/>
      <c r="AX129" s="1170" t="s">
        <v>501</v>
      </c>
      <c r="AY129" s="1053"/>
      <c r="AZ129" s="1053"/>
      <c r="BA129" s="1053"/>
      <c r="BB129" s="1053"/>
      <c r="BC129" s="1053"/>
      <c r="BD129" s="1053"/>
      <c r="BE129" s="1054"/>
      <c r="BF129" s="1171" t="s">
        <v>483</v>
      </c>
      <c r="BG129" s="1172"/>
      <c r="BH129" s="1172"/>
      <c r="BI129" s="1172"/>
      <c r="BJ129" s="1172"/>
      <c r="BK129" s="1172"/>
      <c r="BL129" s="1173"/>
      <c r="BM129" s="1171">
        <v>20</v>
      </c>
      <c r="BN129" s="1172"/>
      <c r="BO129" s="1172"/>
      <c r="BP129" s="1172"/>
      <c r="BQ129" s="1172"/>
      <c r="BR129" s="1172"/>
      <c r="BS129" s="1173"/>
      <c r="BT129" s="1171">
        <v>30</v>
      </c>
      <c r="BU129" s="1174"/>
      <c r="BV129" s="1174"/>
      <c r="BW129" s="1174"/>
      <c r="BX129" s="1174"/>
      <c r="BY129" s="1174"/>
      <c r="BZ129" s="1175"/>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2">
      <c r="A130" s="1033" t="s">
        <v>502</v>
      </c>
      <c r="B130" s="1034"/>
      <c r="C130" s="1034"/>
      <c r="D130" s="1034"/>
      <c r="E130" s="1034"/>
      <c r="F130" s="1034"/>
      <c r="G130" s="1034"/>
      <c r="H130" s="1034"/>
      <c r="I130" s="1034"/>
      <c r="J130" s="1034"/>
      <c r="K130" s="1034"/>
      <c r="L130" s="1034"/>
      <c r="M130" s="1034"/>
      <c r="N130" s="1034"/>
      <c r="O130" s="1034"/>
      <c r="P130" s="1034"/>
      <c r="Q130" s="1034"/>
      <c r="R130" s="1034"/>
      <c r="S130" s="1034"/>
      <c r="T130" s="1034"/>
      <c r="U130" s="1034"/>
      <c r="V130" s="1034"/>
      <c r="W130" s="1176" t="s">
        <v>503</v>
      </c>
      <c r="X130" s="1177"/>
      <c r="Y130" s="1177"/>
      <c r="Z130" s="1178"/>
      <c r="AA130" s="1061">
        <v>291885</v>
      </c>
      <c r="AB130" s="1062"/>
      <c r="AC130" s="1062"/>
      <c r="AD130" s="1062"/>
      <c r="AE130" s="1063"/>
      <c r="AF130" s="1064">
        <v>269263</v>
      </c>
      <c r="AG130" s="1062"/>
      <c r="AH130" s="1062"/>
      <c r="AI130" s="1062"/>
      <c r="AJ130" s="1063"/>
      <c r="AK130" s="1064">
        <v>257283</v>
      </c>
      <c r="AL130" s="1062"/>
      <c r="AM130" s="1062"/>
      <c r="AN130" s="1062"/>
      <c r="AO130" s="1063"/>
      <c r="AP130" s="1179"/>
      <c r="AQ130" s="1180"/>
      <c r="AR130" s="1180"/>
      <c r="AS130" s="1180"/>
      <c r="AT130" s="1181"/>
      <c r="AU130" s="279"/>
      <c r="AV130" s="279"/>
      <c r="AW130" s="279"/>
      <c r="AX130" s="1170" t="s">
        <v>504</v>
      </c>
      <c r="AY130" s="1053"/>
      <c r="AZ130" s="1053"/>
      <c r="BA130" s="1053"/>
      <c r="BB130" s="1053"/>
      <c r="BC130" s="1053"/>
      <c r="BD130" s="1053"/>
      <c r="BE130" s="1054"/>
      <c r="BF130" s="1207">
        <v>5.5</v>
      </c>
      <c r="BG130" s="1208"/>
      <c r="BH130" s="1208"/>
      <c r="BI130" s="1208"/>
      <c r="BJ130" s="1208"/>
      <c r="BK130" s="1208"/>
      <c r="BL130" s="1209"/>
      <c r="BM130" s="1207">
        <v>25</v>
      </c>
      <c r="BN130" s="1208"/>
      <c r="BO130" s="1208"/>
      <c r="BP130" s="1208"/>
      <c r="BQ130" s="1208"/>
      <c r="BR130" s="1208"/>
      <c r="BS130" s="1209"/>
      <c r="BT130" s="1207">
        <v>35</v>
      </c>
      <c r="BU130" s="1210"/>
      <c r="BV130" s="1210"/>
      <c r="BW130" s="1210"/>
      <c r="BX130" s="1210"/>
      <c r="BY130" s="1210"/>
      <c r="BZ130" s="1211"/>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5">
      <c r="A131" s="1212"/>
      <c r="B131" s="1213"/>
      <c r="C131" s="1213"/>
      <c r="D131" s="1213"/>
      <c r="E131" s="1213"/>
      <c r="F131" s="1213"/>
      <c r="G131" s="1213"/>
      <c r="H131" s="1213"/>
      <c r="I131" s="1213"/>
      <c r="J131" s="1213"/>
      <c r="K131" s="1213"/>
      <c r="L131" s="1213"/>
      <c r="M131" s="1213"/>
      <c r="N131" s="1213"/>
      <c r="O131" s="1213"/>
      <c r="P131" s="1213"/>
      <c r="Q131" s="1213"/>
      <c r="R131" s="1213"/>
      <c r="S131" s="1213"/>
      <c r="T131" s="1213"/>
      <c r="U131" s="1213"/>
      <c r="V131" s="1213"/>
      <c r="W131" s="1214" t="s">
        <v>505</v>
      </c>
      <c r="X131" s="1215"/>
      <c r="Y131" s="1215"/>
      <c r="Z131" s="1216"/>
      <c r="AA131" s="1108">
        <v>1593920</v>
      </c>
      <c r="AB131" s="1087"/>
      <c r="AC131" s="1087"/>
      <c r="AD131" s="1087"/>
      <c r="AE131" s="1088"/>
      <c r="AF131" s="1086">
        <v>1509581</v>
      </c>
      <c r="AG131" s="1087"/>
      <c r="AH131" s="1087"/>
      <c r="AI131" s="1087"/>
      <c r="AJ131" s="1088"/>
      <c r="AK131" s="1086">
        <v>1517701</v>
      </c>
      <c r="AL131" s="1087"/>
      <c r="AM131" s="1087"/>
      <c r="AN131" s="1087"/>
      <c r="AO131" s="1088"/>
      <c r="AP131" s="1217"/>
      <c r="AQ131" s="1218"/>
      <c r="AR131" s="1218"/>
      <c r="AS131" s="1218"/>
      <c r="AT131" s="1219"/>
      <c r="AU131" s="279"/>
      <c r="AV131" s="279"/>
      <c r="AW131" s="279"/>
      <c r="AX131" s="1189" t="s">
        <v>506</v>
      </c>
      <c r="AY131" s="1140"/>
      <c r="AZ131" s="1140"/>
      <c r="BA131" s="1140"/>
      <c r="BB131" s="1140"/>
      <c r="BC131" s="1140"/>
      <c r="BD131" s="1140"/>
      <c r="BE131" s="1141"/>
      <c r="BF131" s="1190" t="s">
        <v>481</v>
      </c>
      <c r="BG131" s="1191"/>
      <c r="BH131" s="1191"/>
      <c r="BI131" s="1191"/>
      <c r="BJ131" s="1191"/>
      <c r="BK131" s="1191"/>
      <c r="BL131" s="1192"/>
      <c r="BM131" s="1190">
        <v>350</v>
      </c>
      <c r="BN131" s="1191"/>
      <c r="BO131" s="1191"/>
      <c r="BP131" s="1191"/>
      <c r="BQ131" s="1191"/>
      <c r="BR131" s="1191"/>
      <c r="BS131" s="1192"/>
      <c r="BT131" s="1193"/>
      <c r="BU131" s="1194"/>
      <c r="BV131" s="1194"/>
      <c r="BW131" s="1194"/>
      <c r="BX131" s="1194"/>
      <c r="BY131" s="1194"/>
      <c r="BZ131" s="1195"/>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2">
      <c r="A132" s="1196" t="s">
        <v>507</v>
      </c>
      <c r="B132" s="1197"/>
      <c r="C132" s="1197"/>
      <c r="D132" s="1197"/>
      <c r="E132" s="1197"/>
      <c r="F132" s="1197"/>
      <c r="G132" s="1197"/>
      <c r="H132" s="1197"/>
      <c r="I132" s="1197"/>
      <c r="J132" s="1197"/>
      <c r="K132" s="1197"/>
      <c r="L132" s="1197"/>
      <c r="M132" s="1197"/>
      <c r="N132" s="1197"/>
      <c r="O132" s="1197"/>
      <c r="P132" s="1197"/>
      <c r="Q132" s="1197"/>
      <c r="R132" s="1197"/>
      <c r="S132" s="1197"/>
      <c r="T132" s="1197"/>
      <c r="U132" s="1197"/>
      <c r="V132" s="1200" t="s">
        <v>508</v>
      </c>
      <c r="W132" s="1200"/>
      <c r="X132" s="1200"/>
      <c r="Y132" s="1200"/>
      <c r="Z132" s="1201"/>
      <c r="AA132" s="1202">
        <v>5.6634586430000002</v>
      </c>
      <c r="AB132" s="1203"/>
      <c r="AC132" s="1203"/>
      <c r="AD132" s="1203"/>
      <c r="AE132" s="1204"/>
      <c r="AF132" s="1205">
        <v>5.2227737369999998</v>
      </c>
      <c r="AG132" s="1203"/>
      <c r="AH132" s="1203"/>
      <c r="AI132" s="1203"/>
      <c r="AJ132" s="1204"/>
      <c r="AK132" s="1205">
        <v>5.7962668539999997</v>
      </c>
      <c r="AL132" s="1203"/>
      <c r="AM132" s="1203"/>
      <c r="AN132" s="1203"/>
      <c r="AO132" s="1204"/>
      <c r="AP132" s="1102"/>
      <c r="AQ132" s="1103"/>
      <c r="AR132" s="1103"/>
      <c r="AS132" s="1103"/>
      <c r="AT132" s="1206"/>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5">
      <c r="A133" s="1198"/>
      <c r="B133" s="1199"/>
      <c r="C133" s="1199"/>
      <c r="D133" s="1199"/>
      <c r="E133" s="1199"/>
      <c r="F133" s="1199"/>
      <c r="G133" s="1199"/>
      <c r="H133" s="1199"/>
      <c r="I133" s="1199"/>
      <c r="J133" s="1199"/>
      <c r="K133" s="1199"/>
      <c r="L133" s="1199"/>
      <c r="M133" s="1199"/>
      <c r="N133" s="1199"/>
      <c r="O133" s="1199"/>
      <c r="P133" s="1199"/>
      <c r="Q133" s="1199"/>
      <c r="R133" s="1199"/>
      <c r="S133" s="1199"/>
      <c r="T133" s="1199"/>
      <c r="U133" s="1199"/>
      <c r="V133" s="1183" t="s">
        <v>509</v>
      </c>
      <c r="W133" s="1183"/>
      <c r="X133" s="1183"/>
      <c r="Y133" s="1183"/>
      <c r="Z133" s="1184"/>
      <c r="AA133" s="1185">
        <v>6.9</v>
      </c>
      <c r="AB133" s="1186"/>
      <c r="AC133" s="1186"/>
      <c r="AD133" s="1186"/>
      <c r="AE133" s="1187"/>
      <c r="AF133" s="1185">
        <v>6.1</v>
      </c>
      <c r="AG133" s="1186"/>
      <c r="AH133" s="1186"/>
      <c r="AI133" s="1186"/>
      <c r="AJ133" s="1187"/>
      <c r="AK133" s="1185">
        <v>5.5</v>
      </c>
      <c r="AL133" s="1186"/>
      <c r="AM133" s="1186"/>
      <c r="AN133" s="1186"/>
      <c r="AO133" s="1187"/>
      <c r="AP133" s="1132"/>
      <c r="AQ133" s="1133"/>
      <c r="AR133" s="1133"/>
      <c r="AS133" s="1133"/>
      <c r="AT133" s="1188"/>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4" hidden="1" x14ac:dyDescent="0.2">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sheetData>
  <sheetProtection algorithmName="SHA-512" hashValue="D6GNqHu5cUfLbxyMwZdsL++KDG6mlRDumtkgV7hGKve/AkxxeczDZXnN7BTbCNn+I86CSxi/8MqeCXJ9XLw9wg==" saltValue="x4Z7CFBlnMKr7M/41Y/y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6640625" style="286" customWidth="1"/>
    <col min="121" max="121" width="0" style="285" hidden="1" customWidth="1"/>
    <col min="122" max="16384" width="9" style="285" hidden="1"/>
  </cols>
  <sheetData>
    <row r="1" spans="1:120" ht="13.2"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5"/>
    </row>
    <row r="17" spans="119:120" ht="13.2" x14ac:dyDescent="0.2">
      <c r="DP17" s="285"/>
    </row>
    <row r="18" spans="119:120" ht="13.2" x14ac:dyDescent="0.2"/>
    <row r="19" spans="119:120" ht="13.2" x14ac:dyDescent="0.2"/>
    <row r="20" spans="119:120" ht="13.2" x14ac:dyDescent="0.2">
      <c r="DO20" s="285"/>
      <c r="DP20" s="285"/>
    </row>
    <row r="21" spans="119:120" ht="13.2" x14ac:dyDescent="0.2">
      <c r="DP21" s="285"/>
    </row>
    <row r="22" spans="119:120" ht="13.2" x14ac:dyDescent="0.2"/>
    <row r="23" spans="119:120" ht="13.2" x14ac:dyDescent="0.2">
      <c r="DO23" s="285"/>
      <c r="DP23" s="285"/>
    </row>
    <row r="24" spans="119:120" ht="13.2" x14ac:dyDescent="0.2">
      <c r="DP24" s="285"/>
    </row>
    <row r="25" spans="119:120" ht="13.2" x14ac:dyDescent="0.2">
      <c r="DP25" s="285"/>
    </row>
    <row r="26" spans="119:120" ht="13.2" x14ac:dyDescent="0.2">
      <c r="DO26" s="285"/>
      <c r="DP26" s="285"/>
    </row>
    <row r="27" spans="119:120" ht="13.2" x14ac:dyDescent="0.2"/>
    <row r="28" spans="119:120" ht="13.2" x14ac:dyDescent="0.2">
      <c r="DO28" s="285"/>
      <c r="DP28" s="285"/>
    </row>
    <row r="29" spans="119:120" ht="13.2" x14ac:dyDescent="0.2">
      <c r="DP29" s="285"/>
    </row>
    <row r="30" spans="119:120" ht="13.2" x14ac:dyDescent="0.2"/>
    <row r="31" spans="119:120" ht="13.2" x14ac:dyDescent="0.2">
      <c r="DO31" s="285"/>
      <c r="DP31" s="285"/>
    </row>
    <row r="32" spans="119:120" ht="13.2" x14ac:dyDescent="0.2"/>
    <row r="33" spans="98:120" ht="13.2" x14ac:dyDescent="0.2">
      <c r="DO33" s="285"/>
      <c r="DP33" s="285"/>
    </row>
    <row r="34" spans="98:120" ht="13.2" x14ac:dyDescent="0.2">
      <c r="DM34" s="285"/>
    </row>
    <row r="35" spans="98:120" ht="13.2" x14ac:dyDescent="0.2">
      <c r="CT35" s="285"/>
      <c r="CU35" s="285"/>
      <c r="CV35" s="285"/>
      <c r="CY35" s="285"/>
      <c r="CZ35" s="285"/>
      <c r="DA35" s="285"/>
      <c r="DD35" s="285"/>
      <c r="DE35" s="285"/>
      <c r="DF35" s="285"/>
      <c r="DI35" s="285"/>
      <c r="DJ35" s="285"/>
      <c r="DK35" s="285"/>
      <c r="DM35" s="285"/>
      <c r="DN35" s="285"/>
      <c r="DO35" s="285"/>
      <c r="DP35" s="285"/>
    </row>
    <row r="36" spans="98:120" ht="13.2" x14ac:dyDescent="0.2"/>
    <row r="37" spans="98:120" ht="13.2" x14ac:dyDescent="0.2">
      <c r="CW37" s="285"/>
      <c r="DB37" s="285"/>
      <c r="DG37" s="285"/>
      <c r="DL37" s="285"/>
      <c r="DP37" s="285"/>
    </row>
    <row r="38" spans="98:120" ht="13.2" x14ac:dyDescent="0.2">
      <c r="CT38" s="285"/>
      <c r="CU38" s="285"/>
      <c r="CV38" s="285"/>
      <c r="CW38" s="285"/>
      <c r="CY38" s="285"/>
      <c r="CZ38" s="285"/>
      <c r="DA38" s="285"/>
      <c r="DB38" s="285"/>
      <c r="DD38" s="285"/>
      <c r="DE38" s="285"/>
      <c r="DF38" s="285"/>
      <c r="DG38" s="285"/>
      <c r="DI38" s="285"/>
      <c r="DJ38" s="285"/>
      <c r="DK38" s="285"/>
      <c r="DL38" s="285"/>
      <c r="DN38" s="285"/>
      <c r="DO38" s="285"/>
      <c r="DP38" s="28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5"/>
      <c r="DO49" s="285"/>
      <c r="DP49" s="28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5"/>
      <c r="CS63" s="285"/>
      <c r="CX63" s="285"/>
      <c r="DC63" s="285"/>
      <c r="DH63" s="285"/>
    </row>
    <row r="64" spans="22:120" ht="13.2" x14ac:dyDescent="0.2">
      <c r="V64" s="285"/>
    </row>
    <row r="65" spans="15:120" ht="13.2" x14ac:dyDescent="0.2">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ht="13.2" x14ac:dyDescent="0.2">
      <c r="Q66" s="285"/>
      <c r="S66" s="285"/>
      <c r="U66" s="285"/>
      <c r="DM66" s="285"/>
    </row>
    <row r="67" spans="15:120" ht="13.2" x14ac:dyDescent="0.2">
      <c r="O67" s="285"/>
      <c r="P67" s="285"/>
      <c r="R67" s="285"/>
      <c r="T67" s="285"/>
      <c r="Y67" s="285"/>
      <c r="CT67" s="285"/>
      <c r="CV67" s="285"/>
      <c r="CW67" s="285"/>
      <c r="CY67" s="285"/>
      <c r="DA67" s="285"/>
      <c r="DB67" s="285"/>
      <c r="DD67" s="285"/>
      <c r="DF67" s="285"/>
      <c r="DG67" s="285"/>
      <c r="DI67" s="285"/>
      <c r="DK67" s="285"/>
      <c r="DL67" s="285"/>
      <c r="DN67" s="285"/>
      <c r="DO67" s="285"/>
      <c r="DP67" s="285"/>
    </row>
    <row r="68" spans="15:120" ht="13.2" x14ac:dyDescent="0.2"/>
    <row r="69" spans="15:120" ht="13.2" x14ac:dyDescent="0.2"/>
    <row r="70" spans="15:120" ht="13.2" x14ac:dyDescent="0.2"/>
    <row r="71" spans="15:120" ht="13.2" x14ac:dyDescent="0.2"/>
    <row r="72" spans="15:120" ht="13.2" x14ac:dyDescent="0.2">
      <c r="DP72" s="285"/>
    </row>
    <row r="73" spans="15:120" ht="13.2" x14ac:dyDescent="0.2">
      <c r="DP73" s="28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5"/>
      <c r="CX96" s="285"/>
      <c r="DC96" s="285"/>
      <c r="DH96" s="285"/>
    </row>
    <row r="97" spans="24:120" ht="13.2" x14ac:dyDescent="0.2">
      <c r="CS97" s="285"/>
      <c r="CX97" s="285"/>
      <c r="DC97" s="285"/>
      <c r="DH97" s="285"/>
      <c r="DP97" s="286" t="s">
        <v>510</v>
      </c>
    </row>
    <row r="98" spans="24:120" ht="13.2" hidden="1" x14ac:dyDescent="0.2">
      <c r="CS98" s="285"/>
      <c r="CX98" s="285"/>
      <c r="DC98" s="285"/>
      <c r="DH98" s="285"/>
    </row>
    <row r="99" spans="24:120" ht="13.2" hidden="1" x14ac:dyDescent="0.2">
      <c r="CS99" s="285"/>
      <c r="CX99" s="285"/>
      <c r="DC99" s="285"/>
      <c r="DH99" s="285"/>
    </row>
    <row r="101" spans="24:120" ht="12" hidden="1" customHeight="1" x14ac:dyDescent="0.2">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2">
      <c r="CU102" s="285"/>
      <c r="CZ102" s="285"/>
      <c r="DE102" s="285"/>
      <c r="DJ102" s="285"/>
      <c r="DM102" s="285"/>
    </row>
    <row r="103" spans="24:120" ht="13.2" hidden="1" x14ac:dyDescent="0.2">
      <c r="CT103" s="285"/>
      <c r="CV103" s="285"/>
      <c r="CW103" s="285"/>
      <c r="CY103" s="285"/>
      <c r="DA103" s="285"/>
      <c r="DB103" s="285"/>
      <c r="DD103" s="285"/>
      <c r="DF103" s="285"/>
      <c r="DG103" s="285"/>
      <c r="DI103" s="285"/>
      <c r="DK103" s="285"/>
      <c r="DL103" s="285"/>
      <c r="DM103" s="285"/>
      <c r="DN103" s="285"/>
      <c r="DO103" s="285"/>
      <c r="DP103" s="285"/>
    </row>
    <row r="104" spans="24:120" ht="13.2" hidden="1" x14ac:dyDescent="0.2">
      <c r="CV104" s="285"/>
      <c r="CW104" s="285"/>
      <c r="DA104" s="285"/>
      <c r="DB104" s="285"/>
      <c r="DF104" s="285"/>
      <c r="DG104" s="285"/>
      <c r="DK104" s="285"/>
      <c r="DL104" s="285"/>
      <c r="DN104" s="285"/>
      <c r="DO104" s="285"/>
      <c r="DP104" s="285"/>
    </row>
    <row r="105" spans="24:120" ht="12.75" hidden="1" customHeight="1" x14ac:dyDescent="0.2"/>
  </sheetData>
  <sheetProtection algorithmName="SHA-512" hashValue="vwZ6nhVDfFbxq8z6qcZ/Rx4KrScJ6rQ//SJ1IqEDt9IVJuzEdDOXpuyalJKvjCCIwYKZIN2mfn2v80Yr3bQOIw==" saltValue="vhzMDA+yXBS2motxZ6X9H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546875" style="286" customWidth="1"/>
    <col min="117" max="16384" width="9" style="285" hidden="1"/>
  </cols>
  <sheetData>
    <row r="1" spans="2:116" ht="13.2"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ht="13.2" x14ac:dyDescent="0.2"/>
    <row r="3" spans="2:116" ht="13.2" x14ac:dyDescent="0.2"/>
    <row r="4" spans="2:116" ht="13.2" x14ac:dyDescent="0.2">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ht="13.2" x14ac:dyDescent="0.2">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ht="13.2" x14ac:dyDescent="0.2"/>
    <row r="20" spans="9:116" ht="13.2" x14ac:dyDescent="0.2"/>
    <row r="21" spans="9:116" ht="13.2" x14ac:dyDescent="0.2">
      <c r="DL21" s="285"/>
    </row>
    <row r="22" spans="9:116" ht="13.2" x14ac:dyDescent="0.2">
      <c r="DI22" s="285"/>
      <c r="DJ22" s="285"/>
      <c r="DK22" s="285"/>
      <c r="DL22" s="285"/>
    </row>
    <row r="23" spans="9:116" ht="13.2" x14ac:dyDescent="0.2">
      <c r="CY23" s="285"/>
      <c r="CZ23" s="285"/>
      <c r="DA23" s="285"/>
      <c r="DB23" s="285"/>
      <c r="DC23" s="285"/>
      <c r="DD23" s="285"/>
      <c r="DE23" s="285"/>
      <c r="DF23" s="285"/>
      <c r="DG23" s="285"/>
      <c r="DH23" s="285"/>
      <c r="DI23" s="285"/>
      <c r="DJ23" s="285"/>
      <c r="DK23" s="285"/>
      <c r="DL23" s="28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5"/>
      <c r="DA35" s="285"/>
      <c r="DB35" s="285"/>
      <c r="DC35" s="285"/>
      <c r="DD35" s="285"/>
      <c r="DE35" s="285"/>
      <c r="DF35" s="285"/>
      <c r="DG35" s="285"/>
      <c r="DH35" s="285"/>
      <c r="DI35" s="285"/>
      <c r="DJ35" s="285"/>
      <c r="DK35" s="285"/>
      <c r="DL35" s="285"/>
    </row>
    <row r="36" spans="15:116" ht="13.2" x14ac:dyDescent="0.2"/>
    <row r="37" spans="15:116" ht="13.2" x14ac:dyDescent="0.2">
      <c r="DL37" s="285"/>
    </row>
    <row r="38" spans="15:116" ht="13.2" x14ac:dyDescent="0.2">
      <c r="DI38" s="285"/>
      <c r="DJ38" s="285"/>
      <c r="DK38" s="285"/>
      <c r="DL38" s="285"/>
    </row>
    <row r="39" spans="15:116" ht="13.2" x14ac:dyDescent="0.2"/>
    <row r="40" spans="15:116" ht="13.2" x14ac:dyDescent="0.2"/>
    <row r="41" spans="15:116" ht="13.2" x14ac:dyDescent="0.2"/>
    <row r="42" spans="15:116" ht="13.2" x14ac:dyDescent="0.2"/>
    <row r="43" spans="15:116" ht="13.2" x14ac:dyDescent="0.2">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ht="13.2" x14ac:dyDescent="0.2">
      <c r="DL44" s="285"/>
    </row>
    <row r="45" spans="15:116" ht="13.2" x14ac:dyDescent="0.2"/>
    <row r="46" spans="15:116" ht="13.2" x14ac:dyDescent="0.2">
      <c r="DA46" s="285"/>
      <c r="DB46" s="285"/>
      <c r="DC46" s="285"/>
      <c r="DD46" s="285"/>
      <c r="DE46" s="285"/>
      <c r="DF46" s="285"/>
      <c r="DG46" s="285"/>
      <c r="DH46" s="285"/>
      <c r="DI46" s="285"/>
      <c r="DJ46" s="285"/>
      <c r="DK46" s="285"/>
      <c r="DL46" s="285"/>
    </row>
    <row r="47" spans="15:116" ht="13.2" x14ac:dyDescent="0.2"/>
    <row r="48" spans="15:116" ht="13.2" x14ac:dyDescent="0.2"/>
    <row r="49" spans="104:116" ht="13.2" x14ac:dyDescent="0.2"/>
    <row r="50" spans="104:116" ht="13.2" x14ac:dyDescent="0.2">
      <c r="CZ50" s="285"/>
      <c r="DA50" s="285"/>
      <c r="DB50" s="285"/>
      <c r="DC50" s="285"/>
      <c r="DD50" s="285"/>
      <c r="DE50" s="285"/>
      <c r="DF50" s="285"/>
      <c r="DG50" s="285"/>
      <c r="DH50" s="285"/>
      <c r="DI50" s="285"/>
      <c r="DJ50" s="285"/>
      <c r="DK50" s="285"/>
      <c r="DL50" s="285"/>
    </row>
    <row r="51" spans="104:116" ht="13.2" x14ac:dyDescent="0.2"/>
    <row r="52" spans="104:116" ht="13.2" x14ac:dyDescent="0.2"/>
    <row r="53" spans="104:116" ht="13.2" x14ac:dyDescent="0.2">
      <c r="DL53" s="28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5"/>
      <c r="DD67" s="285"/>
      <c r="DE67" s="285"/>
      <c r="DF67" s="285"/>
      <c r="DG67" s="285"/>
      <c r="DH67" s="285"/>
      <c r="DI67" s="285"/>
      <c r="DJ67" s="285"/>
      <c r="DK67" s="285"/>
      <c r="DL67" s="28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devu6GcA560j+ft1tBuJOBE6GrR7QOW1sfZSfNTgcvSQlAGxvtxT4+iHG3xWCbTtm0d50DMy0rqMZDh7E1bbg==" saltValue="ABJRC8tqDQYzFASQWRYb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87" customWidth="1"/>
    <col min="37" max="44" width="17" style="287" customWidth="1"/>
    <col min="45" max="45" width="6.109375" style="294" customWidth="1"/>
    <col min="46" max="46" width="3" style="292" customWidth="1"/>
    <col min="47" max="47" width="19.109375" style="287" hidden="1" customWidth="1"/>
    <col min="48" max="52" width="12.5546875" style="287" hidden="1" customWidth="1"/>
    <col min="53" max="16384" width="8.5546875" style="287" hidden="1"/>
  </cols>
  <sheetData>
    <row r="1" spans="1:46" ht="13.2" x14ac:dyDescent="0.2">
      <c r="AS1" s="288"/>
      <c r="AT1" s="288"/>
    </row>
    <row r="2" spans="1:46" ht="13.2" x14ac:dyDescent="0.2">
      <c r="AS2" s="288"/>
      <c r="AT2" s="288"/>
    </row>
    <row r="3" spans="1:46" ht="13.2" x14ac:dyDescent="0.2">
      <c r="AS3" s="288"/>
      <c r="AT3" s="288"/>
    </row>
    <row r="4" spans="1:46" ht="13.2" x14ac:dyDescent="0.2">
      <c r="AS4" s="288"/>
      <c r="AT4" s="288"/>
    </row>
    <row r="5" spans="1:46" ht="16.2" x14ac:dyDescent="0.2">
      <c r="A5" s="289" t="s">
        <v>511</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ht="13.2" x14ac:dyDescent="0.2">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512</v>
      </c>
      <c r="AL6" s="293"/>
      <c r="AM6" s="293"/>
      <c r="AN6" s="293"/>
      <c r="AO6" s="288"/>
      <c r="AP6" s="288"/>
      <c r="AQ6" s="288"/>
      <c r="AR6" s="288"/>
    </row>
    <row r="7" spans="1:46" ht="13.2" x14ac:dyDescent="0.2">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23" t="s">
        <v>513</v>
      </c>
      <c r="AP7" s="298"/>
      <c r="AQ7" s="299" t="s">
        <v>514</v>
      </c>
      <c r="AR7" s="300"/>
    </row>
    <row r="8" spans="1:46" ht="13.2" x14ac:dyDescent="0.2">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24"/>
      <c r="AP8" s="304" t="s">
        <v>515</v>
      </c>
      <c r="AQ8" s="305" t="s">
        <v>516</v>
      </c>
      <c r="AR8" s="306" t="s">
        <v>517</v>
      </c>
    </row>
    <row r="9" spans="1:46" ht="13.2" x14ac:dyDescent="0.2">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5" t="s">
        <v>518</v>
      </c>
      <c r="AL9" s="1226"/>
      <c r="AM9" s="1226"/>
      <c r="AN9" s="1227"/>
      <c r="AO9" s="307">
        <v>425989</v>
      </c>
      <c r="AP9" s="307">
        <v>258332</v>
      </c>
      <c r="AQ9" s="308">
        <v>198046</v>
      </c>
      <c r="AR9" s="309">
        <v>30.4</v>
      </c>
    </row>
    <row r="10" spans="1:46" ht="13.2" x14ac:dyDescent="0.2">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5" t="s">
        <v>519</v>
      </c>
      <c r="AL10" s="1226"/>
      <c r="AM10" s="1226"/>
      <c r="AN10" s="1227"/>
      <c r="AO10" s="310">
        <v>32583</v>
      </c>
      <c r="AP10" s="310">
        <v>19759</v>
      </c>
      <c r="AQ10" s="311">
        <v>23470</v>
      </c>
      <c r="AR10" s="312">
        <v>-15.8</v>
      </c>
    </row>
    <row r="11" spans="1:46" ht="13.5" customHeight="1" x14ac:dyDescent="0.2">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5" t="s">
        <v>520</v>
      </c>
      <c r="AL11" s="1226"/>
      <c r="AM11" s="1226"/>
      <c r="AN11" s="1227"/>
      <c r="AO11" s="310">
        <v>13930</v>
      </c>
      <c r="AP11" s="310">
        <v>8448</v>
      </c>
      <c r="AQ11" s="311">
        <v>31217</v>
      </c>
      <c r="AR11" s="312">
        <v>-72.900000000000006</v>
      </c>
    </row>
    <row r="12" spans="1:46" ht="13.5" customHeight="1" x14ac:dyDescent="0.2">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5" t="s">
        <v>521</v>
      </c>
      <c r="AL12" s="1226"/>
      <c r="AM12" s="1226"/>
      <c r="AN12" s="1227"/>
      <c r="AO12" s="310" t="s">
        <v>522</v>
      </c>
      <c r="AP12" s="310" t="s">
        <v>522</v>
      </c>
      <c r="AQ12" s="311">
        <v>3147</v>
      </c>
      <c r="AR12" s="312" t="s">
        <v>522</v>
      </c>
    </row>
    <row r="13" spans="1:46" ht="13.5" customHeight="1" x14ac:dyDescent="0.2">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5" t="s">
        <v>523</v>
      </c>
      <c r="AL13" s="1226"/>
      <c r="AM13" s="1226"/>
      <c r="AN13" s="1227"/>
      <c r="AO13" s="310" t="s">
        <v>522</v>
      </c>
      <c r="AP13" s="310" t="s">
        <v>522</v>
      </c>
      <c r="AQ13" s="311" t="s">
        <v>522</v>
      </c>
      <c r="AR13" s="312" t="s">
        <v>522</v>
      </c>
    </row>
    <row r="14" spans="1:46" ht="13.5" customHeight="1" x14ac:dyDescent="0.2">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5" t="s">
        <v>524</v>
      </c>
      <c r="AL14" s="1226"/>
      <c r="AM14" s="1226"/>
      <c r="AN14" s="1227"/>
      <c r="AO14" s="310">
        <v>84926</v>
      </c>
      <c r="AP14" s="310">
        <v>51502</v>
      </c>
      <c r="AQ14" s="311">
        <v>10757</v>
      </c>
      <c r="AR14" s="312">
        <v>378.8</v>
      </c>
    </row>
    <row r="15" spans="1:46" ht="13.5" customHeight="1" x14ac:dyDescent="0.2">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5" t="s">
        <v>525</v>
      </c>
      <c r="AL15" s="1226"/>
      <c r="AM15" s="1226"/>
      <c r="AN15" s="1227"/>
      <c r="AO15" s="310">
        <v>25835</v>
      </c>
      <c r="AP15" s="310">
        <v>15667</v>
      </c>
      <c r="AQ15" s="311">
        <v>4810</v>
      </c>
      <c r="AR15" s="312">
        <v>225.7</v>
      </c>
    </row>
    <row r="16" spans="1:46" ht="13.2" x14ac:dyDescent="0.2">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28" t="s">
        <v>526</v>
      </c>
      <c r="AL16" s="1229"/>
      <c r="AM16" s="1229"/>
      <c r="AN16" s="1230"/>
      <c r="AO16" s="310">
        <v>-35336</v>
      </c>
      <c r="AP16" s="310">
        <v>-21429</v>
      </c>
      <c r="AQ16" s="311">
        <v>-18847</v>
      </c>
      <c r="AR16" s="312">
        <v>13.7</v>
      </c>
    </row>
    <row r="17" spans="1:46" ht="13.2" x14ac:dyDescent="0.2">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28" t="s">
        <v>185</v>
      </c>
      <c r="AL17" s="1229"/>
      <c r="AM17" s="1229"/>
      <c r="AN17" s="1230"/>
      <c r="AO17" s="310">
        <v>547927</v>
      </c>
      <c r="AP17" s="310">
        <v>332278</v>
      </c>
      <c r="AQ17" s="311">
        <v>252599</v>
      </c>
      <c r="AR17" s="312">
        <v>31.5</v>
      </c>
    </row>
    <row r="18" spans="1:46" ht="13.2" x14ac:dyDescent="0.2">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ht="13.2" x14ac:dyDescent="0.2">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527</v>
      </c>
      <c r="AL19" s="288"/>
      <c r="AM19" s="288"/>
      <c r="AN19" s="288"/>
      <c r="AO19" s="288"/>
      <c r="AP19" s="288"/>
      <c r="AQ19" s="288"/>
      <c r="AR19" s="288"/>
    </row>
    <row r="20" spans="1:46" ht="13.2" x14ac:dyDescent="0.2">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528</v>
      </c>
      <c r="AP20" s="318" t="s">
        <v>529</v>
      </c>
      <c r="AQ20" s="319" t="s">
        <v>530</v>
      </c>
      <c r="AR20" s="320"/>
    </row>
    <row r="21" spans="1:46" s="326" customFormat="1" ht="13.2" x14ac:dyDescent="0.2">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20" t="s">
        <v>531</v>
      </c>
      <c r="AL21" s="1221"/>
      <c r="AM21" s="1221"/>
      <c r="AN21" s="1222"/>
      <c r="AO21" s="322">
        <v>33.96</v>
      </c>
      <c r="AP21" s="323">
        <v>22.36</v>
      </c>
      <c r="AQ21" s="324">
        <v>11.6</v>
      </c>
      <c r="AR21" s="293"/>
      <c r="AS21" s="325"/>
      <c r="AT21" s="321"/>
    </row>
    <row r="22" spans="1:46" s="326" customFormat="1" ht="13.2" x14ac:dyDescent="0.2">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20" t="s">
        <v>532</v>
      </c>
      <c r="AL22" s="1221"/>
      <c r="AM22" s="1221"/>
      <c r="AN22" s="1222"/>
      <c r="AO22" s="327">
        <v>92.1</v>
      </c>
      <c r="AP22" s="328">
        <v>95.6</v>
      </c>
      <c r="AQ22" s="329">
        <v>-3.5</v>
      </c>
      <c r="AR22" s="313"/>
      <c r="AS22" s="325"/>
      <c r="AT22" s="321"/>
    </row>
    <row r="23" spans="1:46" s="326" customFormat="1" ht="13.2" x14ac:dyDescent="0.2">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ht="13.2" x14ac:dyDescent="0.2">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ht="13.2" x14ac:dyDescent="0.2">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ht="13.2" x14ac:dyDescent="0.2">
      <c r="A26" s="293" t="s">
        <v>533</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ht="13.2" x14ac:dyDescent="0.2">
      <c r="A27" s="334"/>
      <c r="AO27" s="288"/>
      <c r="AP27" s="288"/>
      <c r="AQ27" s="288"/>
      <c r="AR27" s="288"/>
      <c r="AS27" s="288"/>
      <c r="AT27" s="288"/>
    </row>
    <row r="28" spans="1:46" ht="16.2" x14ac:dyDescent="0.2">
      <c r="A28" s="289" t="s">
        <v>534</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ht="13.2" x14ac:dyDescent="0.2">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535</v>
      </c>
      <c r="AL29" s="293"/>
      <c r="AM29" s="293"/>
      <c r="AN29" s="293"/>
      <c r="AO29" s="288"/>
      <c r="AP29" s="288"/>
      <c r="AQ29" s="288"/>
      <c r="AR29" s="288"/>
      <c r="AS29" s="336"/>
    </row>
    <row r="30" spans="1:46" ht="13.2" x14ac:dyDescent="0.2">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23" t="s">
        <v>513</v>
      </c>
      <c r="AP30" s="298"/>
      <c r="AQ30" s="299" t="s">
        <v>514</v>
      </c>
      <c r="AR30" s="300"/>
    </row>
    <row r="31" spans="1:46" ht="13.2" x14ac:dyDescent="0.2">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24"/>
      <c r="AP31" s="304" t="s">
        <v>515</v>
      </c>
      <c r="AQ31" s="305" t="s">
        <v>516</v>
      </c>
      <c r="AR31" s="306" t="s">
        <v>517</v>
      </c>
    </row>
    <row r="32" spans="1:46" ht="27" customHeight="1" x14ac:dyDescent="0.2">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36" t="s">
        <v>536</v>
      </c>
      <c r="AL32" s="1237"/>
      <c r="AM32" s="1237"/>
      <c r="AN32" s="1238"/>
      <c r="AO32" s="337">
        <v>304272</v>
      </c>
      <c r="AP32" s="337">
        <v>184519</v>
      </c>
      <c r="AQ32" s="338">
        <v>139617</v>
      </c>
      <c r="AR32" s="339">
        <v>32.200000000000003</v>
      </c>
    </row>
    <row r="33" spans="1:46" ht="13.5" customHeight="1" x14ac:dyDescent="0.2">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36" t="s">
        <v>537</v>
      </c>
      <c r="AL33" s="1237"/>
      <c r="AM33" s="1237"/>
      <c r="AN33" s="1238"/>
      <c r="AO33" s="337" t="s">
        <v>522</v>
      </c>
      <c r="AP33" s="337" t="s">
        <v>522</v>
      </c>
      <c r="AQ33" s="338" t="s">
        <v>522</v>
      </c>
      <c r="AR33" s="339" t="s">
        <v>522</v>
      </c>
    </row>
    <row r="34" spans="1:46" ht="27" customHeight="1" x14ac:dyDescent="0.2">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36" t="s">
        <v>538</v>
      </c>
      <c r="AL34" s="1237"/>
      <c r="AM34" s="1237"/>
      <c r="AN34" s="1238"/>
      <c r="AO34" s="337" t="s">
        <v>522</v>
      </c>
      <c r="AP34" s="337" t="s">
        <v>522</v>
      </c>
      <c r="AQ34" s="338">
        <v>5</v>
      </c>
      <c r="AR34" s="339" t="s">
        <v>522</v>
      </c>
    </row>
    <row r="35" spans="1:46" ht="27" customHeight="1" x14ac:dyDescent="0.2">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36" t="s">
        <v>539</v>
      </c>
      <c r="AL35" s="1237"/>
      <c r="AM35" s="1237"/>
      <c r="AN35" s="1238"/>
      <c r="AO35" s="337">
        <v>26243</v>
      </c>
      <c r="AP35" s="337">
        <v>15914</v>
      </c>
      <c r="AQ35" s="338">
        <v>32699</v>
      </c>
      <c r="AR35" s="339">
        <v>-51.3</v>
      </c>
    </row>
    <row r="36" spans="1:46" ht="27" customHeight="1" x14ac:dyDescent="0.2">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36" t="s">
        <v>540</v>
      </c>
      <c r="AL36" s="1237"/>
      <c r="AM36" s="1237"/>
      <c r="AN36" s="1238"/>
      <c r="AO36" s="337">
        <v>5838</v>
      </c>
      <c r="AP36" s="337">
        <v>3540</v>
      </c>
      <c r="AQ36" s="338">
        <v>4068</v>
      </c>
      <c r="AR36" s="339">
        <v>-13</v>
      </c>
    </row>
    <row r="37" spans="1:46" ht="13.5" customHeight="1" x14ac:dyDescent="0.2">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36" t="s">
        <v>541</v>
      </c>
      <c r="AL37" s="1237"/>
      <c r="AM37" s="1237"/>
      <c r="AN37" s="1238"/>
      <c r="AO37" s="337">
        <v>8900</v>
      </c>
      <c r="AP37" s="337">
        <v>5397</v>
      </c>
      <c r="AQ37" s="338">
        <v>1263</v>
      </c>
      <c r="AR37" s="339">
        <v>327.3</v>
      </c>
    </row>
    <row r="38" spans="1:46" ht="27" customHeight="1" x14ac:dyDescent="0.2">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39" t="s">
        <v>542</v>
      </c>
      <c r="AL38" s="1240"/>
      <c r="AM38" s="1240"/>
      <c r="AN38" s="1241"/>
      <c r="AO38" s="340" t="s">
        <v>522</v>
      </c>
      <c r="AP38" s="340" t="s">
        <v>522</v>
      </c>
      <c r="AQ38" s="341">
        <v>23</v>
      </c>
      <c r="AR38" s="329" t="s">
        <v>522</v>
      </c>
      <c r="AS38" s="336"/>
    </row>
    <row r="39" spans="1:46" ht="13.2" x14ac:dyDescent="0.2">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39" t="s">
        <v>543</v>
      </c>
      <c r="AL39" s="1240"/>
      <c r="AM39" s="1240"/>
      <c r="AN39" s="1241"/>
      <c r="AO39" s="337" t="s">
        <v>522</v>
      </c>
      <c r="AP39" s="337" t="s">
        <v>522</v>
      </c>
      <c r="AQ39" s="338">
        <v>-8148</v>
      </c>
      <c r="AR39" s="339" t="s">
        <v>522</v>
      </c>
      <c r="AS39" s="336"/>
    </row>
    <row r="40" spans="1:46" ht="27" customHeight="1" x14ac:dyDescent="0.2">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36" t="s">
        <v>544</v>
      </c>
      <c r="AL40" s="1237"/>
      <c r="AM40" s="1237"/>
      <c r="AN40" s="1238"/>
      <c r="AO40" s="337">
        <v>-257283</v>
      </c>
      <c r="AP40" s="337">
        <v>-156024</v>
      </c>
      <c r="AQ40" s="338">
        <v>-124721</v>
      </c>
      <c r="AR40" s="339">
        <v>25.1</v>
      </c>
      <c r="AS40" s="336"/>
    </row>
    <row r="41" spans="1:46" ht="13.2" x14ac:dyDescent="0.2">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42" t="s">
        <v>297</v>
      </c>
      <c r="AL41" s="1243"/>
      <c r="AM41" s="1243"/>
      <c r="AN41" s="1244"/>
      <c r="AO41" s="337">
        <v>87970</v>
      </c>
      <c r="AP41" s="337">
        <v>53347</v>
      </c>
      <c r="AQ41" s="338">
        <v>44807</v>
      </c>
      <c r="AR41" s="339">
        <v>19.100000000000001</v>
      </c>
      <c r="AS41" s="336"/>
    </row>
    <row r="42" spans="1:46" ht="13.2" x14ac:dyDescent="0.2">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545</v>
      </c>
      <c r="AL42" s="288"/>
      <c r="AM42" s="288"/>
      <c r="AN42" s="288"/>
      <c r="AO42" s="288"/>
      <c r="AP42" s="288"/>
      <c r="AQ42" s="313"/>
      <c r="AR42" s="313"/>
      <c r="AS42" s="336"/>
    </row>
    <row r="43" spans="1:46" ht="13.2" x14ac:dyDescent="0.2">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ht="13.2" x14ac:dyDescent="0.2">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ht="13.2" x14ac:dyDescent="0.2">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ht="13.2" x14ac:dyDescent="0.2">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2">
      <c r="A47" s="346" t="s">
        <v>546</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ht="13.2" x14ac:dyDescent="0.2">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547</v>
      </c>
      <c r="AL48" s="347"/>
      <c r="AM48" s="347"/>
      <c r="AN48" s="347"/>
      <c r="AO48" s="347"/>
      <c r="AP48" s="347"/>
      <c r="AQ48" s="348"/>
      <c r="AR48" s="347"/>
    </row>
    <row r="49" spans="1:44" ht="13.5" customHeight="1" x14ac:dyDescent="0.2">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31" t="s">
        <v>513</v>
      </c>
      <c r="AN49" s="1233" t="s">
        <v>548</v>
      </c>
      <c r="AO49" s="1234"/>
      <c r="AP49" s="1234"/>
      <c r="AQ49" s="1234"/>
      <c r="AR49" s="1235"/>
    </row>
    <row r="50" spans="1:44" ht="13.2" x14ac:dyDescent="0.2">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32"/>
      <c r="AN50" s="353" t="s">
        <v>549</v>
      </c>
      <c r="AO50" s="354" t="s">
        <v>550</v>
      </c>
      <c r="AP50" s="355" t="s">
        <v>551</v>
      </c>
      <c r="AQ50" s="356" t="s">
        <v>552</v>
      </c>
      <c r="AR50" s="357" t="s">
        <v>553</v>
      </c>
    </row>
    <row r="51" spans="1:44" ht="13.2" x14ac:dyDescent="0.2">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554</v>
      </c>
      <c r="AL51" s="350"/>
      <c r="AM51" s="358">
        <v>1133071</v>
      </c>
      <c r="AN51" s="359">
        <v>607871</v>
      </c>
      <c r="AO51" s="360">
        <v>-2</v>
      </c>
      <c r="AP51" s="361">
        <v>280458</v>
      </c>
      <c r="AQ51" s="362">
        <v>-15.8</v>
      </c>
      <c r="AR51" s="363">
        <v>13.8</v>
      </c>
    </row>
    <row r="52" spans="1:44" ht="13.2" x14ac:dyDescent="0.2">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555</v>
      </c>
      <c r="AM52" s="366">
        <v>704972</v>
      </c>
      <c r="AN52" s="367">
        <v>378204</v>
      </c>
      <c r="AO52" s="368">
        <v>41.7</v>
      </c>
      <c r="AP52" s="369">
        <v>127286</v>
      </c>
      <c r="AQ52" s="370">
        <v>0.4</v>
      </c>
      <c r="AR52" s="371">
        <v>41.3</v>
      </c>
    </row>
    <row r="53" spans="1:44" ht="13.2" x14ac:dyDescent="0.2">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556</v>
      </c>
      <c r="AL53" s="350"/>
      <c r="AM53" s="358">
        <v>889016</v>
      </c>
      <c r="AN53" s="359">
        <v>484477</v>
      </c>
      <c r="AO53" s="360">
        <v>-20.3</v>
      </c>
      <c r="AP53" s="361">
        <v>291945</v>
      </c>
      <c r="AQ53" s="362">
        <v>4.0999999999999996</v>
      </c>
      <c r="AR53" s="363">
        <v>-24.4</v>
      </c>
    </row>
    <row r="54" spans="1:44" ht="13.2" x14ac:dyDescent="0.2">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555</v>
      </c>
      <c r="AM54" s="366">
        <v>487177</v>
      </c>
      <c r="AN54" s="367">
        <v>265492</v>
      </c>
      <c r="AO54" s="368">
        <v>-29.8</v>
      </c>
      <c r="AP54" s="369">
        <v>127651</v>
      </c>
      <c r="AQ54" s="370">
        <v>0.3</v>
      </c>
      <c r="AR54" s="371">
        <v>-30.1</v>
      </c>
    </row>
    <row r="55" spans="1:44" ht="13.2" x14ac:dyDescent="0.2">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557</v>
      </c>
      <c r="AL55" s="350"/>
      <c r="AM55" s="358">
        <v>905191</v>
      </c>
      <c r="AN55" s="359">
        <v>512566</v>
      </c>
      <c r="AO55" s="360">
        <v>5.8</v>
      </c>
      <c r="AP55" s="361">
        <v>291173</v>
      </c>
      <c r="AQ55" s="362">
        <v>-0.3</v>
      </c>
      <c r="AR55" s="363">
        <v>6.1</v>
      </c>
    </row>
    <row r="56" spans="1:44" ht="13.2" x14ac:dyDescent="0.2">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555</v>
      </c>
      <c r="AM56" s="366">
        <v>598590</v>
      </c>
      <c r="AN56" s="367">
        <v>338952</v>
      </c>
      <c r="AO56" s="368">
        <v>27.7</v>
      </c>
      <c r="AP56" s="369">
        <v>119071</v>
      </c>
      <c r="AQ56" s="370">
        <v>-6.7</v>
      </c>
      <c r="AR56" s="371">
        <v>34.4</v>
      </c>
    </row>
    <row r="57" spans="1:44" ht="13.2" x14ac:dyDescent="0.2">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558</v>
      </c>
      <c r="AL57" s="350"/>
      <c r="AM57" s="358">
        <v>994692</v>
      </c>
      <c r="AN57" s="359">
        <v>583055</v>
      </c>
      <c r="AO57" s="360">
        <v>13.8</v>
      </c>
      <c r="AP57" s="361">
        <v>271581</v>
      </c>
      <c r="AQ57" s="362">
        <v>-6.7</v>
      </c>
      <c r="AR57" s="363">
        <v>20.5</v>
      </c>
    </row>
    <row r="58" spans="1:44" ht="13.2" x14ac:dyDescent="0.2">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555</v>
      </c>
      <c r="AM58" s="366">
        <v>500574</v>
      </c>
      <c r="AN58" s="367">
        <v>293420</v>
      </c>
      <c r="AO58" s="368">
        <v>-13.4</v>
      </c>
      <c r="AP58" s="369">
        <v>117844</v>
      </c>
      <c r="AQ58" s="370">
        <v>-1</v>
      </c>
      <c r="AR58" s="371">
        <v>-12.4</v>
      </c>
    </row>
    <row r="59" spans="1:44" ht="13.2" x14ac:dyDescent="0.2">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559</v>
      </c>
      <c r="AL59" s="350"/>
      <c r="AM59" s="358">
        <v>986714</v>
      </c>
      <c r="AN59" s="359">
        <v>598371</v>
      </c>
      <c r="AO59" s="360">
        <v>2.6</v>
      </c>
      <c r="AP59" s="361">
        <v>268375</v>
      </c>
      <c r="AQ59" s="362">
        <v>-1.2</v>
      </c>
      <c r="AR59" s="363">
        <v>3.8</v>
      </c>
    </row>
    <row r="60" spans="1:44" ht="13.2" x14ac:dyDescent="0.2">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555</v>
      </c>
      <c r="AM60" s="366">
        <v>542675</v>
      </c>
      <c r="AN60" s="367">
        <v>329093</v>
      </c>
      <c r="AO60" s="368">
        <v>12.2</v>
      </c>
      <c r="AP60" s="369">
        <v>119602</v>
      </c>
      <c r="AQ60" s="370">
        <v>1.5</v>
      </c>
      <c r="AR60" s="371">
        <v>10.7</v>
      </c>
    </row>
    <row r="61" spans="1:44" ht="13.2" x14ac:dyDescent="0.2">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560</v>
      </c>
      <c r="AL61" s="372"/>
      <c r="AM61" s="373">
        <v>981737</v>
      </c>
      <c r="AN61" s="374">
        <v>557268</v>
      </c>
      <c r="AO61" s="375">
        <v>0</v>
      </c>
      <c r="AP61" s="376">
        <v>280706</v>
      </c>
      <c r="AQ61" s="377">
        <v>-4</v>
      </c>
      <c r="AR61" s="363">
        <v>4</v>
      </c>
    </row>
    <row r="62" spans="1:44" ht="13.2" x14ac:dyDescent="0.2">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555</v>
      </c>
      <c r="AM62" s="366">
        <v>566798</v>
      </c>
      <c r="AN62" s="367">
        <v>321032</v>
      </c>
      <c r="AO62" s="368">
        <v>7.7</v>
      </c>
      <c r="AP62" s="369">
        <v>122291</v>
      </c>
      <c r="AQ62" s="370">
        <v>-1.1000000000000001</v>
      </c>
      <c r="AR62" s="371">
        <v>8.8000000000000007</v>
      </c>
    </row>
    <row r="63" spans="1:44" ht="13.2" x14ac:dyDescent="0.2">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ht="13.2" x14ac:dyDescent="0.2">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ht="13.2" x14ac:dyDescent="0.2">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ht="13.2" x14ac:dyDescent="0.2">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2">
      <c r="AK67" s="288"/>
      <c r="AL67" s="288"/>
      <c r="AM67" s="288"/>
      <c r="AN67" s="288"/>
      <c r="AO67" s="288"/>
      <c r="AP67" s="288"/>
      <c r="AQ67" s="288"/>
      <c r="AR67" s="288"/>
      <c r="AS67" s="288"/>
      <c r="AT67" s="288"/>
    </row>
    <row r="68" spans="1:46" ht="13.5" hidden="1" customHeight="1" x14ac:dyDescent="0.2">
      <c r="AK68" s="288"/>
      <c r="AL68" s="288"/>
      <c r="AM68" s="288"/>
      <c r="AN68" s="288"/>
      <c r="AO68" s="288"/>
      <c r="AP68" s="288"/>
      <c r="AQ68" s="288"/>
      <c r="AR68" s="288"/>
    </row>
    <row r="69" spans="1:46" ht="13.5" hidden="1" customHeight="1" x14ac:dyDescent="0.2">
      <c r="AK69" s="288"/>
      <c r="AL69" s="288"/>
      <c r="AM69" s="288"/>
      <c r="AN69" s="288"/>
      <c r="AO69" s="288"/>
      <c r="AP69" s="288"/>
      <c r="AQ69" s="288"/>
      <c r="AR69" s="288"/>
    </row>
    <row r="70" spans="1:46" ht="13.2" hidden="1" x14ac:dyDescent="0.2">
      <c r="AK70" s="288"/>
      <c r="AL70" s="288"/>
      <c r="AM70" s="288"/>
      <c r="AN70" s="288"/>
      <c r="AO70" s="288"/>
      <c r="AP70" s="288"/>
      <c r="AQ70" s="288"/>
      <c r="AR70" s="288"/>
    </row>
    <row r="71" spans="1:46" ht="13.2" hidden="1" x14ac:dyDescent="0.2">
      <c r="AK71" s="288"/>
      <c r="AL71" s="288"/>
      <c r="AM71" s="288"/>
      <c r="AN71" s="288"/>
      <c r="AO71" s="288"/>
      <c r="AP71" s="288"/>
      <c r="AQ71" s="288"/>
      <c r="AR71" s="288"/>
    </row>
    <row r="72" spans="1:46" ht="13.2" hidden="1" x14ac:dyDescent="0.2">
      <c r="AK72" s="288"/>
      <c r="AL72" s="288"/>
      <c r="AM72" s="288"/>
      <c r="AN72" s="288"/>
      <c r="AO72" s="288"/>
      <c r="AP72" s="288"/>
      <c r="AQ72" s="288"/>
      <c r="AR72" s="288"/>
    </row>
    <row r="73" spans="1:46" ht="13.2" hidden="1" x14ac:dyDescent="0.2">
      <c r="AK73" s="288"/>
      <c r="AL73" s="288"/>
      <c r="AM73" s="288"/>
      <c r="AN73" s="288"/>
      <c r="AO73" s="288"/>
      <c r="AP73" s="288"/>
      <c r="AQ73" s="288"/>
      <c r="AR73" s="288"/>
    </row>
    <row r="74" spans="1:46" ht="13.2" hidden="1" x14ac:dyDescent="0.2"/>
  </sheetData>
  <sheetProtection algorithmName="SHA-512" hashValue="mhEOPcY+bOIZ0E1oqpGzIozseG/WMeGzwhsHB1we41uwV1gmEk0UFImjIY4idmIxI9cSyINITCT+S1z0jooXcA==" saltValue="G0D/BAtydUY5oAduZ1Jv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86" customWidth="1"/>
    <col min="126" max="16384" width="9" style="285" hidden="1"/>
  </cols>
  <sheetData>
    <row r="1" spans="2:125"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ht="13.2" x14ac:dyDescent="0.2">
      <c r="B2" s="285"/>
      <c r="DG2" s="285"/>
    </row>
    <row r="3" spans="2:125" ht="13.2" x14ac:dyDescent="0.2">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ht="13.2" x14ac:dyDescent="0.2"/>
    <row r="5" spans="2:125" ht="13.2" x14ac:dyDescent="0.2"/>
    <row r="6" spans="2:125" ht="13.2" x14ac:dyDescent="0.2"/>
    <row r="7" spans="2:125" ht="13.2" x14ac:dyDescent="0.2"/>
    <row r="8" spans="2:125" ht="13.2" x14ac:dyDescent="0.2"/>
    <row r="9" spans="2:125" ht="13.2" x14ac:dyDescent="0.2">
      <c r="DU9" s="28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5"/>
    </row>
    <row r="18" spans="125:125" ht="13.2" x14ac:dyDescent="0.2"/>
    <row r="19" spans="125:125" ht="13.2" x14ac:dyDescent="0.2"/>
    <row r="20" spans="125:125" ht="13.2" x14ac:dyDescent="0.2">
      <c r="DU20" s="285"/>
    </row>
    <row r="21" spans="125:125" ht="13.2" x14ac:dyDescent="0.2">
      <c r="DU21" s="28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5"/>
    </row>
    <row r="29" spans="125:125" ht="13.2" x14ac:dyDescent="0.2"/>
    <row r="30" spans="125:125" ht="13.2" x14ac:dyDescent="0.2"/>
    <row r="31" spans="125:125" ht="13.2" x14ac:dyDescent="0.2"/>
    <row r="32" spans="125:125" ht="13.2" x14ac:dyDescent="0.2"/>
    <row r="33" spans="2:125" ht="13.2" x14ac:dyDescent="0.2">
      <c r="B33" s="285"/>
      <c r="G33" s="285"/>
      <c r="I33" s="285"/>
    </row>
    <row r="34" spans="2:125" ht="13.2" x14ac:dyDescent="0.2">
      <c r="C34" s="285"/>
      <c r="P34" s="285"/>
      <c r="DE34" s="285"/>
      <c r="DH34" s="285"/>
    </row>
    <row r="35" spans="2:125" ht="13.2" x14ac:dyDescent="0.2">
      <c r="D35" s="285"/>
      <c r="E35" s="285"/>
      <c r="DG35" s="285"/>
      <c r="DJ35" s="285"/>
      <c r="DP35" s="285"/>
      <c r="DQ35" s="285"/>
      <c r="DR35" s="285"/>
      <c r="DS35" s="285"/>
      <c r="DT35" s="285"/>
      <c r="DU35" s="285"/>
    </row>
    <row r="36" spans="2:125" ht="13.2" x14ac:dyDescent="0.2">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ht="13.2" x14ac:dyDescent="0.2">
      <c r="DU37" s="285"/>
    </row>
    <row r="38" spans="2:125" ht="13.2" x14ac:dyDescent="0.2">
      <c r="DT38" s="285"/>
      <c r="DU38" s="285"/>
    </row>
    <row r="39" spans="2:125" ht="13.2" x14ac:dyDescent="0.2"/>
    <row r="40" spans="2:125" ht="13.2" x14ac:dyDescent="0.2">
      <c r="DH40" s="285"/>
    </row>
    <row r="41" spans="2:125" ht="13.2" x14ac:dyDescent="0.2">
      <c r="DE41" s="285"/>
    </row>
    <row r="42" spans="2:125" ht="13.2" x14ac:dyDescent="0.2">
      <c r="DG42" s="285"/>
      <c r="DJ42" s="285"/>
    </row>
    <row r="43" spans="2:125" ht="13.2" x14ac:dyDescent="0.2">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ht="13.2" x14ac:dyDescent="0.2">
      <c r="DU44" s="285"/>
    </row>
    <row r="45" spans="2:125" ht="13.2" x14ac:dyDescent="0.2"/>
    <row r="46" spans="2:125" ht="13.2" x14ac:dyDescent="0.2"/>
    <row r="47" spans="2:125" ht="13.2" x14ac:dyDescent="0.2"/>
    <row r="48" spans="2:125" ht="13.2" x14ac:dyDescent="0.2">
      <c r="DT48" s="285"/>
      <c r="DU48" s="285"/>
    </row>
    <row r="49" spans="120:125" ht="13.2" x14ac:dyDescent="0.2">
      <c r="DU49" s="285"/>
    </row>
    <row r="50" spans="120:125" ht="13.2" x14ac:dyDescent="0.2">
      <c r="DU50" s="285"/>
    </row>
    <row r="51" spans="120:125" ht="13.2" x14ac:dyDescent="0.2">
      <c r="DP51" s="285"/>
      <c r="DQ51" s="285"/>
      <c r="DR51" s="285"/>
      <c r="DS51" s="285"/>
      <c r="DT51" s="285"/>
      <c r="DU51" s="285"/>
    </row>
    <row r="52" spans="120:125" ht="13.2" x14ac:dyDescent="0.2"/>
    <row r="53" spans="120:125" ht="13.2" x14ac:dyDescent="0.2"/>
    <row r="54" spans="120:125" ht="13.2" x14ac:dyDescent="0.2">
      <c r="DU54" s="285"/>
    </row>
    <row r="55" spans="120:125" ht="13.2" x14ac:dyDescent="0.2"/>
    <row r="56" spans="120:125" ht="13.2" x14ac:dyDescent="0.2"/>
    <row r="57" spans="120:125" ht="13.2" x14ac:dyDescent="0.2"/>
    <row r="58" spans="120:125" ht="13.2" x14ac:dyDescent="0.2">
      <c r="DU58" s="285"/>
    </row>
    <row r="59" spans="120:125" ht="13.2" x14ac:dyDescent="0.2"/>
    <row r="60" spans="120:125" ht="13.2" x14ac:dyDescent="0.2"/>
    <row r="61" spans="120:125" ht="13.2" x14ac:dyDescent="0.2"/>
    <row r="62" spans="120:125" ht="13.2" x14ac:dyDescent="0.2"/>
    <row r="63" spans="120:125" ht="13.2" x14ac:dyDescent="0.2">
      <c r="DU63" s="285"/>
    </row>
    <row r="64" spans="120:125" ht="13.2" x14ac:dyDescent="0.2">
      <c r="DT64" s="285"/>
      <c r="DU64" s="285"/>
    </row>
    <row r="65" spans="123:125" ht="13.2" x14ac:dyDescent="0.2"/>
    <row r="66" spans="123:125" ht="13.2" x14ac:dyDescent="0.2"/>
    <row r="67" spans="123:125" ht="13.2" x14ac:dyDescent="0.2"/>
    <row r="68" spans="123:125" ht="13.2" x14ac:dyDescent="0.2"/>
    <row r="69" spans="123:125" ht="13.2" x14ac:dyDescent="0.2">
      <c r="DS69" s="285"/>
      <c r="DT69" s="285"/>
      <c r="DU69" s="28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5"/>
    </row>
    <row r="83" spans="116:125" ht="13.2" x14ac:dyDescent="0.2">
      <c r="DM83" s="285"/>
      <c r="DN83" s="285"/>
      <c r="DO83" s="285"/>
      <c r="DP83" s="285"/>
      <c r="DQ83" s="285"/>
      <c r="DR83" s="285"/>
      <c r="DS83" s="285"/>
      <c r="DT83" s="285"/>
      <c r="DU83" s="285"/>
    </row>
    <row r="84" spans="116:125" ht="13.2" x14ac:dyDescent="0.2"/>
    <row r="85" spans="116:125" ht="13.2" x14ac:dyDescent="0.2"/>
    <row r="86" spans="116:125" ht="13.2" x14ac:dyDescent="0.2"/>
    <row r="87" spans="116:125" ht="13.2" x14ac:dyDescent="0.2"/>
    <row r="88" spans="116:125" ht="13.2" x14ac:dyDescent="0.2">
      <c r="DU88" s="28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5"/>
      <c r="DT94" s="285"/>
      <c r="DU94" s="285"/>
    </row>
    <row r="95" spans="116:125" ht="13.5" customHeight="1" x14ac:dyDescent="0.2">
      <c r="DU95" s="28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5"/>
    </row>
    <row r="102" spans="124:125" ht="13.5" customHeight="1" x14ac:dyDescent="0.2"/>
    <row r="103" spans="124:125" ht="13.5" customHeight="1" x14ac:dyDescent="0.2"/>
    <row r="104" spans="124:125" ht="13.5" customHeight="1" x14ac:dyDescent="0.2">
      <c r="DT104" s="285"/>
      <c r="DU104" s="28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562</v>
      </c>
    </row>
    <row r="121" spans="125:125" ht="13.5" hidden="1" customHeight="1" x14ac:dyDescent="0.2">
      <c r="DU121" s="285"/>
    </row>
  </sheetData>
  <sheetProtection algorithmName="SHA-512" hashValue="SdHFrq9/ZBuHBdbmg10Tl8Xieh97shtMl1BRP8NYYgbxm2EnIuZ6eBKIuRYtuh3qZyubWPfjS/+zk2L+KKyBvA==" saltValue="sbLfaN+zmG7GlTJj7STn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86" customWidth="1"/>
    <col min="126" max="142" width="0" style="285" hidden="1" customWidth="1"/>
    <col min="143" max="16384" width="9" style="285" hidden="1"/>
  </cols>
  <sheetData>
    <row r="1" spans="1:125" ht="13.5" customHeight="1"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ht="13.2" x14ac:dyDescent="0.2">
      <c r="B2" s="285"/>
      <c r="T2" s="285"/>
    </row>
    <row r="3" spans="1:125"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5"/>
      <c r="G33" s="285"/>
      <c r="I33" s="285"/>
    </row>
    <row r="34" spans="2:125" ht="13.2" x14ac:dyDescent="0.2">
      <c r="C34" s="285"/>
      <c r="P34" s="285"/>
      <c r="R34" s="285"/>
      <c r="U34" s="285"/>
    </row>
    <row r="35" spans="2:125" ht="13.2" x14ac:dyDescent="0.2">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ht="13.2" x14ac:dyDescent="0.2">
      <c r="F36" s="285"/>
      <c r="H36" s="285"/>
      <c r="J36" s="285"/>
      <c r="K36" s="285"/>
      <c r="L36" s="285"/>
      <c r="M36" s="285"/>
      <c r="N36" s="285"/>
      <c r="O36" s="285"/>
      <c r="Q36" s="285"/>
      <c r="S36" s="285"/>
      <c r="V36" s="285"/>
    </row>
    <row r="37" spans="2:125" ht="13.2" x14ac:dyDescent="0.2"/>
    <row r="38" spans="2:125" ht="13.2" x14ac:dyDescent="0.2"/>
    <row r="39" spans="2:125" ht="13.2" x14ac:dyDescent="0.2"/>
    <row r="40" spans="2:125" ht="13.2" x14ac:dyDescent="0.2">
      <c r="U40" s="285"/>
    </row>
    <row r="41" spans="2:125" ht="13.2" x14ac:dyDescent="0.2">
      <c r="R41" s="285"/>
    </row>
    <row r="42" spans="2:125" ht="13.2" x14ac:dyDescent="0.2">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ht="13.2" x14ac:dyDescent="0.2">
      <c r="Q43" s="285"/>
      <c r="S43" s="285"/>
      <c r="V43" s="28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6" t="s">
        <v>563</v>
      </c>
    </row>
  </sheetData>
  <sheetProtection algorithmName="SHA-512" hashValue="0hPNWdj8XdH81GJBMaLxWqbR/wgOHHDy7+16P787eGFrjzoz62KRqGdeJlnPZHlVlF95hnGuh8gFWvj1tH0JiA==" saltValue="DhxNRF3sjWz/P4BkQ5T0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45" t="s">
        <v>3</v>
      </c>
      <c r="D47" s="1245"/>
      <c r="E47" s="1246"/>
      <c r="F47" s="11">
        <v>49.08</v>
      </c>
      <c r="G47" s="12">
        <v>51.81</v>
      </c>
      <c r="H47" s="12">
        <v>55.99</v>
      </c>
      <c r="I47" s="12">
        <v>54.39</v>
      </c>
      <c r="J47" s="13">
        <v>54.51</v>
      </c>
    </row>
    <row r="48" spans="2:10" ht="57.75" customHeight="1" x14ac:dyDescent="0.2">
      <c r="B48" s="14"/>
      <c r="C48" s="1247" t="s">
        <v>4</v>
      </c>
      <c r="D48" s="1247"/>
      <c r="E48" s="1248"/>
      <c r="F48" s="15">
        <v>4.78</v>
      </c>
      <c r="G48" s="16">
        <v>5.38</v>
      </c>
      <c r="H48" s="16">
        <v>4.8499999999999996</v>
      </c>
      <c r="I48" s="16">
        <v>4.38</v>
      </c>
      <c r="J48" s="17">
        <v>4.58</v>
      </c>
    </row>
    <row r="49" spans="2:10" ht="57.75" customHeight="1" thickBot="1" x14ac:dyDescent="0.25">
      <c r="B49" s="18"/>
      <c r="C49" s="1249" t="s">
        <v>5</v>
      </c>
      <c r="D49" s="1249"/>
      <c r="E49" s="1250"/>
      <c r="F49" s="19">
        <v>0.68</v>
      </c>
      <c r="G49" s="20">
        <v>2.16</v>
      </c>
      <c r="H49" s="20" t="s">
        <v>569</v>
      </c>
      <c r="I49" s="20" t="s">
        <v>570</v>
      </c>
      <c r="J49" s="21">
        <v>0.21</v>
      </c>
    </row>
    <row r="50" spans="2:10" ht="13.5" customHeight="1" x14ac:dyDescent="0.2"/>
  </sheetData>
  <sheetProtection algorithmName="SHA-512" hashValue="wwAKkNfGawNbiLtHKMc4HTN59iaVcnWSX8XQPwKBR/9+IgGUs9wiE09//txhN8QnvlQroW+YsMNnmKjDeVZEtg==" saltValue="56HaYR5QV2GGV4U2dYNB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2021-10-25T11:45:25Z</cp:lastPrinted>
  <dcterms:created xsi:type="dcterms:W3CDTF">2021-02-05T05:01:30Z</dcterms:created>
  <dcterms:modified xsi:type="dcterms:W3CDTF">2021-10-25T11:45:48Z</dcterms:modified>
  <cp:category/>
</cp:coreProperties>
</file>