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5D34B79D-171F-4903-8BDD-0AF1F0A66A03}" xr6:coauthVersionLast="47" xr6:coauthVersionMax="47" xr10:uidLastSave="{00000000-0000-0000-0000-000000000000}"/>
  <bookViews>
    <workbookView xWindow="-108" yWindow="-108" windowWidth="23256" windowHeight="12576"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s="1"/>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BY37" i="10"/>
  <c r="BE37" i="10"/>
  <c r="AM37" i="10"/>
  <c r="W37" i="10"/>
  <c r="E37" i="10"/>
  <c r="C37" i="10" s="1"/>
  <c r="DG36" i="10"/>
  <c r="CQ36" i="10"/>
  <c r="BY36" i="10"/>
  <c r="BE36" i="10"/>
  <c r="AM36" i="10"/>
  <c r="W36" i="10"/>
  <c r="E36" i="10"/>
  <c r="C36" i="10"/>
  <c r="DG35" i="10"/>
  <c r="CQ35" i="10"/>
  <c r="BY35" i="10"/>
  <c r="BG35" i="10"/>
  <c r="AM35" i="10"/>
  <c r="W35" i="10"/>
  <c r="E35" i="10"/>
  <c r="C35" i="10"/>
  <c r="DG34" i="10"/>
  <c r="CQ34" i="10"/>
  <c r="BY34" i="10"/>
  <c r="BG34" i="10"/>
  <c r="AO34" i="10"/>
  <c r="W34" i="10"/>
  <c r="E34" i="10"/>
  <c r="C34" i="10" s="1"/>
  <c r="U34" i="10" l="1"/>
  <c r="U35" i="10" s="1"/>
  <c r="U36" i="10" s="1"/>
  <c r="U37" i="10" s="1"/>
  <c r="BE34" i="10" l="1"/>
  <c r="BE35" i="10" s="1"/>
  <c r="AM34" i="10"/>
  <c r="BW34" i="10" s="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<sst xmlns="http://schemas.openxmlformats.org/spreadsheetml/2006/main" count="1111" uniqueCount="562">
  <si>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</si>
  <si>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</si>
  <si>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</si>
  <si>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</si>
  <si>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（参考）</t>
    <rPh sb="1" eb="3">
      <t>サンコウ</t>
    </rPh>
    <phoneticPr fontId="5"/>
  </si>
  <si>
    <t>第2次</t>
    <rPh sb="0" eb="1">
      <t>ダイ</t>
    </rPh>
    <rPh sb="2" eb="3">
      <t>ジ</t>
    </rPh>
    <phoneticPr fontId="5"/>
  </si>
  <si>
    <t>(Ｂ)</t>
  </si>
  <si>
    <t>宮崎県北部広域事務組合</t>
  </si>
  <si>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</si>
  <si>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</si>
  <si>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</si>
  <si>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</si>
  <si>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</si>
  <si>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</si>
  <si>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</si>
  <si>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</si>
  <si>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</si>
  <si>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</si>
  <si>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</si>
  <si>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</si>
  <si>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</si>
  <si>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</si>
  <si>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</si>
  <si>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</si>
  <si>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</si>
  <si>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</si>
  <si>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</si>
  <si>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</si>
  <si>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</si>
  <si>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</si>
  <si>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</si>
  <si>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</si>
  <si>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</si>
  <si>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</si>
  <si>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</si>
  <si>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</si>
  <si>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</si>
  <si>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</si>
  <si>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</si>
  <si>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</si>
  <si>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</si>
  <si>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</si>
  <si>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</si>
  <si>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</si>
  <si>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</si>
  <si>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</si>
  <si>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</si>
  <si>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</si>
  <si>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</si>
  <si>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</si>
  <si>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</si>
  <si>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</si>
  <si>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</si>
  <si>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</si>
  <si>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</si>
  <si>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</si>
  <si>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</si>
  <si>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</si>
  <si>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</si>
  <si>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宮崎県北部広域事務組合（特別会計）</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</si>
  <si>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</si>
  <si>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</si>
  <si>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</si>
  <si>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</si>
  <si>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</si>
  <si>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</si>
  <si>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</si>
  <si>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</si>
  <si>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</si>
  <si>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</si>
  <si>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</si>
  <si>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</si>
  <si>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</si>
  <si>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</si>
  <si>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</si>
  <si>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</si>
  <si>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</si>
  <si>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</si>
  <si>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</si>
  <si>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</si>
  <si>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</si>
  <si>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</si>
  <si>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</si>
  <si>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</si>
  <si>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</si>
  <si>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</si>
  <si>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</si>
  <si>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</si>
  <si>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</si>
  <si>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</si>
  <si>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</si>
  <si>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</si>
  <si>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</si>
  <si>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</si>
  <si>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</si>
  <si>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</si>
  <si>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</si>
  <si>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</si>
  <si>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</si>
  <si>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</si>
  <si>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</si>
  <si>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</si>
  <si>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</si>
  <si>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</si>
  <si>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</si>
  <si>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</si>
  <si>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</si>
  <si>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</si>
  <si>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</si>
  <si>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</si>
  <si>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</si>
  <si>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</si>
  <si>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</si>
  <si>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</si>
  <si>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</si>
  <si>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</si>
  <si>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</si>
  <si>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</si>
  <si>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</si>
  <si>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</si>
  <si>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</si>
  <si>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</si>
  <si>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</si>
  <si>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</si>
  <si>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</si>
  <si>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</si>
  <si>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</si>
  <si>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</si>
  <si>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</si>
  <si>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</si>
  <si>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</si>
  <si>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</si>
  <si>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</si>
  <si>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</si>
  <si>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</si>
  <si>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</si>
  <si>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</si>
  <si>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宮崎県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</si>
  <si>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</si>
  <si>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</si>
  <si>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Ⅱ－０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</si>
  <si>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</si>
  <si>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</si>
  <si>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</si>
  <si>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</si>
  <si>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</si>
  <si>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</si>
  <si>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</si>
  <si>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</si>
  <si>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</si>
  <si>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</si>
  <si>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</si>
  <si>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</si>
  <si>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</si>
  <si>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</si>
  <si>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</si>
  <si>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</si>
  <si>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</si>
  <si>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</si>
  <si>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</si>
  <si>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</si>
  <si>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美郷町</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</si>
  <si>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</si>
  <si>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</si>
  <si>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</si>
  <si>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</si>
  <si>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</si>
  <si>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</si>
  <si>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</si>
  <si>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</si>
  <si>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</si>
  <si>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</si>
  <si>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</si>
  <si>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</si>
  <si>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</si>
  <si>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</si>
  <si>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</si>
  <si>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</si>
  <si>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</si>
  <si>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</si>
  <si>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</si>
  <si>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</si>
  <si>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</si>
  <si>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</si>
  <si>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</si>
  <si>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</si>
  <si>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</si>
  <si>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</si>
  <si>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</si>
  <si>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</si>
  <si>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</si>
  <si>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</si>
  <si>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</si>
  <si>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</si>
  <si>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-12.3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</si>
  <si>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</si>
  <si>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</si>
  <si>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</si>
  <si>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</si>
  <si>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</si>
  <si>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</si>
  <si>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</si>
  <si>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</si>
  <si>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</si>
  <si>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</si>
  <si>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</si>
  <si>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</si>
  <si>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</si>
  <si>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</si>
  <si>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</si>
  <si>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</si>
  <si>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</si>
  <si>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</si>
  <si>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</si>
  <si>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</si>
  <si>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</si>
  <si>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</si>
  <si>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</si>
  <si>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</si>
  <si>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</si>
  <si>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</si>
  <si>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</si>
  <si>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</si>
  <si>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</si>
  <si>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</si>
  <si>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</si>
  <si>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</si>
  <si>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</si>
  <si>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保険税(料)収入額</t>
  </si>
  <si>
    <t>-2.7</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</si>
  <si>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</si>
  <si>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</si>
  <si>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</si>
  <si>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</si>
  <si>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</si>
  <si>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</si>
  <si>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</si>
  <si>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</si>
  <si>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</si>
  <si>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</si>
  <si>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美郷町公共施設等整備基金</t>
    <rPh sb="0" eb="2">
      <t>ミサト</t>
    </rPh>
    <rPh sb="2" eb="3">
      <t>マチ</t>
    </rPh>
    <rPh sb="3" eb="5">
      <t>コウキョウ</t>
    </rPh>
    <rPh sb="5" eb="8">
      <t>シセツトウ</t>
    </rPh>
    <rPh sb="8" eb="10">
      <t>セイビ</t>
    </rPh>
    <rPh sb="10" eb="12">
      <t>キキン</t>
    </rPh>
    <phoneticPr fontId="37"/>
  </si>
  <si>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</si>
  <si>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</si>
  <si>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</si>
  <si>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</si>
  <si>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</si>
  <si>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</si>
  <si>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</si>
  <si>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</si>
  <si>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</si>
  <si>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</si>
  <si>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</si>
  <si>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</si>
  <si>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</si>
  <si>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</si>
  <si>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</si>
  <si>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</si>
  <si>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</si>
  <si>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</si>
  <si>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</si>
  <si>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</si>
  <si>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</si>
  <si>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</si>
  <si>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</si>
  <si>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</si>
  <si>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</si>
  <si>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</si>
  <si>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</si>
  <si>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</si>
  <si>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</si>
  <si>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国民健康保険病院事業会計</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</si>
  <si>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</si>
  <si>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</si>
  <si>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</si>
  <si>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</si>
  <si>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</si>
  <si>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</si>
  <si>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</si>
  <si>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</si>
  <si>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</si>
  <si>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</si>
  <si>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</si>
  <si>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</si>
  <si>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</si>
  <si>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</si>
  <si>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</si>
  <si>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</si>
  <si>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</si>
  <si>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</si>
  <si>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</si>
  <si>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</si>
  <si>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</si>
  <si>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</si>
  <si>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</si>
  <si>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</si>
  <si>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</si>
  <si>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</si>
  <si>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</si>
  <si>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</si>
  <si>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</si>
  <si>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</si>
  <si>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</si>
  <si>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</si>
  <si>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</si>
  <si>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</si>
  <si>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</si>
  <si>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宮崎県美郷町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</si>
  <si>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</si>
  <si>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</si>
  <si>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</si>
  <si>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</si>
  <si>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5"/>
  </si>
  <si>
    <t>宮崎県市町村総合事務組合（交通災害）</t>
  </si>
  <si>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</si>
  <si>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</si>
  <si>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</si>
  <si>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</si>
  <si>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</si>
  <si>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</si>
  <si>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</si>
  <si>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</si>
  <si>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</si>
  <si>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</si>
  <si>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</si>
  <si>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</si>
  <si>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</si>
  <si>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</si>
  <si>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</si>
  <si>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</si>
  <si>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</si>
  <si>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</si>
  <si>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</si>
  <si>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</si>
  <si>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</si>
  <si>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</si>
  <si>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</si>
  <si>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</si>
  <si>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</si>
  <si>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</si>
  <si>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</si>
  <si>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</si>
  <si>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</si>
  <si>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</si>
  <si>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</si>
  <si>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</si>
  <si>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</si>
  <si>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</si>
  <si>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</si>
  <si>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</si>
  <si>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</si>
  <si>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</si>
  <si>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</si>
  <si>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</si>
  <si>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</si>
  <si>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</si>
  <si>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</si>
  <si>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</si>
  <si>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</si>
  <si>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</si>
  <si>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</si>
  <si>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</si>
  <si>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</si>
  <si>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</si>
  <si>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</si>
  <si>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</si>
  <si>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6"/>
  </si>
  <si>
    <t>目的税</t>
  </si>
  <si>
    <t>前年度繰上充用金</t>
  </si>
  <si>
    <t>　軽自動車税減収補塡特例交付金</t>
    <rPh sb="8" eb="10">
      <t>ホテン</t>
    </rPh>
    <phoneticPr fontId="34"/>
  </si>
  <si>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</si>
  <si>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</si>
  <si>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</si>
  <si>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</si>
  <si>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</si>
  <si>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</si>
  <si>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</si>
  <si>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</si>
  <si>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</si>
  <si>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</si>
  <si>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</si>
  <si>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</si>
  <si>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</si>
  <si>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</si>
  <si>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</si>
  <si>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</si>
  <si>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</si>
  <si>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</si>
  <si>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</si>
  <si>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</si>
  <si>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</si>
  <si>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</si>
  <si>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</si>
  <si>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</si>
  <si>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</si>
  <si>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</si>
  <si>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</si>
  <si>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</si>
  <si>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</si>
  <si>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</si>
  <si>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</si>
  <si>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</si>
  <si>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</si>
  <si>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</si>
  <si>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</si>
  <si>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</si>
  <si>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</si>
  <si>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</si>
  <si>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</si>
  <si>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</si>
  <si>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</si>
  <si>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</si>
  <si>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</si>
  <si>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</si>
  <si>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</si>
  <si>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財政再生基準</t>
  </si>
  <si>
    <t>再差引収支</t>
    <rPh sb="0" eb="1">
      <t>サイ</t>
    </rPh>
    <rPh sb="1" eb="3">
      <t>サシヒキ</t>
    </rPh>
    <rPh sb="3" eb="5">
      <t>シュウシ</t>
    </rPh>
    <phoneticPr fontId="5"/>
  </si>
  <si>
    <t>下水道</t>
  </si>
  <si>
    <t>加入世帯数(世帯)</t>
  </si>
  <si>
    <t>　繰出金</t>
  </si>
  <si>
    <t>地方債</t>
  </si>
  <si>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</si>
  <si>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</si>
  <si>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</si>
  <si>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</si>
  <si>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</si>
  <si>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</si>
  <si>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</si>
  <si>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被保険者
1人当り</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</si>
  <si>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</si>
  <si>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</si>
  <si>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</si>
  <si>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</si>
  <si>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</si>
  <si>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</si>
  <si>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</si>
  <si>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</si>
  <si>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</si>
  <si>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</si>
  <si>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</si>
  <si>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</si>
  <si>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</si>
  <si>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</si>
  <si>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</si>
  <si>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</si>
  <si>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</si>
  <si>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</si>
  <si>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</si>
  <si>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</si>
  <si>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</si>
  <si>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</si>
  <si>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</si>
  <si>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</si>
  <si>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</si>
  <si>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</si>
  <si>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</si>
  <si>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</si>
  <si>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国民健康保険診療所事業特別会計</t>
  </si>
  <si>
    <t>後期高齢者医療事業特別会計</t>
  </si>
  <si>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</si>
  <si>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</si>
  <si>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</si>
  <si>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</si>
  <si>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</si>
  <si>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</si>
  <si>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</si>
  <si>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</si>
  <si>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</si>
  <si>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</si>
  <si>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</si>
  <si>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</si>
  <si>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</si>
  <si>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</si>
  <si>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</si>
  <si>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</si>
  <si>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</si>
  <si>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</si>
  <si>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</si>
  <si>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</si>
  <si>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</si>
  <si>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</si>
  <si>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</si>
  <si>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</si>
  <si>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</si>
  <si>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</si>
  <si>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</si>
  <si>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</si>
  <si>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</si>
  <si>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</si>
  <si>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</si>
  <si>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</si>
  <si>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</si>
  <si>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</si>
  <si>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</si>
  <si>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</si>
  <si>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</si>
  <si>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</si>
  <si>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</si>
  <si>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</si>
  <si>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</si>
  <si>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</si>
  <si>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</si>
  <si>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</si>
  <si>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</si>
  <si>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</si>
  <si>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</si>
  <si>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</si>
  <si>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</si>
  <si>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</si>
  <si>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</si>
  <si>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</si>
  <si>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</si>
  <si>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</si>
  <si>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</si>
  <si>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</si>
  <si>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</si>
  <si>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</si>
  <si>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</si>
  <si>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</si>
  <si>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</si>
  <si>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</si>
  <si>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H27</t>
  </si>
  <si>
    <t>H28</t>
  </si>
  <si>
    <t>H30</t>
  </si>
  <si>
    <t>R01</t>
  </si>
  <si>
    <t>▲ 5.14</t>
  </si>
  <si>
    <t>その他会計（赤字）</t>
  </si>
  <si>
    <t>（百万円）</t>
  </si>
  <si>
    <t>H27末</t>
  </si>
  <si>
    <t>H26末</t>
  </si>
  <si>
    <t>H28末</t>
  </si>
  <si>
    <t>H29末</t>
  </si>
  <si>
    <t>H30末</t>
  </si>
  <si>
    <t>入郷地区衛生組合</t>
  </si>
  <si>
    <t>宮崎県市町村総合事務組合</t>
  </si>
  <si>
    <t>宮崎県市町村総合事務組合（自治会館）</t>
  </si>
  <si>
    <t>日向東臼杵広域連合</t>
  </si>
  <si>
    <t>宮崎県後期高齢者医療広域連合</t>
  </si>
  <si>
    <t>宮崎県後期高齢者医療広域連合（特別会計）</t>
  </si>
  <si>
    <t>株式会社　南郷温泉</t>
  </si>
  <si>
    <t>株式会社　石峠レイクランド</t>
  </si>
  <si>
    <t>（一社）宮崎県林業公社</t>
  </si>
  <si>
    <t>耳川広域森林組合</t>
  </si>
  <si>
    <t>美郷町合併市町村振興基金</t>
    <rPh sb="0" eb="2">
      <t>ミサト</t>
    </rPh>
    <rPh sb="2" eb="3">
      <t>マチ</t>
    </rPh>
    <rPh sb="3" eb="5">
      <t>ガッペイ</t>
    </rPh>
    <rPh sb="5" eb="8">
      <t>シチョウソン</t>
    </rPh>
    <rPh sb="8" eb="10">
      <t>シンコウ</t>
    </rPh>
    <rPh sb="10" eb="12">
      <t>キキン</t>
    </rPh>
    <phoneticPr fontId="37"/>
  </si>
  <si>
    <t>美郷町産業等振興基金</t>
    <rPh sb="0" eb="2">
      <t>ミサト</t>
    </rPh>
    <rPh sb="2" eb="3">
      <t>マチ</t>
    </rPh>
    <rPh sb="3" eb="6">
      <t>サンギョウトウ</t>
    </rPh>
    <rPh sb="6" eb="8">
      <t>シンコウ</t>
    </rPh>
    <rPh sb="8" eb="10">
      <t>キキン</t>
    </rPh>
    <phoneticPr fontId="37"/>
  </si>
  <si>
    <t>美郷町地域福祉基金</t>
    <rPh sb="0" eb="2">
      <t>ミサト</t>
    </rPh>
    <rPh sb="2" eb="3">
      <t>マチ</t>
    </rPh>
    <rPh sb="3" eb="5">
      <t>チイキ</t>
    </rPh>
    <rPh sb="5" eb="7">
      <t>フクシ</t>
    </rPh>
    <rPh sb="7" eb="9">
      <t>キキン</t>
    </rPh>
    <phoneticPr fontId="5"/>
  </si>
  <si>
    <t>ふるさと応援基金</t>
    <rPh sb="4" eb="6">
      <t>オウエン</t>
    </rPh>
    <rPh sb="6" eb="8">
      <t>キキン</t>
    </rPh>
    <phoneticPr fontId="3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</si>
  <si>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</si>
  <si>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</si>
  <si>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</si>
  <si>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</si>
  <si>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</si>
  <si>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</si>
  <si>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</si>
  <si>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</si>
  <si>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t>
    <phoneticPr fontId="43"/>
  </si>
  <si>
    <t>有形固定資産減価償却率</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</si>
  <si>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</si>
  <si>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実質公債費比率</t>
    <phoneticPr fontId="43"/>
  </si>
  <si>
    <t xml:space="preserve"> </t>
    <phoneticPr fontId="43"/>
  </si>
  <si>
    <t xml:space="preserve"> </t>
    <phoneticPr fontId="43"/>
  </si>
  <si>
    <t>　道路を除く施設の有形固定資産減価償却率は老朽化のため類似団体と比較して高く、今後改修又は更新の必要が生じ、そのため新発債も検討する必要がある。現時点では、将来負担比率は算出されておらず、起債管理は適正にされていると考えている。
　今後も引き続き公債費負担適正化計画の下で適正な起債管理を行いながら、公共施設等総合管理計画に基づき、施設の老朽化対策に取り組んでいく。</t>
    <rPh sb="139" eb="141">
      <t>キサイ</t>
    </rPh>
    <rPh sb="141" eb="143">
      <t>カンリ</t>
    </rPh>
    <rPh sb="150" eb="152">
      <t>コウキョウ</t>
    </rPh>
    <rPh sb="152" eb="154">
      <t>シセツ</t>
    </rPh>
    <rPh sb="154" eb="155">
      <t>トウ</t>
    </rPh>
    <rPh sb="155" eb="157">
      <t>ソウゴウ</t>
    </rPh>
    <rPh sb="157" eb="159">
      <t>カンリ</t>
    </rPh>
    <rPh sb="159" eb="161">
      <t>ケイカク</t>
    </rPh>
    <rPh sb="162" eb="163">
      <t>モト</t>
    </rPh>
    <rPh sb="166" eb="168">
      <t>シセツ</t>
    </rPh>
    <rPh sb="169" eb="172">
      <t>ロウキュウカ</t>
    </rPh>
    <rPh sb="172" eb="174">
      <t>タイサク</t>
    </rPh>
    <rPh sb="175" eb="176">
      <t>ト</t>
    </rPh>
    <rPh sb="177" eb="178">
      <t>ク</t>
    </rPh>
    <phoneticPr fontId="43"/>
  </si>
  <si>
    <t>　合併前に借入れた起債の償還は平成18年度をピークに減少に転じている。平成25年度から平成27年度にかけて合併特例債を利用した基金造成による起債増で一時的に償還額が増加したが、以降は減少し、実質公債費比率も低い数値で安定している。しかし、令和元年度から複数年にかけて、義務教育学校整備事業等大規模な普通建設事業を行う予定であり、これらの地方債の償還が始まる令和5年度以降からは数値の上昇が懸念される。そのため、これまで以上に公債費の適正化に取り組んでいく必要がある。
　将来負担比率は算出されなかったが、これは充当可能財源等は減少したものの、算定の分子となる地方債現在高の減少が主な要因である。</t>
    <rPh sb="119" eb="121">
      <t>レイワ</t>
    </rPh>
    <rPh sb="121" eb="124">
      <t>ガンネンド</t>
    </rPh>
    <rPh sb="126" eb="129">
      <t>フクスウネン</t>
    </rPh>
    <rPh sb="134" eb="136">
      <t>ギム</t>
    </rPh>
    <rPh sb="136" eb="138">
      <t>キョウイク</t>
    </rPh>
    <rPh sb="138" eb="140">
      <t>ガッコウ</t>
    </rPh>
    <rPh sb="140" eb="142">
      <t>セイビ</t>
    </rPh>
    <rPh sb="142" eb="144">
      <t>ジギョウ</t>
    </rPh>
    <rPh sb="144" eb="145">
      <t>トウ</t>
    </rPh>
    <rPh sb="145" eb="148">
      <t>ダイキボ</t>
    </rPh>
    <rPh sb="156" eb="157">
      <t>オコナ</t>
    </rPh>
    <rPh sb="158" eb="160">
      <t>ヨテイ</t>
    </rPh>
    <rPh sb="168" eb="171">
      <t>チホウサイ</t>
    </rPh>
    <rPh sb="172" eb="174">
      <t>ショウカン</t>
    </rPh>
    <rPh sb="175" eb="176">
      <t>ハジ</t>
    </rPh>
    <rPh sb="178" eb="180">
      <t>レイワ</t>
    </rPh>
    <rPh sb="181" eb="183">
      <t>ネンド</t>
    </rPh>
    <rPh sb="183" eb="185">
      <t>イコウ</t>
    </rPh>
    <rPh sb="209" eb="211">
      <t>イジョウ</t>
    </rPh>
    <rPh sb="212" eb="215">
      <t>コウサイヒ</t>
    </rPh>
    <rPh sb="216" eb="219">
      <t>テキセイカ</t>
    </rPh>
    <rPh sb="220" eb="221">
      <t>ト</t>
    </rPh>
    <rPh sb="222" eb="223">
      <t>ク</t>
    </rPh>
    <rPh sb="227" eb="229">
      <t>ヒツヨウ</t>
    </rPh>
    <rPh sb="255" eb="257">
      <t>ジュウトウ</t>
    </rPh>
    <rPh sb="257" eb="259">
      <t>カノウ</t>
    </rPh>
    <rPh sb="259" eb="261">
      <t>ザイゲン</t>
    </rPh>
    <rPh sb="261" eb="262">
      <t>トウ</t>
    </rPh>
    <rPh sb="263" eb="265">
      <t>ゲンショウ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</si>
</sst>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sz val="6"/>
      <name val="游ゴシック"/>
      <family val="3"/>
      <charset val="128"/>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xf numFmtId="0" fontId="42" fillId="0" borderId="0">
      <alignment vertical="center"/>
    </xf>
    <xf numFmtId="0" fontId="42" fillId="0" borderId="0">
      <alignment vertical="center"/>
    </xf>
    <xf numFmtId="0" fontId="42" fillId="0" borderId="0"/>
    <xf numFmtId="0" fontId="42" fillId="0" borderId="0"/>
    <xf numFmtId="0" fontId="46"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2" fillId="3" borderId="0" xfId="20" applyFill="1" applyAlignment="1" applyProtection="1">
      <alignment vertical="center"/>
      <protection hidden="1"/>
    </xf>
    <xf numFmtId="0" fontId="44" fillId="0" borderId="0" xfId="21" applyFont="1">
      <alignment vertical="center"/>
    </xf>
    <xf numFmtId="0" fontId="42" fillId="3" borderId="0" xfId="20" applyFill="1" applyAlignment="1">
      <alignment vertical="center"/>
    </xf>
    <xf numFmtId="0" fontId="42" fillId="3" borderId="0" xfId="20" applyFill="1"/>
    <xf numFmtId="0" fontId="42" fillId="3" borderId="0" xfId="20" applyFill="1" applyProtection="1">
      <protection hidden="1"/>
    </xf>
    <xf numFmtId="0" fontId="44" fillId="0" borderId="30" xfId="21" applyFont="1" applyBorder="1">
      <alignment vertical="center"/>
    </xf>
    <xf numFmtId="0" fontId="44" fillId="0" borderId="23" xfId="21" applyFont="1" applyBorder="1">
      <alignment vertical="center"/>
    </xf>
    <xf numFmtId="181" fontId="44" fillId="0" borderId="23" xfId="21" applyNumberFormat="1" applyFont="1" applyBorder="1">
      <alignment vertical="center"/>
    </xf>
    <xf numFmtId="0" fontId="44" fillId="0" borderId="16" xfId="21" applyFont="1" applyBorder="1">
      <alignment vertical="center"/>
    </xf>
    <xf numFmtId="0" fontId="45" fillId="0" borderId="0" xfId="21" applyFont="1">
      <alignment vertical="center"/>
    </xf>
    <xf numFmtId="0" fontId="44" fillId="0" borderId="42" xfId="21" applyFont="1" applyBorder="1">
      <alignment vertical="center"/>
    </xf>
    <xf numFmtId="0" fontId="44" fillId="0" borderId="14" xfId="21" applyFont="1" applyBorder="1">
      <alignment vertical="center"/>
    </xf>
    <xf numFmtId="0" fontId="44" fillId="0" borderId="31" xfId="21" applyFont="1" applyBorder="1">
      <alignment vertical="center"/>
    </xf>
    <xf numFmtId="0" fontId="44" fillId="0" borderId="34" xfId="21" applyFont="1" applyBorder="1">
      <alignment vertical="center"/>
    </xf>
    <xf numFmtId="0" fontId="44" fillId="0" borderId="15" xfId="21" applyFont="1" applyBorder="1">
      <alignment vertical="center"/>
    </xf>
    <xf numFmtId="0" fontId="44" fillId="0" borderId="35" xfId="21" applyFont="1" applyBorder="1">
      <alignment vertical="center"/>
    </xf>
    <xf numFmtId="0" fontId="45" fillId="0" borderId="30" xfId="21" applyFont="1" applyBorder="1">
      <alignment vertical="center"/>
    </xf>
    <xf numFmtId="184" fontId="46" fillId="0" borderId="0" xfId="21" applyNumberFormat="1" applyFont="1">
      <alignment vertical="center"/>
    </xf>
    <xf numFmtId="184" fontId="44" fillId="0" borderId="0" xfId="21" applyNumberFormat="1" applyFont="1">
      <alignment vertical="center"/>
    </xf>
    <xf numFmtId="183" fontId="44" fillId="3" borderId="0" xfId="22" applyNumberFormat="1" applyFont="1" applyFill="1" applyAlignment="1">
      <alignment vertical="center" wrapText="1"/>
    </xf>
    <xf numFmtId="49" fontId="44" fillId="3" borderId="0" xfId="22" applyNumberFormat="1" applyFont="1" applyFill="1" applyAlignment="1">
      <alignment horizontal="center" vertical="center" wrapText="1"/>
    </xf>
    <xf numFmtId="49" fontId="44" fillId="3" borderId="0" xfId="22" applyNumberFormat="1" applyFont="1" applyFill="1" applyAlignment="1">
      <alignment horizontal="center" vertical="center"/>
    </xf>
    <xf numFmtId="184" fontId="44" fillId="0" borderId="42" xfId="21" applyNumberFormat="1" applyFont="1" applyBorder="1">
      <alignment vertical="center"/>
    </xf>
    <xf numFmtId="184" fontId="44" fillId="0" borderId="14" xfId="21" applyNumberFormat="1" applyFont="1" applyBorder="1">
      <alignment vertical="center"/>
    </xf>
    <xf numFmtId="191" fontId="44" fillId="0" borderId="0" xfId="21" applyNumberFormat="1" applyFont="1">
      <alignment vertical="center"/>
    </xf>
    <xf numFmtId="184" fontId="44" fillId="0" borderId="31" xfId="21" applyNumberFormat="1" applyFont="1" applyBorder="1">
      <alignment vertical="center"/>
    </xf>
    <xf numFmtId="184" fontId="44" fillId="0" borderId="34" xfId="21" applyNumberFormat="1" applyFont="1" applyBorder="1">
      <alignment vertical="center"/>
    </xf>
    <xf numFmtId="181" fontId="44" fillId="0" borderId="34" xfId="21" applyNumberFormat="1" applyFont="1" applyBorder="1">
      <alignment vertical="center"/>
    </xf>
    <xf numFmtId="184" fontId="44" fillId="0" borderId="15" xfId="21" applyNumberFormat="1" applyFont="1" applyBorder="1">
      <alignment vertical="center"/>
    </xf>
    <xf numFmtId="0" fontId="45" fillId="0" borderId="42" xfId="21" applyFont="1" applyBorder="1">
      <alignment vertical="center"/>
    </xf>
    <xf numFmtId="0" fontId="44" fillId="0" borderId="0" xfId="22" applyFont="1">
      <alignment vertical="center"/>
    </xf>
    <xf numFmtId="181" fontId="44" fillId="0" borderId="0" xfId="22" applyNumberFormat="1" applyFont="1">
      <alignment vertical="center"/>
    </xf>
    <xf numFmtId="184" fontId="42" fillId="0" borderId="0" xfId="23" applyNumberFormat="1" applyAlignment="1">
      <alignment vertical="center"/>
    </xf>
    <xf numFmtId="182" fontId="42" fillId="0" borderId="0" xfId="24" applyNumberFormat="1" applyAlignment="1">
      <alignment horizontal="right" vertical="center"/>
    </xf>
    <xf numFmtId="179" fontId="42" fillId="0" borderId="0" xfId="24" applyNumberFormat="1" applyAlignment="1">
      <alignment horizontal="right" vertical="center"/>
    </xf>
    <xf numFmtId="184" fontId="44" fillId="3" borderId="0" xfId="21" applyNumberFormat="1" applyFont="1" applyFill="1" applyAlignment="1">
      <alignment vertical="center" wrapText="1"/>
    </xf>
    <xf numFmtId="184" fontId="42" fillId="0" borderId="0" xfId="23" applyNumberFormat="1" applyAlignment="1">
      <alignment horizontal="center" vertical="center"/>
    </xf>
    <xf numFmtId="0" fontId="47" fillId="0" borderId="0" xfId="25" applyFont="1">
      <alignment vertical="center"/>
    </xf>
    <xf numFmtId="180" fontId="44"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4" fillId="0" borderId="30" xfId="21" applyFont="1" applyBorder="1" applyAlignment="1" applyProtection="1">
      <alignment horizontal="left" vertical="top" wrapText="1"/>
      <protection locked="0"/>
    </xf>
    <xf numFmtId="0" fontId="44" fillId="0" borderId="23" xfId="21" applyFont="1" applyBorder="1" applyAlignment="1" applyProtection="1">
      <alignment horizontal="left" vertical="top" wrapText="1"/>
      <protection locked="0"/>
    </xf>
    <xf numFmtId="0" fontId="44" fillId="0" borderId="16" xfId="21" applyFont="1" applyBorder="1" applyAlignment="1" applyProtection="1">
      <alignment horizontal="left" vertical="top" wrapText="1"/>
      <protection locked="0"/>
    </xf>
    <xf numFmtId="0" fontId="44" fillId="0" borderId="42" xfId="21" applyFont="1" applyBorder="1" applyAlignment="1" applyProtection="1">
      <alignment horizontal="left" vertical="top" wrapText="1"/>
      <protection locked="0"/>
    </xf>
    <xf numFmtId="0" fontId="44" fillId="0" borderId="0" xfId="21" applyFont="1" applyAlignment="1" applyProtection="1">
      <alignment horizontal="left" vertical="top" wrapText="1"/>
      <protection locked="0"/>
    </xf>
    <xf numFmtId="0" fontId="44" fillId="0" borderId="14" xfId="21" applyFont="1" applyBorder="1" applyAlignment="1" applyProtection="1">
      <alignment horizontal="left" vertical="top" wrapText="1"/>
      <protection locked="0"/>
    </xf>
    <xf numFmtId="0" fontId="44" fillId="0" borderId="31" xfId="21" applyFont="1" applyBorder="1" applyAlignment="1" applyProtection="1">
      <alignment horizontal="left" vertical="top" wrapText="1"/>
      <protection locked="0"/>
    </xf>
    <xf numFmtId="0" fontId="44" fillId="0" borderId="34" xfId="21" applyFont="1" applyBorder="1" applyAlignment="1" applyProtection="1">
      <alignment horizontal="left" vertical="top" wrapText="1"/>
      <protection locked="0"/>
    </xf>
    <xf numFmtId="0" fontId="44" fillId="0" borderId="15" xfId="21" applyFont="1" applyBorder="1" applyAlignment="1" applyProtection="1">
      <alignment horizontal="left" vertical="top" wrapText="1"/>
      <protection locked="0"/>
    </xf>
    <xf numFmtId="0" fontId="44" fillId="0" borderId="0" xfId="21" applyFont="1" applyAlignment="1">
      <alignment horizontal="center" vertical="center"/>
    </xf>
    <xf numFmtId="0" fontId="44" fillId="0" borderId="32" xfId="21" applyFont="1" applyBorder="1" applyAlignment="1">
      <alignment horizontal="center" vertical="center"/>
    </xf>
    <xf numFmtId="0" fontId="44" fillId="0" borderId="35" xfId="21" applyFont="1" applyBorder="1" applyAlignment="1">
      <alignment horizontal="center" vertical="center"/>
    </xf>
    <xf numFmtId="0" fontId="44" fillId="0" borderId="37" xfId="21" applyFont="1" applyBorder="1" applyAlignment="1">
      <alignment horizontal="center" vertical="center"/>
    </xf>
    <xf numFmtId="0" fontId="44" fillId="0" borderId="74" xfId="21" applyFont="1" applyBorder="1" applyAlignment="1">
      <alignment horizontal="center" vertical="center"/>
    </xf>
    <xf numFmtId="179" fontId="44" fillId="3" borderId="74" xfId="22" applyNumberFormat="1" applyFont="1" applyFill="1" applyBorder="1" applyAlignment="1">
      <alignment horizontal="center" vertical="center"/>
    </xf>
    <xf numFmtId="179" fontId="44" fillId="3" borderId="0" xfId="22" applyNumberFormat="1" applyFont="1" applyFill="1" applyAlignment="1">
      <alignment horizontal="center" vertical="center"/>
    </xf>
    <xf numFmtId="183" fontId="44" fillId="3" borderId="74" xfId="22" applyNumberFormat="1" applyFont="1" applyFill="1" applyBorder="1" applyAlignment="1">
      <alignment horizontal="center" vertical="center" wrapText="1"/>
    </xf>
    <xf numFmtId="183" fontId="44" fillId="0" borderId="0" xfId="22" applyNumberFormat="1" applyFont="1" applyAlignment="1">
      <alignment horizontal="center" vertical="center" wrapText="1"/>
    </xf>
    <xf numFmtId="184" fontId="42" fillId="0" borderId="0" xfId="21" applyNumberFormat="1" applyAlignment="1">
      <alignment horizontal="center" vertical="center"/>
    </xf>
    <xf numFmtId="183" fontId="44" fillId="3" borderId="0" xfId="22" applyNumberFormat="1" applyFont="1" applyFill="1" applyAlignment="1">
      <alignment horizontal="center" vertical="center" wrapText="1"/>
    </xf>
    <xf numFmtId="179" fontId="44" fillId="3" borderId="0" xfId="22" applyNumberFormat="1" applyFont="1" applyFill="1" applyAlignment="1">
      <alignment horizontal="center" vertical="center" wrapText="1"/>
    </xf>
    <xf numFmtId="179" fontId="44" fillId="0" borderId="0" xfId="21" applyNumberFormat="1" applyFont="1" applyAlignment="1">
      <alignment horizontal="center"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0000000-0005-0000-0000-000004000000}"/>
    <cellStyle name="標準 3" xfId="4" xr:uid="{00000000-0005-0000-0000-000005000000}"/>
    <cellStyle name="標準 4" xfId="5" xr:uid="{00000000-0005-0000-0000-000006000000}"/>
    <cellStyle name="標準 4_APAHO401600" xfId="6" xr:uid="{00000000-0005-0000-0000-000007000000}"/>
    <cellStyle name="標準 4_APAHO4019001" xfId="7" xr:uid="{00000000-0005-0000-0000-000008000000}"/>
    <cellStyle name="標準 4_ZJ08_022012_青森市_2010" xfId="8" xr:uid="{00000000-0005-0000-0000-000009000000}"/>
    <cellStyle name="標準 6" xfId="9" xr:uid="{00000000-0005-0000-0000-00000A000000}"/>
    <cellStyle name="標準 6_APAHO401000" xfId="10" xr:uid="{00000000-0005-0000-0000-00000B000000}"/>
    <cellStyle name="標準 6_APAHO401200_O-JJ1016-001-3_財政状況資料集(決算状況カード(各会計・関係団体))(Rev2)2" xfId="11" xr:uid="{00000000-0005-0000-0000-00000C000000}"/>
    <cellStyle name="標準 6_APAHO402200_O-JJ1016-001-3_財政状況資料集(決算状況カード(各会計・関係団体))(Rev2)2" xfId="12" xr:uid="{00000000-0005-0000-0000-00000D000000}"/>
    <cellStyle name="標準 7" xfId="25" xr:uid="{00000000-0005-0000-0000-00000E000000}"/>
    <cellStyle name="標準_【レイアウト】（県）資料３（Ｐ２）　歳出比較分析表" xfId="19" xr:uid="{00000000-0005-0000-0000-00000F000000}"/>
    <cellStyle name="標準_【レイアウト】（県）資料３（Ｐ２）　歳出比較分析表 2" xfId="21" xr:uid="{00000000-0005-0000-0000-000010000000}"/>
    <cellStyle name="標準_【レイアウト】（市）資料３（Ｐ２）　歳出比較分析表" xfId="18" xr:uid="{00000000-0005-0000-0000-000011000000}"/>
    <cellStyle name="標準_【レイアウト】（市）資料３（Ｐ２）　歳出比較分析表 2" xfId="22" xr:uid="{00000000-0005-0000-0000-000012000000}"/>
    <cellStyle name="標準_APAHO251300" xfId="13" xr:uid="{00000000-0005-0000-0000-000013000000}"/>
    <cellStyle name="標準_APAHO251300 2" xfId="23" xr:uid="{00000000-0005-0000-0000-000014000000}"/>
    <cellStyle name="標準_APAHO252300" xfId="14" xr:uid="{00000000-0005-0000-0000-000015000000}"/>
    <cellStyle name="標準_APAHO252300 2" xfId="24" xr:uid="{00000000-0005-0000-0000-000016000000}"/>
    <cellStyle name="標準_Book1" xfId="15" xr:uid="{00000000-0005-0000-0000-000017000000}"/>
    <cellStyle name="標準_O-JJ0722-001-3_決算状況カード(各会計・関係団体)_O-JJ1016-001-3_財政状況資料集(決算状況カード(各会計・関係団体))(Rev2)2" xfId="16" xr:uid="{00000000-0005-0000-0000-000018000000}"/>
    <cellStyle name="標準_O-JJ0722-001-8_連結実質赤字比率に係る赤字・黒字の構成分析" xfId="17"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D822-4484-8EF1-E568140D5C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236464</c:v>
                </c:pt>
                <c:pt idx="1">
                  <c:v>289271</c:v>
                </c:pt>
                <c:pt idx="2">
                  <c:v>297750</c:v>
                </c:pt>
                <c:pt idx="3">
                  <c:v>206214</c:v>
                </c:pt>
                <c:pt idx="4">
                  <c:v>260247</c:v>
                </c:pt>
              </c:numCache>
            </c:numRef>
          </c:val>
          <c:smooth val="0"/>
          <c:extLst>
            <c:ext xmlns:c16="http://schemas.microsoft.com/office/drawing/2014/chart" uri="{C3380CC4-5D6E-409C-BE32-E72D297353CC}">
              <c16:uniqueId val="{00000001-D822-4484-8EF1-E568140D5CBD}"/>
            </c:ext>
          </c:extLst>
        </c:ser>
        <c:dLbls>
          <c:showLegendKey val="0"/>
          <c:showVal val="0"/>
          <c:showCatName val="0"/>
          <c:showSerName val="0"/>
          <c:showPercent val="0"/>
          <c:showBubbleSize val="0"/>
        </c:dLbls>
        <c:marker val="1"/>
        <c:smooth val="0"/>
        <c:axId val="475980664"/>
        <c:axId val="475976744"/>
      </c:lineChart>
      <c:catAx>
        <c:axId val="47598066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75976744"/>
        <c:crosses val="autoZero"/>
        <c:auto val="1"/>
        <c:lblAlgn val="ctr"/>
        <c:lblOffset val="100"/>
        <c:tickLblSkip val="1"/>
        <c:noMultiLvlLbl val="0"/>
      </c:catAx>
      <c:valAx>
        <c:axId val="475976744"/>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75980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2.08</c:v>
                </c:pt>
                <c:pt idx="1">
                  <c:v>3.71</c:v>
                </c:pt>
                <c:pt idx="2">
                  <c:v>2.89</c:v>
                </c:pt>
                <c:pt idx="3">
                  <c:v>3.25</c:v>
                </c:pt>
                <c:pt idx="4">
                  <c:v>3.32</c:v>
                </c:pt>
              </c:numCache>
            </c:numRef>
          </c:val>
          <c:extLst>
            <c:ext xmlns:c16="http://schemas.microsoft.com/office/drawing/2014/chart" uri="{C3380CC4-5D6E-409C-BE32-E72D297353CC}">
              <c16:uniqueId val="{00000000-1ABA-4EE1-BFC0-72F1DFFC57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58.5</c:v>
                </c:pt>
                <c:pt idx="1">
                  <c:v>64.19</c:v>
                </c:pt>
                <c:pt idx="2">
                  <c:v>63.02</c:v>
                </c:pt>
                <c:pt idx="3">
                  <c:v>65.56</c:v>
                </c:pt>
                <c:pt idx="4">
                  <c:v>65.36</c:v>
                </c:pt>
              </c:numCache>
            </c:numRef>
          </c:val>
          <c:extLst>
            <c:ext xmlns:c16="http://schemas.microsoft.com/office/drawing/2014/chart" uri="{C3380CC4-5D6E-409C-BE32-E72D297353CC}">
              <c16:uniqueId val="{00000001-1ABA-4EE1-BFC0-72F1DFFC574A}"/>
            </c:ext>
          </c:extLst>
        </c:ser>
        <c:dLbls>
          <c:showLegendKey val="0"/>
          <c:showVal val="0"/>
          <c:showCatName val="0"/>
          <c:showSerName val="0"/>
          <c:showPercent val="0"/>
          <c:showBubbleSize val="0"/>
        </c:dLbls>
        <c:gapWidth val="250"/>
        <c:overlap val="100"/>
        <c:axId val="475977920"/>
        <c:axId val="47597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1.53</c:v>
                </c:pt>
                <c:pt idx="1">
                  <c:v>3.62</c:v>
                </c:pt>
                <c:pt idx="2">
                  <c:v>-5.14</c:v>
                </c:pt>
                <c:pt idx="3">
                  <c:v>0.28000000000000003</c:v>
                </c:pt>
                <c:pt idx="4">
                  <c:v>0.09</c:v>
                </c:pt>
              </c:numCache>
            </c:numRef>
          </c:val>
          <c:smooth val="0"/>
          <c:extLst>
            <c:ext xmlns:c16="http://schemas.microsoft.com/office/drawing/2014/chart" uri="{C3380CC4-5D6E-409C-BE32-E72D297353CC}">
              <c16:uniqueId val="{00000002-1ABA-4EE1-BFC0-72F1DFFC574A}"/>
            </c:ext>
          </c:extLst>
        </c:ser>
        <c:dLbls>
          <c:showLegendKey val="0"/>
          <c:showVal val="0"/>
          <c:showCatName val="0"/>
          <c:showSerName val="0"/>
          <c:showPercent val="0"/>
          <c:showBubbleSize val="0"/>
        </c:dLbls>
        <c:marker val="1"/>
        <c:smooth val="0"/>
        <c:axId val="475977920"/>
        <c:axId val="475977136"/>
      </c:lineChart>
      <c:catAx>
        <c:axId val="4759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75977136"/>
        <c:crosses val="autoZero"/>
        <c:auto val="1"/>
        <c:lblAlgn val="ctr"/>
        <c:lblOffset val="100"/>
        <c:tickLblSkip val="1"/>
        <c:noMultiLvlLbl val="0"/>
      </c:catAx>
      <c:valAx>
        <c:axId val="47597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59779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D2-4394-B82C-6188D03FFD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D2-4394-B82C-6188D03FFD44}"/>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0.01</c:v>
                </c:pt>
                <c:pt idx="4">
                  <c:v>#N/A</c:v>
                </c:pt>
                <c:pt idx="5">
                  <c:v>0</c:v>
                </c:pt>
                <c:pt idx="6">
                  <c:v>#N/A</c:v>
                </c:pt>
                <c:pt idx="7">
                  <c:v>0.05</c:v>
                </c:pt>
                <c:pt idx="8">
                  <c:v>#N/A</c:v>
                </c:pt>
                <c:pt idx="9">
                  <c:v>0.04</c:v>
                </c:pt>
              </c:numCache>
            </c:numRef>
          </c:val>
          <c:extLst>
            <c:ext xmlns:c16="http://schemas.microsoft.com/office/drawing/2014/chart" uri="{C3380CC4-5D6E-409C-BE32-E72D297353CC}">
              <c16:uniqueId val="{00000002-CAD2-4394-B82C-6188D03FFD4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0.52</c:v>
                </c:pt>
                <c:pt idx="2">
                  <c:v>#N/A</c:v>
                </c:pt>
                <c:pt idx="3">
                  <c:v>0.65</c:v>
                </c:pt>
                <c:pt idx="4">
                  <c:v>#N/A</c:v>
                </c:pt>
                <c:pt idx="5">
                  <c:v>0.55000000000000004</c:v>
                </c:pt>
                <c:pt idx="6">
                  <c:v>#N/A</c:v>
                </c:pt>
                <c:pt idx="7">
                  <c:v>0.84</c:v>
                </c:pt>
                <c:pt idx="8">
                  <c:v>#N/A</c:v>
                </c:pt>
                <c:pt idx="9">
                  <c:v>0.05</c:v>
                </c:pt>
              </c:numCache>
            </c:numRef>
          </c:val>
          <c:extLst>
            <c:ext xmlns:c16="http://schemas.microsoft.com/office/drawing/2014/chart" uri="{C3380CC4-5D6E-409C-BE32-E72D297353CC}">
              <c16:uniqueId val="{00000003-CAD2-4394-B82C-6188D03FFD4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0.23</c:v>
                </c:pt>
                <c:pt idx="4">
                  <c:v>#N/A</c:v>
                </c:pt>
                <c:pt idx="5">
                  <c:v>0.08</c:v>
                </c:pt>
                <c:pt idx="6">
                  <c:v>#N/A</c:v>
                </c:pt>
                <c:pt idx="7">
                  <c:v>0.02</c:v>
                </c:pt>
                <c:pt idx="8">
                  <c:v>#N/A</c:v>
                </c:pt>
                <c:pt idx="9">
                  <c:v>0.06</c:v>
                </c:pt>
              </c:numCache>
            </c:numRef>
          </c:val>
          <c:extLst>
            <c:ext xmlns:c16="http://schemas.microsoft.com/office/drawing/2014/chart" uri="{C3380CC4-5D6E-409C-BE32-E72D297353CC}">
              <c16:uniqueId val="{00000004-CAD2-4394-B82C-6188D03FFD44}"/>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0.14000000000000001</c:v>
                </c:pt>
                <c:pt idx="4">
                  <c:v>#N/A</c:v>
                </c:pt>
                <c:pt idx="5">
                  <c:v>0.77</c:v>
                </c:pt>
                <c:pt idx="6">
                  <c:v>#N/A</c:v>
                </c:pt>
                <c:pt idx="7">
                  <c:v>0.75</c:v>
                </c:pt>
                <c:pt idx="8">
                  <c:v>#N/A</c:v>
                </c:pt>
                <c:pt idx="9">
                  <c:v>0.11</c:v>
                </c:pt>
              </c:numCache>
            </c:numRef>
          </c:val>
          <c:extLst>
            <c:ext xmlns:c16="http://schemas.microsoft.com/office/drawing/2014/chart" uri="{C3380CC4-5D6E-409C-BE32-E72D297353CC}">
              <c16:uniqueId val="{00000005-CAD2-4394-B82C-6188D03FFD4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0.22</c:v>
                </c:pt>
                <c:pt idx="4">
                  <c:v>#N/A</c:v>
                </c:pt>
                <c:pt idx="5">
                  <c:v>1.37</c:v>
                </c:pt>
                <c:pt idx="6">
                  <c:v>#N/A</c:v>
                </c:pt>
                <c:pt idx="7">
                  <c:v>0.28000000000000003</c:v>
                </c:pt>
                <c:pt idx="8">
                  <c:v>#N/A</c:v>
                </c:pt>
                <c:pt idx="9">
                  <c:v>0.24</c:v>
                </c:pt>
              </c:numCache>
            </c:numRef>
          </c:val>
          <c:extLst>
            <c:ext xmlns:c16="http://schemas.microsoft.com/office/drawing/2014/chart" uri="{C3380CC4-5D6E-409C-BE32-E72D297353CC}">
              <c16:uniqueId val="{00000006-CAD2-4394-B82C-6188D03FFD4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0.04</c:v>
                </c:pt>
                <c:pt idx="2">
                  <c:v>#N/A</c:v>
                </c:pt>
                <c:pt idx="3">
                  <c:v>0.9</c:v>
                </c:pt>
                <c:pt idx="4">
                  <c:v>#N/A</c:v>
                </c:pt>
                <c:pt idx="5">
                  <c:v>1.3</c:v>
                </c:pt>
                <c:pt idx="6">
                  <c:v>#N/A</c:v>
                </c:pt>
                <c:pt idx="7">
                  <c:v>0.78</c:v>
                </c:pt>
                <c:pt idx="8">
                  <c:v>#N/A</c:v>
                </c:pt>
                <c:pt idx="9">
                  <c:v>0.93</c:v>
                </c:pt>
              </c:numCache>
            </c:numRef>
          </c:val>
          <c:extLst>
            <c:ext xmlns:c16="http://schemas.microsoft.com/office/drawing/2014/chart" uri="{C3380CC4-5D6E-409C-BE32-E72D297353CC}">
              <c16:uniqueId val="{00000007-CAD2-4394-B82C-6188D03FFD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2.08</c:v>
                </c:pt>
                <c:pt idx="2">
                  <c:v>#N/A</c:v>
                </c:pt>
                <c:pt idx="3">
                  <c:v>3.71</c:v>
                </c:pt>
                <c:pt idx="4">
                  <c:v>#N/A</c:v>
                </c:pt>
                <c:pt idx="5">
                  <c:v>2.88</c:v>
                </c:pt>
                <c:pt idx="6">
                  <c:v>#N/A</c:v>
                </c:pt>
                <c:pt idx="7">
                  <c:v>3.25</c:v>
                </c:pt>
                <c:pt idx="8">
                  <c:v>#N/A</c:v>
                </c:pt>
                <c:pt idx="9">
                  <c:v>3.31</c:v>
                </c:pt>
              </c:numCache>
            </c:numRef>
          </c:val>
          <c:extLst>
            <c:ext xmlns:c16="http://schemas.microsoft.com/office/drawing/2014/chart" uri="{C3380CC4-5D6E-409C-BE32-E72D297353CC}">
              <c16:uniqueId val="{00000008-CAD2-4394-B82C-6188D03FFD44}"/>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9.7200000000000006</c:v>
                </c:pt>
                <c:pt idx="2">
                  <c:v>#N/A</c:v>
                </c:pt>
                <c:pt idx="3">
                  <c:v>10.38</c:v>
                </c:pt>
                <c:pt idx="4">
                  <c:v>#N/A</c:v>
                </c:pt>
                <c:pt idx="5">
                  <c:v>10.67</c:v>
                </c:pt>
                <c:pt idx="6">
                  <c:v>#N/A</c:v>
                </c:pt>
                <c:pt idx="7">
                  <c:v>10.49</c:v>
                </c:pt>
                <c:pt idx="8">
                  <c:v>#N/A</c:v>
                </c:pt>
                <c:pt idx="9">
                  <c:v>9.83</c:v>
                </c:pt>
              </c:numCache>
            </c:numRef>
          </c:val>
          <c:extLst>
            <c:ext xmlns:c16="http://schemas.microsoft.com/office/drawing/2014/chart" uri="{C3380CC4-5D6E-409C-BE32-E72D297353CC}">
              <c16:uniqueId val="{00000009-CAD2-4394-B82C-6188D03FFD44}"/>
            </c:ext>
          </c:extLst>
        </c:ser>
        <c:dLbls>
          <c:showLegendKey val="0"/>
          <c:showVal val="0"/>
          <c:showCatName val="0"/>
          <c:showSerName val="0"/>
          <c:showPercent val="0"/>
          <c:showBubbleSize val="0"/>
        </c:dLbls>
        <c:gapWidth val="150"/>
        <c:overlap val="100"/>
        <c:axId val="475978312"/>
        <c:axId val="475978704"/>
      </c:barChart>
      <c:catAx>
        <c:axId val="4759783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75978704"/>
        <c:crosses val="autoZero"/>
        <c:auto val="1"/>
        <c:lblAlgn val="ctr"/>
        <c:lblOffset val="100"/>
        <c:tickLblSkip val="1"/>
        <c:noMultiLvlLbl val="0"/>
      </c:catAx>
      <c:valAx>
        <c:axId val="47597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597831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1035</c:v>
                </c:pt>
                <c:pt idx="5">
                  <c:v>1029</c:v>
                </c:pt>
                <c:pt idx="8">
                  <c:v>1023</c:v>
                </c:pt>
                <c:pt idx="11">
                  <c:v>1003</c:v>
                </c:pt>
                <c:pt idx="14">
                  <c:v>977</c:v>
                </c:pt>
              </c:numCache>
            </c:numRef>
          </c:val>
          <c:extLst>
            <c:ext xmlns:c16="http://schemas.microsoft.com/office/drawing/2014/chart" uri="{C3380CC4-5D6E-409C-BE32-E72D297353CC}">
              <c16:uniqueId val="{00000000-64C9-4794-AB17-3DC205A4DC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C9-4794-AB17-3DC205A4DC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21</c:v>
                </c:pt>
                <c:pt idx="6">
                  <c:v>18</c:v>
                </c:pt>
                <c:pt idx="9">
                  <c:v>17</c:v>
                </c:pt>
                <c:pt idx="12">
                  <c:v>15</c:v>
                </c:pt>
              </c:numCache>
            </c:numRef>
          </c:val>
          <c:extLst>
            <c:ext xmlns:c16="http://schemas.microsoft.com/office/drawing/2014/chart" uri="{C3380CC4-5D6E-409C-BE32-E72D297353CC}">
              <c16:uniqueId val="{00000002-64C9-4794-AB17-3DC205A4DC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75</c:v>
                </c:pt>
                <c:pt idx="3">
                  <c:v>67</c:v>
                </c:pt>
                <c:pt idx="6">
                  <c:v>39</c:v>
                </c:pt>
                <c:pt idx="9">
                  <c:v>10</c:v>
                </c:pt>
                <c:pt idx="12">
                  <c:v>9</c:v>
                </c:pt>
              </c:numCache>
            </c:numRef>
          </c:val>
          <c:extLst>
            <c:ext xmlns:c16="http://schemas.microsoft.com/office/drawing/2014/chart" uri="{C3380CC4-5D6E-409C-BE32-E72D297353CC}">
              <c16:uniqueId val="{00000003-64C9-4794-AB17-3DC205A4DC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c:v>
                </c:pt>
                <c:pt idx="3">
                  <c:v>113</c:v>
                </c:pt>
                <c:pt idx="6">
                  <c:v>149</c:v>
                </c:pt>
                <c:pt idx="9">
                  <c:v>139</c:v>
                </c:pt>
                <c:pt idx="12">
                  <c:v>104</c:v>
                </c:pt>
              </c:numCache>
            </c:numRef>
          </c:val>
          <c:extLst>
            <c:ext xmlns:c16="http://schemas.microsoft.com/office/drawing/2014/chart" uri="{C3380CC4-5D6E-409C-BE32-E72D297353CC}">
              <c16:uniqueId val="{00000004-64C9-4794-AB17-3DC205A4DC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C9-4794-AB17-3DC205A4DC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C9-4794-AB17-3DC205A4DC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1136</c:v>
                </c:pt>
                <c:pt idx="3">
                  <c:v>1109</c:v>
                </c:pt>
                <c:pt idx="6">
                  <c:v>1130</c:v>
                </c:pt>
                <c:pt idx="9">
                  <c:v>1118</c:v>
                </c:pt>
                <c:pt idx="12">
                  <c:v>1099</c:v>
                </c:pt>
              </c:numCache>
            </c:numRef>
          </c:val>
          <c:extLst>
            <c:ext xmlns:c16="http://schemas.microsoft.com/office/drawing/2014/chart" uri="{C3380CC4-5D6E-409C-BE32-E72D297353CC}">
              <c16:uniqueId val="{00000007-64C9-4794-AB17-3DC205A4DC7F}"/>
            </c:ext>
          </c:extLst>
        </c:ser>
        <c:dLbls>
          <c:showLegendKey val="0"/>
          <c:showVal val="0"/>
          <c:showCatName val="0"/>
          <c:showSerName val="0"/>
          <c:showPercent val="0"/>
          <c:showBubbleSize val="0"/>
        </c:dLbls>
        <c:gapWidth val="100"/>
        <c:overlap val="100"/>
        <c:axId val="475981840"/>
        <c:axId val="475979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313</c:v>
                </c:pt>
                <c:pt idx="2">
                  <c:v>#N/A</c:v>
                </c:pt>
                <c:pt idx="3">
                  <c:v>#N/A</c:v>
                </c:pt>
                <c:pt idx="4">
                  <c:v>281</c:v>
                </c:pt>
                <c:pt idx="5">
                  <c:v>#N/A</c:v>
                </c:pt>
                <c:pt idx="6">
                  <c:v>#N/A</c:v>
                </c:pt>
                <c:pt idx="7">
                  <c:v>313</c:v>
                </c:pt>
                <c:pt idx="8">
                  <c:v>#N/A</c:v>
                </c:pt>
                <c:pt idx="9">
                  <c:v>#N/A</c:v>
                </c:pt>
                <c:pt idx="10">
                  <c:v>281</c:v>
                </c:pt>
                <c:pt idx="11">
                  <c:v>#N/A</c:v>
                </c:pt>
                <c:pt idx="12">
                  <c:v>#N/A</c:v>
                </c:pt>
                <c:pt idx="13">
                  <c:v>250</c:v>
                </c:pt>
                <c:pt idx="14">
                  <c:v>#N/A</c:v>
                </c:pt>
              </c:numCache>
            </c:numRef>
          </c:val>
          <c:smooth val="0"/>
          <c:extLst>
            <c:ext xmlns:c16="http://schemas.microsoft.com/office/drawing/2014/chart" uri="{C3380CC4-5D6E-409C-BE32-E72D297353CC}">
              <c16:uniqueId val="{00000008-64C9-4794-AB17-3DC205A4DC7F}"/>
            </c:ext>
          </c:extLst>
        </c:ser>
        <c:dLbls>
          <c:showLegendKey val="0"/>
          <c:showVal val="0"/>
          <c:showCatName val="0"/>
          <c:showSerName val="0"/>
          <c:showPercent val="0"/>
          <c:showBubbleSize val="0"/>
        </c:dLbls>
        <c:marker val="1"/>
        <c:smooth val="0"/>
        <c:axId val="475981840"/>
        <c:axId val="475979488"/>
      </c:lineChart>
      <c:catAx>
        <c:axId val="4759818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75979488"/>
        <c:crosses val="autoZero"/>
        <c:auto val="1"/>
        <c:lblAlgn val="ctr"/>
        <c:lblOffset val="100"/>
        <c:tickLblSkip val="1"/>
        <c:noMultiLvlLbl val="0"/>
      </c:catAx>
      <c:valAx>
        <c:axId val="47597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59818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8035</c:v>
                </c:pt>
                <c:pt idx="5">
                  <c:v>8294</c:v>
                </c:pt>
                <c:pt idx="8">
                  <c:v>7974</c:v>
                </c:pt>
                <c:pt idx="11">
                  <c:v>7585</c:v>
                </c:pt>
                <c:pt idx="14">
                  <c:v>7167</c:v>
                </c:pt>
              </c:numCache>
            </c:numRef>
          </c:val>
          <c:extLst>
            <c:ext xmlns:c16="http://schemas.microsoft.com/office/drawing/2014/chart" uri="{C3380CC4-5D6E-409C-BE32-E72D297353CC}">
              <c16:uniqueId val="{00000000-466B-4FAC-8474-10E984F383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c:v>
                </c:pt>
                <c:pt idx="5">
                  <c:v>44</c:v>
                </c:pt>
                <c:pt idx="8">
                  <c:v>35</c:v>
                </c:pt>
                <c:pt idx="11">
                  <c:v>27</c:v>
                </c:pt>
                <c:pt idx="14">
                  <c:v>20</c:v>
                </c:pt>
              </c:numCache>
            </c:numRef>
          </c:val>
          <c:extLst>
            <c:ext xmlns:c16="http://schemas.microsoft.com/office/drawing/2014/chart" uri="{C3380CC4-5D6E-409C-BE32-E72D297353CC}">
              <c16:uniqueId val="{00000001-466B-4FAC-8474-10E984F383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6454</c:v>
                </c:pt>
                <c:pt idx="5">
                  <c:v>6522</c:v>
                </c:pt>
                <c:pt idx="8">
                  <c:v>5898</c:v>
                </c:pt>
                <c:pt idx="11">
                  <c:v>5891</c:v>
                </c:pt>
                <c:pt idx="14">
                  <c:v>5727</c:v>
                </c:pt>
              </c:numCache>
            </c:numRef>
          </c:val>
          <c:extLst>
            <c:ext xmlns:c16="http://schemas.microsoft.com/office/drawing/2014/chart" uri="{C3380CC4-5D6E-409C-BE32-E72D297353CC}">
              <c16:uniqueId val="{00000002-466B-4FAC-8474-10E984F383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6B-4FAC-8474-10E984F383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6B-4FAC-8474-10E984F383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9</c:v>
                </c:pt>
                <c:pt idx="6">
                  <c:v>9</c:v>
                </c:pt>
                <c:pt idx="9">
                  <c:v>9</c:v>
                </c:pt>
                <c:pt idx="12">
                  <c:v>8</c:v>
                </c:pt>
              </c:numCache>
            </c:numRef>
          </c:val>
          <c:extLst>
            <c:ext xmlns:c16="http://schemas.microsoft.com/office/drawing/2014/chart" uri="{C3380CC4-5D6E-409C-BE32-E72D297353CC}">
              <c16:uniqueId val="{00000005-466B-4FAC-8474-10E984F383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1180</c:v>
                </c:pt>
                <c:pt idx="3">
                  <c:v>733</c:v>
                </c:pt>
                <c:pt idx="6">
                  <c:v>627</c:v>
                </c:pt>
                <c:pt idx="9">
                  <c:v>714</c:v>
                </c:pt>
                <c:pt idx="12">
                  <c:v>1008</c:v>
                </c:pt>
              </c:numCache>
            </c:numRef>
          </c:val>
          <c:extLst>
            <c:ext xmlns:c16="http://schemas.microsoft.com/office/drawing/2014/chart" uri="{C3380CC4-5D6E-409C-BE32-E72D297353CC}">
              <c16:uniqueId val="{00000006-466B-4FAC-8474-10E984F383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146</c:v>
                </c:pt>
                <c:pt idx="3">
                  <c:v>79</c:v>
                </c:pt>
                <c:pt idx="6">
                  <c:v>68</c:v>
                </c:pt>
                <c:pt idx="9">
                  <c:v>28</c:v>
                </c:pt>
                <c:pt idx="12">
                  <c:v>19</c:v>
                </c:pt>
              </c:numCache>
            </c:numRef>
          </c:val>
          <c:extLst>
            <c:ext xmlns:c16="http://schemas.microsoft.com/office/drawing/2014/chart" uri="{C3380CC4-5D6E-409C-BE32-E72D297353CC}">
              <c16:uniqueId val="{00000007-466B-4FAC-8474-10E984F383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1101</c:v>
                </c:pt>
                <c:pt idx="3">
                  <c:v>1193</c:v>
                </c:pt>
                <c:pt idx="6">
                  <c:v>1167</c:v>
                </c:pt>
                <c:pt idx="9">
                  <c:v>1204</c:v>
                </c:pt>
                <c:pt idx="12">
                  <c:v>1039</c:v>
                </c:pt>
              </c:numCache>
            </c:numRef>
          </c:val>
          <c:extLst>
            <c:ext xmlns:c16="http://schemas.microsoft.com/office/drawing/2014/chart" uri="{C3380CC4-5D6E-409C-BE32-E72D297353CC}">
              <c16:uniqueId val="{00000008-466B-4FAC-8474-10E984F383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109</c:v>
                </c:pt>
                <c:pt idx="3">
                  <c:v>109</c:v>
                </c:pt>
                <c:pt idx="6">
                  <c:v>75</c:v>
                </c:pt>
                <c:pt idx="9">
                  <c:v>60</c:v>
                </c:pt>
                <c:pt idx="12">
                  <c:v>47</c:v>
                </c:pt>
              </c:numCache>
            </c:numRef>
          </c:val>
          <c:extLst>
            <c:ext xmlns:c16="http://schemas.microsoft.com/office/drawing/2014/chart" uri="{C3380CC4-5D6E-409C-BE32-E72D297353CC}">
              <c16:uniqueId val="{00000009-466B-4FAC-8474-10E984F383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9674</c:v>
                </c:pt>
                <c:pt idx="3">
                  <c:v>9318</c:v>
                </c:pt>
                <c:pt idx="6">
                  <c:v>9071</c:v>
                </c:pt>
                <c:pt idx="9">
                  <c:v>8637</c:v>
                </c:pt>
                <c:pt idx="12">
                  <c:v>8341</c:v>
                </c:pt>
              </c:numCache>
            </c:numRef>
          </c:val>
          <c:extLst>
            <c:ext xmlns:c16="http://schemas.microsoft.com/office/drawing/2014/chart" uri="{C3380CC4-5D6E-409C-BE32-E72D297353CC}">
              <c16:uniqueId val="{0000000A-466B-4FAC-8474-10E984F38326}"/>
            </c:ext>
          </c:extLst>
        </c:ser>
        <c:dLbls>
          <c:showLegendKey val="0"/>
          <c:showVal val="0"/>
          <c:showCatName val="0"/>
          <c:showSerName val="0"/>
          <c:showPercent val="0"/>
          <c:showBubbleSize val="0"/>
        </c:dLbls>
        <c:gapWidth val="100"/>
        <c:overlap val="100"/>
        <c:axId val="456906832"/>
        <c:axId val="456904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6B-4FAC-8474-10E984F38326}"/>
            </c:ext>
          </c:extLst>
        </c:ser>
        <c:dLbls>
          <c:showLegendKey val="0"/>
          <c:showVal val="0"/>
          <c:showCatName val="0"/>
          <c:showSerName val="0"/>
          <c:showPercent val="0"/>
          <c:showBubbleSize val="0"/>
        </c:dLbls>
        <c:marker val="1"/>
        <c:smooth val="0"/>
        <c:axId val="456906832"/>
        <c:axId val="456904872"/>
      </c:lineChart>
      <c:catAx>
        <c:axId val="4569068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56904872"/>
        <c:crosses val="autoZero"/>
        <c:auto val="1"/>
        <c:lblAlgn val="ctr"/>
        <c:lblOffset val="100"/>
        <c:tickLblSkip val="1"/>
        <c:noMultiLvlLbl val="0"/>
      </c:catAx>
      <c:valAx>
        <c:axId val="456904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569068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3019</c:v>
                </c:pt>
                <c:pt idx="1">
                  <c:v>3021</c:v>
                </c:pt>
                <c:pt idx="2">
                  <c:v>3021</c:v>
                </c:pt>
              </c:numCache>
            </c:numRef>
          </c:val>
          <c:extLst>
            <c:ext xmlns:c16="http://schemas.microsoft.com/office/drawing/2014/chart" uri="{C3380CC4-5D6E-409C-BE32-E72D297353CC}">
              <c16:uniqueId val="{00000000-68C1-431A-8291-2724313CD0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320</c:v>
                </c:pt>
                <c:pt idx="1">
                  <c:v>320</c:v>
                </c:pt>
                <c:pt idx="2">
                  <c:v>321</c:v>
                </c:pt>
              </c:numCache>
            </c:numRef>
          </c:val>
          <c:extLst>
            <c:ext xmlns:c16="http://schemas.microsoft.com/office/drawing/2014/chart" uri="{C3380CC4-5D6E-409C-BE32-E72D297353CC}">
              <c16:uniqueId val="{00000001-68C1-431A-8291-2724313CD0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3727</c:v>
                </c:pt>
                <c:pt idx="1">
                  <c:v>3727</c:v>
                </c:pt>
                <c:pt idx="2">
                  <c:v>3865</c:v>
                </c:pt>
              </c:numCache>
            </c:numRef>
          </c:val>
          <c:extLst>
            <c:ext xmlns:c16="http://schemas.microsoft.com/office/drawing/2014/chart" uri="{C3380CC4-5D6E-409C-BE32-E72D297353CC}">
              <c16:uniqueId val="{00000002-68C1-431A-8291-2724313CD008}"/>
            </c:ext>
          </c:extLst>
        </c:ser>
        <c:dLbls>
          <c:showLegendKey val="0"/>
          <c:showVal val="0"/>
          <c:showCatName val="0"/>
          <c:showSerName val="0"/>
          <c:showPercent val="0"/>
          <c:showBubbleSize val="0"/>
        </c:dLbls>
        <c:gapWidth val="120"/>
        <c:overlap val="100"/>
        <c:axId val="456907224"/>
        <c:axId val="456907616"/>
      </c:barChart>
      <c:catAx>
        <c:axId val="45690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56907616"/>
        <c:crosses val="autoZero"/>
        <c:auto val="1"/>
        <c:lblAlgn val="ctr"/>
        <c:lblOffset val="100"/>
        <c:tickLblSkip val="1"/>
        <c:noMultiLvlLbl val="0"/>
      </c:catAx>
      <c:valAx>
        <c:axId val="456907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569072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{67D70D53-A429-49D9-BE33-85193B01EDC6}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500-45C9-9E75-B9449F4273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{B73BC0B7-E446-43F0-BFF0-7B33A7C3D149}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00-45C9-9E75-B9449F4273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{B6A24C50-8502-46AC-92FB-1B191CA51F54}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00-45C9-9E75-B9449F4273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{0D5CA950-7F4A-4923-90F5-E1D42551B699}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00-45C9-9E75-B9449F4273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{9E80B6C3-299D-43CE-9DBA-F07B978D92A1}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00-45C9-9E75-B9449F4273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{D7385443-EE8D-45A5-8BB2-C5F2002C6361}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500-45C9-9E75-B9449F4273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{FA0251D1-A568-44FC-A8EC-737D7F518764}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500-45C9-9E75-B9449F4273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{15F46A23-FE53-4751-B8E3-920621351535}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500-45C9-9E75-B9449F4273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{6385B7C1-B72A-4C12-A42E-F06081EB796D}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500-45C9-9E75-B9449F4273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23.6</c:v>
                </c:pt>
                <c:pt idx="8">
                  <c:v>24.5</c:v>
                </c:pt>
                <c:pt idx="16">
                  <c:v>26.7</c:v>
                </c:pt>
                <c:pt idx="24">
                  <c:v>28.6</c:v>
                </c:pt>
                <c:pt idx="32">
                  <c:v>30.5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500-45C9-9E75-B9449F4273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{D4A46E7D-B249-4AEE-91D0-5F0CC731B489}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500-45C9-9E75-B9449F4273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{42ADF170-8AF6-4303-9536-5CDCCA06656D}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00-45C9-9E75-B9449F4273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{37520B08-46F9-474E-8C31-4DB95A1D6F7F}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00-45C9-9E75-B9449F4273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{C2582BE3-887D-4166-AF74-50036340C99D}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00-45C9-9E75-B9449F4273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{44813855-54FA-4E69-A402-79662DF727BB}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00-45C9-9E75-B9449F4273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{78138CF5-1859-454F-87EE-1B7A9E95FBE9}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500-45C9-9E75-B9449F4273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{FC4F11CC-B7A9-42C8-BD28-084B42D43D8C}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500-45C9-9E75-B9449F4273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{ECF62CFF-9E7E-47C0-8F8C-3BF8EB6B97C7}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500-45C9-9E75-B9449F4273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{766BB06E-A7AD-431D-9F0A-91DE026ACA8C}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500-45C9-9E75-B9449F4273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500-45C9-9E75-B9449F42739F}"/>
            </c:ext>
          </c:extLst>
        </c:ser>
        <c:dLbls>
          <c:showLegendKey val="0"/>
          <c:showVal val="1"/>
          <c:showCatName val="0"/>
          <c:showSerName val="0"/>
          <c:showPercent val="0"/>
          <c:showBubbleSize val="0"/>
        </c:dLbls>
        <c:axId val="456908792"/>
        <c:axId val="456905656"/>
      </c:scatterChart>
      <c:valAx>
        <c:axId val="456908792"/>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905656"/>
        <c:crosses val="autoZero"/>
        <c:crossBetween val="midCat"/>
      </c:valAx>
      <c:valAx>
        <c:axId val="456905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908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{F3460A0D-3B41-42EE-BEA8-D45BBBE797B6}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FF-4A56-BCA7-15939BCC97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{BE58BC45-611C-4EFC-B432-382F1135D118}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FF-4A56-BCA7-15939BCC97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{2911D0CF-3501-4133-86EC-41147B174391}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FF-4A56-BCA7-15939BCC97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{58D1527B-D10C-41D0-9C6E-F45F3AFA429E}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FF-4A56-BCA7-15939BCC97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{8874E646-483B-4757-839A-053CB5AE4DA7}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FF-4A56-BCA7-15939BCC97E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{8F2572E3-4976-43F8-8F56-8D5680703F37}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FF-4A56-BCA7-15939BCC97E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{5E883FC8-9358-4DEB-ACBD-BE67685935D8}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FF-4A56-BCA7-15939BCC97E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{4D09B70B-324B-45E6-9888-71EAF55966D7}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FF-4A56-BCA7-15939BCC97E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{2B55023A-32A9-44ED-8809-2A0521459284}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FF-4A56-BCA7-15939BCC97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7.3</c:v>
                </c:pt>
                <c:pt idx="16">
                  <c:v>7.5</c:v>
                </c:pt>
                <c:pt idx="24">
                  <c:v>7.6</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6FF-4A56-BCA7-15939BCC97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{122A49D6-D0DC-4946-BB89-5D4C4E45063D}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FF-4A56-BCA7-15939BCC97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{241CCA7D-D458-4748-8E3D-3C6B23BEDBAC}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FF-4A56-BCA7-15939BCC97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{F33EAD7C-8ED3-451E-A1F6-86D7C8DE7150}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FF-4A56-BCA7-15939BCC97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{CE285204-69D1-4153-867A-6971C0349C45}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FF-4A56-BCA7-15939BCC97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{D68CE6AA-A15F-413B-B19B-84E0CF25F874}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FF-4A56-BCA7-15939BCC97E5}"/>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{9870F3AC-DFAE-4AA2-8BB7-79E175DC1EE7}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FF-4A56-BCA7-15939BCC97E5}"/>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{DC73B459-CC9B-4DD9-B29D-8A141A1216F7}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FF-4A56-BCA7-15939BCC97E5}"/>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{88360E26-1EFE-45EB-8840-5338B7C91F4E}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FF-4A56-BCA7-15939BCC97E5}"/>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{8A54B5F7-BB8D-46FF-9365-7C3DC09C886C}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FF-4A56-BCA7-15939BCC97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FF-4A56-BCA7-15939BCC97E5}"/>
            </c:ext>
          </c:extLst>
        </c:ser>
        <c:dLbls>
          <c:showLegendKey val="0"/>
          <c:showVal val="1"/>
          <c:showCatName val="0"/>
          <c:showSerName val="0"/>
          <c:showPercent val="0"/>
          <c:showBubbleSize val="0"/>
        </c:dLbls>
        <c:axId val="456910752"/>
        <c:axId val="456911536"/>
      </c:scatterChart>
      <c:valAx>
        <c:axId val="456910752"/>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6911536"/>
        <c:crosses val="autoZero"/>
        <c:crossBetween val="midCat"/>
      </c:valAx>
      <c:valAx>
        <c:axId val="456911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6910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201295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公債費負担適正化計画の下、新発債を抑制してきたことにより、特に平成23年度までは着実に減少してきた。平成24年度以降は災害復旧事業債の発行増などにより、横ばいである。</a:t>
          </a:r>
          <a:endParaRPr kumimoji="1" lang="en-US" altLang="ja-JP" sz="1400">
            <a:latin typeface="ＭＳ ゴシック"/>
            <a:ea typeface="ＭＳ ゴシック"/>
          </a:endParaRPr>
        </a:p>
        <a:p>
          <a:r>
            <a:rPr kumimoji="1" lang="ja-JP" altLang="en-US" sz="1400">
              <a:latin typeface="ＭＳ ゴシック"/>
              <a:ea typeface="ＭＳ ゴシック"/>
            </a:rPr>
            <a:t>　算入公債費等については、交付税率の高い過疎債、辺地債、合併特例債を借入れることにしている。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地方債残高は平成</a:t>
          </a:r>
          <a:r>
            <a:rPr kumimoji="1" lang="en-US" altLang="ja-JP" sz="1400">
              <a:latin typeface="ＭＳ ゴシック"/>
              <a:ea typeface="ＭＳ ゴシック"/>
            </a:rPr>
            <a:t>23</a:t>
          </a:r>
          <a:r>
            <a:rPr kumimoji="1" lang="ja-JP" altLang="en-US" sz="1400">
              <a:latin typeface="ＭＳ ゴシック"/>
              <a:ea typeface="ＭＳ ゴシック"/>
            </a:rPr>
            <a:t>年度から</a:t>
          </a:r>
          <a:r>
            <a:rPr kumimoji="1" lang="en-US" altLang="ja-JP" sz="1400">
              <a:latin typeface="ＭＳ ゴシック"/>
              <a:ea typeface="ＭＳ ゴシック"/>
            </a:rPr>
            <a:t>27</a:t>
          </a:r>
          <a:r>
            <a:rPr kumimoji="1" lang="ja-JP" altLang="en-US" sz="1400">
              <a:latin typeface="ＭＳ ゴシック"/>
              <a:ea typeface="ＭＳ ゴシック"/>
            </a:rPr>
            <a:t>年度にかけて基金積立を目的とした合併特例債の起債の影響もあり、平成</a:t>
          </a:r>
          <a:r>
            <a:rPr kumimoji="1" lang="en-US" altLang="ja-JP" sz="1400">
              <a:latin typeface="ＭＳ ゴシック"/>
              <a:ea typeface="ＭＳ ゴシック"/>
            </a:rPr>
            <a:t>24</a:t>
          </a:r>
          <a:r>
            <a:rPr kumimoji="1" lang="ja-JP" altLang="en-US" sz="1400">
              <a:latin typeface="ＭＳ ゴシック"/>
              <a:ea typeface="ＭＳ ゴシック"/>
            </a:rPr>
            <a:t>年度から</a:t>
          </a:r>
          <a:r>
            <a:rPr kumimoji="1" lang="en-US" altLang="ja-JP" sz="1400">
              <a:latin typeface="ＭＳ ゴシック"/>
              <a:ea typeface="ＭＳ ゴシック"/>
            </a:rPr>
            <a:t>28</a:t>
          </a:r>
          <a:r>
            <a:rPr kumimoji="1" lang="ja-JP" altLang="en-US" sz="1400">
              <a:latin typeface="ＭＳ ゴシック"/>
              <a:ea typeface="ＭＳ ゴシック"/>
            </a:rPr>
            <a:t>年度にかけて一時的に増加した。</a:t>
          </a:r>
          <a:endParaRPr kumimoji="1" lang="en-US" altLang="ja-JP" sz="1400">
            <a:latin typeface="ＭＳ ゴシック"/>
            <a:ea typeface="ＭＳ ゴシック"/>
          </a:endParaRPr>
        </a:p>
        <a:p>
          <a:r>
            <a:rPr kumimoji="1" lang="ja-JP" altLang="en-US" sz="1400">
              <a:latin typeface="ＭＳ ゴシック"/>
              <a:ea typeface="ＭＳ ゴシック"/>
            </a:rPr>
            <a:t>　全体的には、合併以降公債費負担適正化計画に基づく新発債抑制による地方債現在高減少により、将来負担額は減少傾向にある。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宮崎県美郷町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令和元年度に新設したふるさと応援基金と森林環境譲与税基金の積み立てにより、基金全体としては139,000千円の増となった。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従来の基金については、平成27年度で普通交付税の合併算定替が終了し交付額減少が続いている影響で、平成29年度から実質的な財源不足となっており、利息分以外は実質的な積み立てはできていない状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大幅な歳入増となる見込みはないため、歳出面を全般的に見直さなければ慢性的な財源不足に陥る可能性がある。特に経常的経費については早急に見直しを図る必要がある。第5次行財政改革大綱に基づき、事業の見直しを徹底するとともに公共施設等総合管理計画等各種計画の下で、政策的経費についても必要性を十分に検討して堅実な予算執行を行い、特定目的基金（特に公共施設等整備基金）を中心に可能な限り積み立て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合併振興基金：まちづくり推進、イベント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産業等振興基金：商工業振興、農林水産業振興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公共施設等整備基金：庁舎以外の公共施設等の整備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地域福祉基金：高齢化対策、障がい者施策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ふるさと応援基金：ふるさと応援寄付金を積み立て、該当事業（ふるさとづくり事業、まちづくり事業など）に活用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令和元年度は、新たにふるさと応援基金と森林環境譲与税基金を新設したことから増加している。そのほかは、利子分以外の積み立ては行っていない。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が進行しているため、施設の統廃合を進めつつ将来の大規模改修に備えて計画的に積み立てを行う。また、今後生産加工施設の整備も控えており、産業等振興基金の取り崩し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決算剰余金等の積み立てであり大きな増減はない。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特定目的基金を中心に積み立て行っていく方針であるため、財政調整基金について優先的に積み立てを行っていくことは考えていない。しかし、一定額を確保しておくことは予算編成上、また不足の事態への供えとして不可欠なため、極力取り崩し・繰り入れを執行しないで済むよう財政運営の健全化に努め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平成27年度に</a:t>
          </a:r>
          <a:r>
            <a:rPr kumimoji="1" lang="en-US" altLang="ja-JP" sz="1300">
              <a:solidFill>
                <a:schemeClr val="dk1"/>
              </a:solidFill>
              <a:effectLst/>
              <a:latin typeface="ＭＳ ゴシック"/>
              <a:ea typeface="ＭＳ ゴシック"/>
              <a:cs typeface="+mn-cs"/>
            </a:rPr>
            <a:t>10,000</a:t>
          </a:r>
          <a:r>
            <a:rPr kumimoji="1" lang="ja-JP" altLang="en-US" sz="1300">
              <a:solidFill>
                <a:schemeClr val="dk1"/>
              </a:solidFill>
              <a:effectLst/>
              <a:latin typeface="ＭＳ ゴシック"/>
              <a:ea typeface="ＭＳ ゴシック"/>
              <a:cs typeface="+mn-cs"/>
            </a:rPr>
            <a:t>千円の積み立てを行って以降、利子分以外の積み立ては行っていない。地方債残高が順調に減少してるため、積極的に積み立てを行っていない状況ではあるが、特定目的基金への積立をしたうえで、余裕があれば少額ずつでも積み立てを行い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5,312
5,300
448.84
8,055,883
7,840,744
153,482
4,623,084
8,341,454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合併前の旧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とも、主要産業である農林業の振興に資するために、農道及び林道の新設改良等をはじめとする整備に取り組んできた。合併後も引き続き主要な施策として取り組んできていることが、類似団体と比較して数値が小さい要因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50271</xdr:rowOff>
    </xdr:from>
    <xdr:to>
      <xdr:col>23</xdr:col>
      <xdr:colOff>136525</xdr:colOff>
      <xdr:row>27</xdr:row>
      <xdr:rowOff>151871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4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3298</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40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16087</xdr:rowOff>
    </xdr:from>
    <xdr:to>
      <xdr:col>19</xdr:col>
      <xdr:colOff>187325</xdr:colOff>
      <xdr:row>27</xdr:row>
      <xdr:rowOff>117687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4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66887</xdr:rowOff>
    </xdr:from>
    <xdr:to>
      <xdr:col>23</xdr:col>
      <xdr:colOff>85725</xdr:colOff>
      <xdr:row>27</xdr:row>
      <xdr:rowOff>101071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467562"/>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153353</xdr:rowOff>
    </xdr:from>
    <xdr:to>
      <xdr:col>15</xdr:col>
      <xdr:colOff>187325</xdr:colOff>
      <xdr:row>27</xdr:row>
      <xdr:rowOff>83503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3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32703</xdr:rowOff>
    </xdr:from>
    <xdr:to>
      <xdr:col>19</xdr:col>
      <xdr:colOff>136525</xdr:colOff>
      <xdr:row>27</xdr:row>
      <xdr:rowOff>66887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433378"/>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113771</xdr:rowOff>
    </xdr:from>
    <xdr:to>
      <xdr:col>11</xdr:col>
      <xdr:colOff>187325</xdr:colOff>
      <xdr:row>27</xdr:row>
      <xdr:rowOff>43921</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3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164571</xdr:rowOff>
    </xdr:from>
    <xdr:to>
      <xdr:col>15</xdr:col>
      <xdr:colOff>136525</xdr:colOff>
      <xdr:row>27</xdr:row>
      <xdr:rowOff>32703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393796"/>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97578</xdr:rowOff>
    </xdr:from>
    <xdr:to>
      <xdr:col>7</xdr:col>
      <xdr:colOff>187325</xdr:colOff>
      <xdr:row>27</xdr:row>
      <xdr:rowOff>27728</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148378</xdr:rowOff>
    </xdr:from>
    <xdr:to>
      <xdr:col>11</xdr:col>
      <xdr:colOff>136525</xdr:colOff>
      <xdr:row>26</xdr:row>
      <xdr:rowOff>164571</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377603"/>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134214</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19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100030</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15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60448</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118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44255</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10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適正化計画に基づき、年間の起債発行上限額を設定し地方債の発行抑制に努めている。また定員適正化計画に基づき着実に人件費を削減する等、支出を抑制していることが類似団体と比較して数値が小さい要因と考え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124278</xdr:rowOff>
    </xdr:from>
    <xdr:to>
      <xdr:col>76</xdr:col>
      <xdr:colOff>73025</xdr:colOff>
      <xdr:row>29</xdr:row>
      <xdr:rowOff>54428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147155</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54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119961</xdr:rowOff>
    </xdr:from>
    <xdr:to>
      <xdr:col>72</xdr:col>
      <xdr:colOff>123825</xdr:colOff>
      <xdr:row>29</xdr:row>
      <xdr:rowOff>50111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170761</xdr:rowOff>
    </xdr:from>
    <xdr:to>
      <xdr:col>76</xdr:col>
      <xdr:colOff>22225</xdr:colOff>
      <xdr:row>29</xdr:row>
      <xdr:rowOff>3628</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4084300" y="5742886"/>
          <a:ext cx="7112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91122</xdr:rowOff>
    </xdr:from>
    <xdr:to>
      <xdr:col>68</xdr:col>
      <xdr:colOff>123825</xdr:colOff>
      <xdr:row>29</xdr:row>
      <xdr:rowOff>21272</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6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141922</xdr:rowOff>
    </xdr:from>
    <xdr:to>
      <xdr:col>72</xdr:col>
      <xdr:colOff>73025</xdr:colOff>
      <xdr:row>28</xdr:row>
      <xdr:rowOff>170761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714047"/>
          <a:ext cx="762000" cy="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49639</xdr:rowOff>
    </xdr:from>
    <xdr:to>
      <xdr:col>64</xdr:col>
      <xdr:colOff>123825</xdr:colOff>
      <xdr:row>28</xdr:row>
      <xdr:rowOff>151239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6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100439</xdr:rowOff>
    </xdr:from>
    <xdr:to>
      <xdr:col>68</xdr:col>
      <xdr:colOff>73025</xdr:colOff>
      <xdr:row>28</xdr:row>
      <xdr:rowOff>141922</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672564"/>
          <a:ext cx="762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49947</xdr:rowOff>
    </xdr:from>
    <xdr:to>
      <xdr:col>60</xdr:col>
      <xdr:colOff>123825</xdr:colOff>
      <xdr:row>28</xdr:row>
      <xdr:rowOff>151547</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6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100439</xdr:rowOff>
    </xdr:from>
    <xdr:to>
      <xdr:col>64</xdr:col>
      <xdr:colOff>73025</xdr:colOff>
      <xdr:row>28</xdr:row>
      <xdr:rowOff>100747</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672564"/>
          <a:ext cx="762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66638</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46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37799</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43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167766</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39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168074</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5,312
5,300
448.84
8,055,883
7,840,744
153,482
4,623,084
8,341,454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131536</xdr:rowOff>
    </xdr:from>
    <xdr:to>
      <xdr:col>20</xdr:col>
      <xdr:colOff>38100</xdr:colOff>
      <xdr:row>35</xdr:row>
      <xdr:rowOff>61686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10886</xdr:rowOff>
    </xdr:from>
    <xdr:to>
      <xdr:col>24</xdr:col>
      <xdr:colOff>63500</xdr:colOff>
      <xdr:row>35</xdr:row>
      <xdr:rowOff>41910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01163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100511</xdr:rowOff>
    </xdr:from>
    <xdr:to>
      <xdr:col>15</xdr:col>
      <xdr:colOff>101600</xdr:colOff>
      <xdr:row>35</xdr:row>
      <xdr:rowOff>30661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151311</xdr:rowOff>
    </xdr:from>
    <xdr:to>
      <xdr:col>19</xdr:col>
      <xdr:colOff>177800</xdr:colOff>
      <xdr:row>35</xdr:row>
      <xdr:rowOff>10886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598061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69487</xdr:rowOff>
    </xdr:from>
    <xdr:to>
      <xdr:col>10</xdr:col>
      <xdr:colOff>165100</xdr:colOff>
      <xdr:row>34</xdr:row>
      <xdr:rowOff>171087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120287</xdr:rowOff>
    </xdr:from>
    <xdr:to>
      <xdr:col>15</xdr:col>
      <xdr:colOff>50800</xdr:colOff>
      <xdr:row>34</xdr:row>
      <xdr:rowOff>151311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59495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36830</xdr:rowOff>
    </xdr:from>
    <xdr:to>
      <xdr:col>6</xdr:col>
      <xdr:colOff>38100</xdr:colOff>
      <xdr:row>34</xdr:row>
      <xdr:rowOff>138430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87630</xdr:rowOff>
    </xdr:from>
    <xdr:to>
      <xdr:col>10</xdr:col>
      <xdr:colOff>114300</xdr:colOff>
      <xdr:row>34</xdr:row>
      <xdr:rowOff>120287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59169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78213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47188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16164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154957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69809</xdr:rowOff>
    </xdr:from>
    <xdr:to>
      <xdr:col>55</xdr:col>
      <xdr:colOff>50800</xdr:colOff>
      <xdr:row>37</xdr:row>
      <xdr:rowOff>171410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413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92686</xdr:rowOff>
    </xdr:from>
    <xdr:ext cx="599010"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26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90452</xdr:rowOff>
    </xdr:from>
    <xdr:to>
      <xdr:col>50</xdr:col>
      <xdr:colOff>165100</xdr:colOff>
      <xdr:row>38</xdr:row>
      <xdr:rowOff>20602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4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120609</xdr:rowOff>
    </xdr:from>
    <xdr:to>
      <xdr:col>55</xdr:col>
      <xdr:colOff>0</xdr:colOff>
      <xdr:row>37</xdr:row>
      <xdr:rowOff>141252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464259"/>
          <a:ext cx="8382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115979</xdr:rowOff>
    </xdr:from>
    <xdr:to>
      <xdr:col>46</xdr:col>
      <xdr:colOff>38100</xdr:colOff>
      <xdr:row>38</xdr:row>
      <xdr:rowOff>46129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4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141252</xdr:rowOff>
    </xdr:from>
    <xdr:to>
      <xdr:col>50</xdr:col>
      <xdr:colOff>114300</xdr:colOff>
      <xdr:row>37</xdr:row>
      <xdr:rowOff>166779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48490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132381</xdr:rowOff>
    </xdr:from>
    <xdr:to>
      <xdr:col>41</xdr:col>
      <xdr:colOff>101600</xdr:colOff>
      <xdr:row>38</xdr:row>
      <xdr:rowOff>62531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4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166779</xdr:rowOff>
    </xdr:from>
    <xdr:to>
      <xdr:col>45</xdr:col>
      <xdr:colOff>177800</xdr:colOff>
      <xdr:row>38</xdr:row>
      <xdr:rowOff>11731</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510429"/>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155051</xdr:rowOff>
    </xdr:from>
    <xdr:to>
      <xdr:col>36</xdr:col>
      <xdr:colOff>165100</xdr:colOff>
      <xdr:row>38</xdr:row>
      <xdr:rowOff>85201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4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11731</xdr:rowOff>
    </xdr:from>
    <xdr:to>
      <xdr:col>41</xdr:col>
      <xdr:colOff>50800</xdr:colOff>
      <xdr:row>38</xdr:row>
      <xdr:rowOff>34400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526831"/>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37129</xdr:rowOff>
    </xdr:from>
    <xdr:ext cx="599010"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27094" y="620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62656</xdr:rowOff>
    </xdr:from>
    <xdr:ext cx="599010"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50794" y="623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79058</xdr:rowOff>
    </xdr:from>
    <xdr:ext cx="599010"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61794" y="625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101728</xdr:rowOff>
    </xdr:from>
    <xdr:ext cx="599010"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672794" y="627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a:extLst>
            <a:ext uri="{FF2B5EF4-FFF2-40B4-BE49-F238E27FC236}">
              <a16:creationId xmlns:a16="http://schemas.microsoft.com/office/drawing/2014/main" id="{00000000-0008-0000-0E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公営住宅】&#10;有形固定資産減価償却率最小値テキスト">
          <a:extLst>
            <a:ext uri="{FF2B5EF4-FFF2-40B4-BE49-F238E27FC236}">
              <a16:creationId xmlns:a16="http://schemas.microsoft.com/office/drawing/2014/main" id="{00000000-0008-0000-0E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193" name="【公営住宅】&#10;有形固定資産減価償却率最大値テキスト">
          <a:extLst>
            <a:ext uri="{FF2B5EF4-FFF2-40B4-BE49-F238E27FC236}">
              <a16:creationId xmlns:a16="http://schemas.microsoft.com/office/drawing/2014/main" id="{00000000-0008-0000-0E00-0000C100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195" name="【公営住宅】&#10;有形固定資産減価償却率平均値テキスト">
          <a:extLst>
            <a:ext uri="{FF2B5EF4-FFF2-40B4-BE49-F238E27FC236}">
              <a16:creationId xmlns:a16="http://schemas.microsoft.com/office/drawing/2014/main" id="{00000000-0008-0000-0E00-0000C3000000}"/>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00" name="フローチャート: 判断 199">
          <a:extLst>
            <a:ext uri="{FF2B5EF4-FFF2-40B4-BE49-F238E27FC236}">
              <a16:creationId xmlns:a16="http://schemas.microsoft.com/office/drawing/2014/main" id="{00000000-0008-0000-0E00-0000C800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1995</xdr:rowOff>
    </xdr:from>
    <xdr:to>
      <xdr:col>24</xdr:col>
      <xdr:colOff>114300</xdr:colOff>
      <xdr:row>85</xdr:row>
      <xdr:rowOff>103595</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4584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151872</xdr:rowOff>
    </xdr:from>
    <xdr:ext cx="405111" cy="259045"/>
    <xdr:sp macro="" textlink="">
      <xdr:nvSpPr>
        <xdr:cNvPr id="207" name="【公営住宅】&#10;有形固定資産減価償却率該当値テキスト">
          <a:extLst>
            <a:ext uri="{FF2B5EF4-FFF2-40B4-BE49-F238E27FC236}">
              <a16:creationId xmlns:a16="http://schemas.microsoft.com/office/drawing/2014/main" id="{00000000-0008-0000-0E00-0000CF000000}"/>
            </a:ext>
          </a:extLst>
        </xdr:cNvPr>
        <xdr:cNvSpPr txBox="1"/>
      </xdr:nvSpPr>
      <xdr:spPr>
        <a:xfrm>
          <a:off x="4673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155484</xdr:rowOff>
    </xdr:from>
    <xdr:to>
      <xdr:col>20</xdr:col>
      <xdr:colOff>38100</xdr:colOff>
      <xdr:row>85</xdr:row>
      <xdr:rowOff>85634</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3746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34834</xdr:rowOff>
    </xdr:from>
    <xdr:to>
      <xdr:col>24</xdr:col>
      <xdr:colOff>63500</xdr:colOff>
      <xdr:row>85</xdr:row>
      <xdr:rowOff>52795</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3797300" y="1460808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44450</xdr:rowOff>
    </xdr:from>
    <xdr:to>
      <xdr:col>15</xdr:col>
      <xdr:colOff>101600</xdr:colOff>
      <xdr:row>85</xdr:row>
      <xdr:rowOff>146050</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34834</xdr:rowOff>
    </xdr:from>
    <xdr:to>
      <xdr:col>19</xdr:col>
      <xdr:colOff>177800</xdr:colOff>
      <xdr:row>85</xdr:row>
      <xdr:rowOff>95250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2908300" y="1460808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23223</xdr:rowOff>
    </xdr:from>
    <xdr:to>
      <xdr:col>10</xdr:col>
      <xdr:colOff>165100</xdr:colOff>
      <xdr:row>85</xdr:row>
      <xdr:rowOff>124823</xdr:rowOff>
    </xdr:to>
    <xdr:sp macro="" textlink="">
      <xdr:nvSpPr>
        <xdr:cNvPr id="212" name="楕円 211">
          <a:extLst>
            <a:ext uri="{FF2B5EF4-FFF2-40B4-BE49-F238E27FC236}">
              <a16:creationId xmlns:a16="http://schemas.microsoft.com/office/drawing/2014/main" id="{00000000-0008-0000-0E00-0000D4000000}"/>
            </a:ext>
          </a:extLst>
        </xdr:cNvPr>
        <xdr:cNvSpPr/>
      </xdr:nvSpPr>
      <xdr:spPr>
        <a:xfrm>
          <a:off x="1968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74023</xdr:rowOff>
    </xdr:from>
    <xdr:to>
      <xdr:col>15</xdr:col>
      <xdr:colOff>50800</xdr:colOff>
      <xdr:row>85</xdr:row>
      <xdr:rowOff>95250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2019300" y="146472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163649</xdr:rowOff>
    </xdr:from>
    <xdr:to>
      <xdr:col>6</xdr:col>
      <xdr:colOff>38100</xdr:colOff>
      <xdr:row>85</xdr:row>
      <xdr:rowOff>93799</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79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42999</xdr:rowOff>
    </xdr:from>
    <xdr:to>
      <xdr:col>10</xdr:col>
      <xdr:colOff>114300</xdr:colOff>
      <xdr:row>85</xdr:row>
      <xdr:rowOff>74023</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130300" y="146162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6" name="n_1aveValue【公営住宅】&#10;有形固定資産減価償却率">
          <a:extLst>
            <a:ext uri="{FF2B5EF4-FFF2-40B4-BE49-F238E27FC236}">
              <a16:creationId xmlns:a16="http://schemas.microsoft.com/office/drawing/2014/main" id="{00000000-0008-0000-0E00-0000D800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17" name="n_2aveValue【公営住宅】&#10;有形固定資産減価償却率">
          <a:extLst>
            <a:ext uri="{FF2B5EF4-FFF2-40B4-BE49-F238E27FC236}">
              <a16:creationId xmlns:a16="http://schemas.microsoft.com/office/drawing/2014/main" id="{00000000-0008-0000-0E00-0000D9000000}"/>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18" name="n_3aveValue【公営住宅】&#10;有形固定資産減価償却率">
          <a:extLst>
            <a:ext uri="{FF2B5EF4-FFF2-40B4-BE49-F238E27FC236}">
              <a16:creationId xmlns:a16="http://schemas.microsoft.com/office/drawing/2014/main" id="{00000000-0008-0000-0E00-0000DA000000}"/>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19" name="n_4aveValue【公営住宅】&#10;有形固定資産減価償却率">
          <a:extLst>
            <a:ext uri="{FF2B5EF4-FFF2-40B4-BE49-F238E27FC236}">
              <a16:creationId xmlns:a16="http://schemas.microsoft.com/office/drawing/2014/main" id="{00000000-0008-0000-0E00-0000DB00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76761</xdr:rowOff>
    </xdr:from>
    <xdr:ext cx="405111" cy="259045"/>
    <xdr:sp macro="" textlink="">
      <xdr:nvSpPr>
        <xdr:cNvPr id="220" name="n_1mainValue【公営住宅】&#10;有形固定資産減価償却率">
          <a:extLst>
            <a:ext uri="{FF2B5EF4-FFF2-40B4-BE49-F238E27FC236}">
              <a16:creationId xmlns:a16="http://schemas.microsoft.com/office/drawing/2014/main" id="{00000000-0008-0000-0E00-0000DC000000}"/>
            </a:ext>
          </a:extLst>
        </xdr:cNvPr>
        <xdr:cNvSpPr txBox="1"/>
      </xdr:nvSpPr>
      <xdr:spPr>
        <a:xfrm>
          <a:off x="35820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21" name="n_2mainValue【公営住宅】&#10;有形固定資産減価償却率">
          <a:extLst>
            <a:ext uri="{FF2B5EF4-FFF2-40B4-BE49-F238E27FC236}">
              <a16:creationId xmlns:a16="http://schemas.microsoft.com/office/drawing/2014/main" id="{00000000-0008-0000-0E00-0000DD000000}"/>
            </a:ext>
          </a:extLst>
        </xdr:cNvPr>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115950</xdr:rowOff>
    </xdr:from>
    <xdr:ext cx="405111" cy="259045"/>
    <xdr:sp macro="" textlink="">
      <xdr:nvSpPr>
        <xdr:cNvPr id="222" name="n_3mainValue【公営住宅】&#10;有形固定資産減価償却率">
          <a:extLst>
            <a:ext uri="{FF2B5EF4-FFF2-40B4-BE49-F238E27FC236}">
              <a16:creationId xmlns:a16="http://schemas.microsoft.com/office/drawing/2014/main" id="{00000000-0008-0000-0E00-0000DE000000}"/>
            </a:ext>
          </a:extLst>
        </xdr:cNvPr>
        <xdr:cNvSpPr txBox="1"/>
      </xdr:nvSpPr>
      <xdr:spPr>
        <a:xfrm>
          <a:off x="1816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84926</xdr:rowOff>
    </xdr:from>
    <xdr:ext cx="405111" cy="259045"/>
    <xdr:sp macro="" textlink="">
      <xdr:nvSpPr>
        <xdr:cNvPr id="223" name="n_4mainValue【公営住宅】&#10;有形固定資産減価償却率">
          <a:extLst>
            <a:ext uri="{FF2B5EF4-FFF2-40B4-BE49-F238E27FC236}">
              <a16:creationId xmlns:a16="http://schemas.microsoft.com/office/drawing/2014/main" id="{00000000-0008-0000-0E00-0000DF000000}"/>
            </a:ext>
          </a:extLst>
        </xdr:cNvPr>
        <xdr:cNvSpPr txBox="1"/>
      </xdr:nvSpPr>
      <xdr:spPr>
        <a:xfrm>
          <a:off x="9277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公営住宅】&#10;一人当たり面積グラフ枠">
          <a:extLst>
            <a:ext uri="{FF2B5EF4-FFF2-40B4-BE49-F238E27FC236}">
              <a16:creationId xmlns:a16="http://schemas.microsoft.com/office/drawing/2014/main" id="{00000000-0008-0000-0E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248" name="【公営住宅】&#10;一人当たり面積最小値テキスト">
          <a:extLst>
            <a:ext uri="{FF2B5EF4-FFF2-40B4-BE49-F238E27FC236}">
              <a16:creationId xmlns:a16="http://schemas.microsoft.com/office/drawing/2014/main" id="{00000000-0008-0000-0E00-0000F800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250" name="【公営住宅】&#10;一人当たり面積最大値テキスト">
          <a:extLst>
            <a:ext uri="{FF2B5EF4-FFF2-40B4-BE49-F238E27FC236}">
              <a16:creationId xmlns:a16="http://schemas.microsoft.com/office/drawing/2014/main" id="{00000000-0008-0000-0E00-0000FA00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252" name="【公営住宅】&#10;一人当たり面積平均値テキスト">
          <a:extLst>
            <a:ext uri="{FF2B5EF4-FFF2-40B4-BE49-F238E27FC236}">
              <a16:creationId xmlns:a16="http://schemas.microsoft.com/office/drawing/2014/main" id="{00000000-0008-0000-0E00-0000FC000000}"/>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253" name="フローチャート: 判断 252">
          <a:extLst>
            <a:ext uri="{FF2B5EF4-FFF2-40B4-BE49-F238E27FC236}">
              <a16:creationId xmlns:a16="http://schemas.microsoft.com/office/drawing/2014/main" id="{00000000-0008-0000-0E00-0000FD00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109144</xdr:rowOff>
    </xdr:from>
    <xdr:to>
      <xdr:col>55</xdr:col>
      <xdr:colOff>50800</xdr:colOff>
      <xdr:row>85</xdr:row>
      <xdr:rowOff>39294</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10426700" y="14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132021</xdr:rowOff>
    </xdr:from>
    <xdr:ext cx="469744" cy="259045"/>
    <xdr:sp macro="" textlink="">
      <xdr:nvSpPr>
        <xdr:cNvPr id="264" name="【公営住宅】&#10;一人当たり面積該当値テキスト">
          <a:extLst>
            <a:ext uri="{FF2B5EF4-FFF2-40B4-BE49-F238E27FC236}">
              <a16:creationId xmlns:a16="http://schemas.microsoft.com/office/drawing/2014/main" id="{00000000-0008-0000-0E00-000008010000}"/>
            </a:ext>
          </a:extLst>
        </xdr:cNvPr>
        <xdr:cNvSpPr txBox="1"/>
      </xdr:nvSpPr>
      <xdr:spPr>
        <a:xfrm>
          <a:off x="10515600" y="1436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114630</xdr:rowOff>
    </xdr:from>
    <xdr:to>
      <xdr:col>50</xdr:col>
      <xdr:colOff>165100</xdr:colOff>
      <xdr:row>85</xdr:row>
      <xdr:rowOff>44780</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9588500" y="145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159944</xdr:rowOff>
    </xdr:from>
    <xdr:to>
      <xdr:col>55</xdr:col>
      <xdr:colOff>0</xdr:colOff>
      <xdr:row>84</xdr:row>
      <xdr:rowOff>165430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9639300" y="1456174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139319</xdr:rowOff>
    </xdr:from>
    <xdr:to>
      <xdr:col>46</xdr:col>
      <xdr:colOff>38100</xdr:colOff>
      <xdr:row>85</xdr:row>
      <xdr:rowOff>69469</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8699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165430</xdr:rowOff>
    </xdr:from>
    <xdr:to>
      <xdr:col>50</xdr:col>
      <xdr:colOff>114300</xdr:colOff>
      <xdr:row>85</xdr:row>
      <xdr:rowOff>18669</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8750300" y="1456723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27152</xdr:rowOff>
    </xdr:from>
    <xdr:to>
      <xdr:col>41</xdr:col>
      <xdr:colOff>101600</xdr:colOff>
      <xdr:row>85</xdr:row>
      <xdr:rowOff>128752</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7810500" y="146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18669</xdr:rowOff>
    </xdr:from>
    <xdr:to>
      <xdr:col>45</xdr:col>
      <xdr:colOff>177800</xdr:colOff>
      <xdr:row>85</xdr:row>
      <xdr:rowOff>77952</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7861300" y="14591919"/>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31496</xdr:rowOff>
    </xdr:from>
    <xdr:to>
      <xdr:col>36</xdr:col>
      <xdr:colOff>165100</xdr:colOff>
      <xdr:row>85</xdr:row>
      <xdr:rowOff>133096</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6921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77952</xdr:rowOff>
    </xdr:from>
    <xdr:to>
      <xdr:col>41</xdr:col>
      <xdr:colOff>50800</xdr:colOff>
      <xdr:row>85</xdr:row>
      <xdr:rowOff>82296</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6972300" y="1465120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273" name="n_1aveValue【公営住宅】&#10;一人当たり面積">
          <a:extLst>
            <a:ext uri="{FF2B5EF4-FFF2-40B4-BE49-F238E27FC236}">
              <a16:creationId xmlns:a16="http://schemas.microsoft.com/office/drawing/2014/main" id="{00000000-0008-0000-0E00-000011010000}"/>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274" name="n_2aveValue【公営住宅】&#10;一人当たり面積">
          <a:extLst>
            <a:ext uri="{FF2B5EF4-FFF2-40B4-BE49-F238E27FC236}">
              <a16:creationId xmlns:a16="http://schemas.microsoft.com/office/drawing/2014/main" id="{00000000-0008-0000-0E00-000012010000}"/>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275" name="n_3aveValue【公営住宅】&#10;一人当たり面積">
          <a:extLst>
            <a:ext uri="{FF2B5EF4-FFF2-40B4-BE49-F238E27FC236}">
              <a16:creationId xmlns:a16="http://schemas.microsoft.com/office/drawing/2014/main" id="{00000000-0008-0000-0E00-000013010000}"/>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276" name="n_4aveValue【公営住宅】&#10;一人当たり面積">
          <a:extLst>
            <a:ext uri="{FF2B5EF4-FFF2-40B4-BE49-F238E27FC236}">
              <a16:creationId xmlns:a16="http://schemas.microsoft.com/office/drawing/2014/main" id="{00000000-0008-0000-0E00-000014010000}"/>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61307</xdr:rowOff>
    </xdr:from>
    <xdr:ext cx="469744" cy="259045"/>
    <xdr:sp macro="" textlink="">
      <xdr:nvSpPr>
        <xdr:cNvPr id="277" name="n_1mainValue【公営住宅】&#10;一人当たり面積">
          <a:extLst>
            <a:ext uri="{FF2B5EF4-FFF2-40B4-BE49-F238E27FC236}">
              <a16:creationId xmlns:a16="http://schemas.microsoft.com/office/drawing/2014/main" id="{00000000-0008-0000-0E00-000015010000}"/>
            </a:ext>
          </a:extLst>
        </xdr:cNvPr>
        <xdr:cNvSpPr txBox="1"/>
      </xdr:nvSpPr>
      <xdr:spPr>
        <a:xfrm>
          <a:off x="9391727" y="142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85996</xdr:rowOff>
    </xdr:from>
    <xdr:ext cx="469744" cy="259045"/>
    <xdr:sp macro="" textlink="">
      <xdr:nvSpPr>
        <xdr:cNvPr id="278" name="n_2mainValue【公営住宅】&#10;一人当たり面積">
          <a:extLst>
            <a:ext uri="{FF2B5EF4-FFF2-40B4-BE49-F238E27FC236}">
              <a16:creationId xmlns:a16="http://schemas.microsoft.com/office/drawing/2014/main" id="{00000000-0008-0000-0E00-000016010000}"/>
            </a:ext>
          </a:extLst>
        </xdr:cNvPr>
        <xdr:cNvSpPr txBox="1"/>
      </xdr:nvSpPr>
      <xdr:spPr>
        <a:xfrm>
          <a:off x="8515427" y="1431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145279</xdr:rowOff>
    </xdr:from>
    <xdr:ext cx="469744" cy="259045"/>
    <xdr:sp macro="" textlink="">
      <xdr:nvSpPr>
        <xdr:cNvPr id="279" name="n_3mainValue【公営住宅】&#10;一人当たり面積">
          <a:extLst>
            <a:ext uri="{FF2B5EF4-FFF2-40B4-BE49-F238E27FC236}">
              <a16:creationId xmlns:a16="http://schemas.microsoft.com/office/drawing/2014/main" id="{00000000-0008-0000-0E00-000017010000}"/>
            </a:ext>
          </a:extLst>
        </xdr:cNvPr>
        <xdr:cNvSpPr txBox="1"/>
      </xdr:nvSpPr>
      <xdr:spPr>
        <a:xfrm>
          <a:off x="7626427" y="1437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149623</xdr:rowOff>
    </xdr:from>
    <xdr:ext cx="469744" cy="259045"/>
    <xdr:sp macro="" textlink="">
      <xdr:nvSpPr>
        <xdr:cNvPr id="280" name="n_4mainValue【公営住宅】&#10;一人当たり面積">
          <a:extLst>
            <a:ext uri="{FF2B5EF4-FFF2-40B4-BE49-F238E27FC236}">
              <a16:creationId xmlns:a16="http://schemas.microsoft.com/office/drawing/2014/main" id="{00000000-0008-0000-0E00-000018010000}"/>
            </a:ext>
          </a:extLst>
        </xdr:cNvPr>
        <xdr:cNvSpPr txBox="1"/>
      </xdr:nvSpPr>
      <xdr:spPr>
        <a:xfrm>
          <a:off x="6737427" y="143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00000000-0008-0000-0E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認定こども園・幼稚園・保育所】&#10;有形固定資産減価償却率最小値テキスト">
          <a:extLst>
            <a:ext uri="{FF2B5EF4-FFF2-40B4-BE49-F238E27FC236}">
              <a16:creationId xmlns:a16="http://schemas.microsoft.com/office/drawing/2014/main" id="{00000000-0008-0000-0E00-00004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325" name="【認定こども園・幼稚園・保育所】&#10;有形固定資産減価償却率最大値テキスト">
          <a:extLst>
            <a:ext uri="{FF2B5EF4-FFF2-40B4-BE49-F238E27FC236}">
              <a16:creationId xmlns:a16="http://schemas.microsoft.com/office/drawing/2014/main" id="{00000000-0008-0000-0E00-000045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00000000-0008-0000-0E00-00004701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339" name="【認定こども園・幼稚園・保育所】&#10;有形固定資産減価償却率該当値テキスト">
          <a:extLst>
            <a:ext uri="{FF2B5EF4-FFF2-40B4-BE49-F238E27FC236}">
              <a16:creationId xmlns:a16="http://schemas.microsoft.com/office/drawing/2014/main" id="{00000000-0008-0000-0E00-000053010000}"/>
            </a:ext>
          </a:extLst>
        </xdr:cNvPr>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141333</xdr:rowOff>
    </xdr:from>
    <xdr:to>
      <xdr:col>81</xdr:col>
      <xdr:colOff>101600</xdr:colOff>
      <xdr:row>41</xdr:row>
      <xdr:rowOff>71483</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5430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134983</xdr:rowOff>
    </xdr:from>
    <xdr:to>
      <xdr:col>85</xdr:col>
      <xdr:colOff>127000</xdr:colOff>
      <xdr:row>41</xdr:row>
      <xdr:rowOff>20683</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5481300" y="699298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134801</xdr:rowOff>
    </xdr:from>
    <xdr:to>
      <xdr:col>76</xdr:col>
      <xdr:colOff>165100</xdr:colOff>
      <xdr:row>41</xdr:row>
      <xdr:rowOff>64951</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4541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14151</xdr:rowOff>
    </xdr:from>
    <xdr:to>
      <xdr:col>81</xdr:col>
      <xdr:colOff>50800</xdr:colOff>
      <xdr:row>41</xdr:row>
      <xdr:rowOff>20683</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4592300" y="70436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134801</xdr:rowOff>
    </xdr:from>
    <xdr:to>
      <xdr:col>72</xdr:col>
      <xdr:colOff>38100</xdr:colOff>
      <xdr:row>41</xdr:row>
      <xdr:rowOff>64951</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13652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xdr:rowOff>
    </xdr:from>
    <xdr:to>
      <xdr:col>76</xdr:col>
      <xdr:colOff>114300</xdr:colOff>
      <xdr:row>41</xdr:row>
      <xdr:rowOff>14151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3703300" y="7043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134801</xdr:rowOff>
    </xdr:from>
    <xdr:to>
      <xdr:col>67</xdr:col>
      <xdr:colOff>101600</xdr:colOff>
      <xdr:row>41</xdr:row>
      <xdr:rowOff>64951</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12763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14151</xdr:rowOff>
    </xdr:from>
    <xdr:to>
      <xdr:col>71</xdr:col>
      <xdr:colOff>177800</xdr:colOff>
      <xdr:row>41</xdr:row>
      <xdr:rowOff>14151</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2814300" y="7043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351" name="n_4ave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62610</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5266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56078</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4389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56078</xdr:rowOff>
    </xdr:from>
    <xdr:ext cx="405111" cy="259045"/>
    <xdr:sp macro="" textlink="">
      <xdr:nvSpPr>
        <xdr:cNvPr id="354" name="n_3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3500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56078</xdr:rowOff>
    </xdr:from>
    <xdr:ext cx="405111" cy="259045"/>
    <xdr:sp macro="" textlink="">
      <xdr:nvSpPr>
        <xdr:cNvPr id="355" name="n_4mainValue【認定こども園・幼稚園・保育所】&#10;有形固定資産減価償却率">
          <a:extLst>
            <a:ext uri="{FF2B5EF4-FFF2-40B4-BE49-F238E27FC236}">
              <a16:creationId xmlns:a16="http://schemas.microsoft.com/office/drawing/2014/main" id="{00000000-0008-0000-0E00-000063010000}"/>
            </a:ext>
          </a:extLst>
        </xdr:cNvPr>
        <xdr:cNvSpPr txBox="1"/>
      </xdr:nvSpPr>
      <xdr:spPr>
        <a:xfrm>
          <a:off x="12611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E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E00-00007A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E00-00007C01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E00-00007E01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102667</xdr:rowOff>
    </xdr:from>
    <xdr:to>
      <xdr:col>116</xdr:col>
      <xdr:colOff>114300</xdr:colOff>
      <xdr:row>40</xdr:row>
      <xdr:rowOff>32817</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22110700" y="67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125544</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00000000-0008-0000-0E00-00008A010000}"/>
            </a:ext>
          </a:extLst>
        </xdr:cNvPr>
        <xdr:cNvSpPr txBox="1"/>
      </xdr:nvSpPr>
      <xdr:spPr>
        <a:xfrm>
          <a:off x="22199600" y="66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111811</xdr:rowOff>
    </xdr:from>
    <xdr:to>
      <xdr:col>112</xdr:col>
      <xdr:colOff>38100</xdr:colOff>
      <xdr:row>40</xdr:row>
      <xdr:rowOff>41961</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21272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153467</xdr:rowOff>
    </xdr:from>
    <xdr:to>
      <xdr:col>116</xdr:col>
      <xdr:colOff>63500</xdr:colOff>
      <xdr:row>39</xdr:row>
      <xdr:rowOff>162611</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21323300" y="684001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121869</xdr:rowOff>
    </xdr:from>
    <xdr:to>
      <xdr:col>107</xdr:col>
      <xdr:colOff>101600</xdr:colOff>
      <xdr:row>40</xdr:row>
      <xdr:rowOff>52019</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20383500" y="68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162611</xdr:rowOff>
    </xdr:from>
    <xdr:to>
      <xdr:col>111</xdr:col>
      <xdr:colOff>177800</xdr:colOff>
      <xdr:row>40</xdr:row>
      <xdr:rowOff>1219</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20434300" y="684916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171247</xdr:rowOff>
    </xdr:from>
    <xdr:to>
      <xdr:col>102</xdr:col>
      <xdr:colOff>165100</xdr:colOff>
      <xdr:row>40</xdr:row>
      <xdr:rowOff>101397</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19494500" y="6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xdr:rowOff>
    </xdr:from>
    <xdr:to>
      <xdr:col>107</xdr:col>
      <xdr:colOff>50800</xdr:colOff>
      <xdr:row>40</xdr:row>
      <xdr:rowOff>50597</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9545300" y="685921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50597</xdr:rowOff>
    </xdr:from>
    <xdr:to>
      <xdr:col>102</xdr:col>
      <xdr:colOff>114300</xdr:colOff>
      <xdr:row>40</xdr:row>
      <xdr:rowOff>57912</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8656300" y="690859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33088</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21075727" y="689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68546</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20199427" y="65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92524</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19310427" y="695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E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E00-0000B401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E00-0000B601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E00-0000B801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93980</xdr:rowOff>
    </xdr:from>
    <xdr:to>
      <xdr:col>85</xdr:col>
      <xdr:colOff>177800</xdr:colOff>
      <xdr:row>64</xdr:row>
      <xdr:rowOff>24130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6268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8907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E00-0000C4010000}"/>
            </a:ext>
          </a:extLst>
        </xdr:cNvPr>
        <xdr:cNvSpPr txBox="1"/>
      </xdr:nvSpPr>
      <xdr:spPr>
        <a:xfrm>
          <a:off x="16357600" y="1081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84455</xdr:rowOff>
    </xdr:from>
    <xdr:to>
      <xdr:col>81</xdr:col>
      <xdr:colOff>101600</xdr:colOff>
      <xdr:row>64</xdr:row>
      <xdr:rowOff>14605</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5430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135255</xdr:rowOff>
    </xdr:from>
    <xdr:to>
      <xdr:col>85</xdr:col>
      <xdr:colOff>127000</xdr:colOff>
      <xdr:row>63</xdr:row>
      <xdr:rowOff>144780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5481300" y="109366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126365</xdr:rowOff>
    </xdr:from>
    <xdr:to>
      <xdr:col>76</xdr:col>
      <xdr:colOff>165100</xdr:colOff>
      <xdr:row>63</xdr:row>
      <xdr:rowOff>56515</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4541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xdr:rowOff>
    </xdr:from>
    <xdr:to>
      <xdr:col>81</xdr:col>
      <xdr:colOff>50800</xdr:colOff>
      <xdr:row>63</xdr:row>
      <xdr:rowOff>135255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4592300" y="1080706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160655</xdr:rowOff>
    </xdr:from>
    <xdr:to>
      <xdr:col>72</xdr:col>
      <xdr:colOff>38100</xdr:colOff>
      <xdr:row>63</xdr:row>
      <xdr:rowOff>90805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3652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5715</xdr:rowOff>
    </xdr:from>
    <xdr:to>
      <xdr:col>76</xdr:col>
      <xdr:colOff>114300</xdr:colOff>
      <xdr:row>63</xdr:row>
      <xdr:rowOff>40005</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13703300" y="108070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170180</xdr:rowOff>
    </xdr:from>
    <xdr:to>
      <xdr:col>67</xdr:col>
      <xdr:colOff>101600</xdr:colOff>
      <xdr:row>63</xdr:row>
      <xdr:rowOff>100330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276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40005</xdr:rowOff>
    </xdr:from>
    <xdr:to>
      <xdr:col>71</xdr:col>
      <xdr:colOff>177800</xdr:colOff>
      <xdr:row>63</xdr:row>
      <xdr:rowOff>49530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2814300" y="10841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E00-0000CD01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E00-0000CE01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E00-0000CF01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E00-0000D001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5732</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E00-0000D1010000}"/>
            </a:ext>
          </a:extLst>
        </xdr:cNvPr>
        <xdr:cNvSpPr txBox="1"/>
      </xdr:nvSpPr>
      <xdr:spPr>
        <a:xfrm>
          <a:off x="152660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47642</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E00-0000D2010000}"/>
            </a:ext>
          </a:extLst>
        </xdr:cNvPr>
        <xdr:cNvSpPr txBox="1"/>
      </xdr:nvSpPr>
      <xdr:spPr>
        <a:xfrm>
          <a:off x="14389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81932</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E00-0000D3010000}"/>
            </a:ext>
          </a:extLst>
        </xdr:cNvPr>
        <xdr:cNvSpPr txBox="1"/>
      </xdr:nvSpPr>
      <xdr:spPr>
        <a:xfrm>
          <a:off x="13500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91457</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E00-0000D4010000}"/>
            </a:ext>
          </a:extLst>
        </xdr:cNvPr>
        <xdr:cNvSpPr txBox="1"/>
      </xdr:nvSpPr>
      <xdr:spPr>
        <a:xfrm>
          <a:off x="12611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E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E00-0000ED01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5" name="【学校施設】&#10;一人当たり面積最大値テキスト">
          <a:extLst>
            <a:ext uri="{FF2B5EF4-FFF2-40B4-BE49-F238E27FC236}">
              <a16:creationId xmlns:a16="http://schemas.microsoft.com/office/drawing/2014/main" id="{00000000-0008-0000-0E00-0000EF01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E00-0000F1010000}"/>
            </a:ext>
          </a:extLst>
        </xdr:cNvPr>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68300</xdr:rowOff>
    </xdr:from>
    <xdr:to>
      <xdr:col>116</xdr:col>
      <xdr:colOff>114300</xdr:colOff>
      <xdr:row>62</xdr:row>
      <xdr:rowOff>169900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2110700" y="106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91177</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E00-0000FD010000}"/>
            </a:ext>
          </a:extLst>
        </xdr:cNvPr>
        <xdr:cNvSpPr txBox="1"/>
      </xdr:nvSpPr>
      <xdr:spPr>
        <a:xfrm>
          <a:off x="22199600" y="105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76378</xdr:rowOff>
    </xdr:from>
    <xdr:to>
      <xdr:col>112</xdr:col>
      <xdr:colOff>38100</xdr:colOff>
      <xdr:row>63</xdr:row>
      <xdr:rowOff>6528</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1272500" y="107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119100</xdr:rowOff>
    </xdr:from>
    <xdr:to>
      <xdr:col>116</xdr:col>
      <xdr:colOff>63500</xdr:colOff>
      <xdr:row>62</xdr:row>
      <xdr:rowOff>127178</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21323300" y="10749000"/>
          <a:ext cx="8382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73634</xdr:rowOff>
    </xdr:from>
    <xdr:to>
      <xdr:col>107</xdr:col>
      <xdr:colOff>101600</xdr:colOff>
      <xdr:row>63</xdr:row>
      <xdr:rowOff>3784</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0383500" y="10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124434</xdr:rowOff>
    </xdr:from>
    <xdr:to>
      <xdr:col>111</xdr:col>
      <xdr:colOff>177800</xdr:colOff>
      <xdr:row>62</xdr:row>
      <xdr:rowOff>127178</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20434300" y="107543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122327</xdr:rowOff>
    </xdr:from>
    <xdr:to>
      <xdr:col>102</xdr:col>
      <xdr:colOff>165100</xdr:colOff>
      <xdr:row>63</xdr:row>
      <xdr:rowOff>52477</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9494500" y="107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124434</xdr:rowOff>
    </xdr:from>
    <xdr:to>
      <xdr:col>107</xdr:col>
      <xdr:colOff>50800</xdr:colOff>
      <xdr:row>63</xdr:row>
      <xdr:rowOff>1677</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9545300" y="10754334"/>
          <a:ext cx="889000" cy="4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129337</xdr:rowOff>
    </xdr:from>
    <xdr:to>
      <xdr:col>98</xdr:col>
      <xdr:colOff>38100</xdr:colOff>
      <xdr:row>63</xdr:row>
      <xdr:rowOff>59487</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8605500" y="107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1677</xdr:rowOff>
    </xdr:from>
    <xdr:to>
      <xdr:col>102</xdr:col>
      <xdr:colOff>114300</xdr:colOff>
      <xdr:row>63</xdr:row>
      <xdr:rowOff>8687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8656300" y="10803027"/>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518" name="n_1aveValue【学校施設】&#10;一人当たり面積">
          <a:extLst>
            <a:ext uri="{FF2B5EF4-FFF2-40B4-BE49-F238E27FC236}">
              <a16:creationId xmlns:a16="http://schemas.microsoft.com/office/drawing/2014/main" id="{00000000-0008-0000-0E00-000006020000}"/>
            </a:ext>
          </a:extLst>
        </xdr:cNvPr>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519" name="n_2aveValue【学校施設】&#10;一人当たり面積">
          <a:extLst>
            <a:ext uri="{FF2B5EF4-FFF2-40B4-BE49-F238E27FC236}">
              <a16:creationId xmlns:a16="http://schemas.microsoft.com/office/drawing/2014/main" id="{00000000-0008-0000-0E00-000007020000}"/>
            </a:ext>
          </a:extLst>
        </xdr:cNvPr>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520" name="n_3aveValue【学校施設】&#10;一人当たり面積">
          <a:extLst>
            <a:ext uri="{FF2B5EF4-FFF2-40B4-BE49-F238E27FC236}">
              <a16:creationId xmlns:a16="http://schemas.microsoft.com/office/drawing/2014/main" id="{00000000-0008-0000-0E00-000008020000}"/>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21" name="n_4aveValue【学校施設】&#10;一人当たり面積">
          <a:extLst>
            <a:ext uri="{FF2B5EF4-FFF2-40B4-BE49-F238E27FC236}">
              <a16:creationId xmlns:a16="http://schemas.microsoft.com/office/drawing/2014/main" id="{00000000-0008-0000-0E00-000009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23055</xdr:rowOff>
    </xdr:from>
    <xdr:ext cx="469744" cy="259045"/>
    <xdr:sp macro="" textlink="">
      <xdr:nvSpPr>
        <xdr:cNvPr id="522" name="n_1mainValue【学校施設】&#10;一人当たり面積">
          <a:extLst>
            <a:ext uri="{FF2B5EF4-FFF2-40B4-BE49-F238E27FC236}">
              <a16:creationId xmlns:a16="http://schemas.microsoft.com/office/drawing/2014/main" id="{00000000-0008-0000-0E00-00000A020000}"/>
            </a:ext>
          </a:extLst>
        </xdr:cNvPr>
        <xdr:cNvSpPr txBox="1"/>
      </xdr:nvSpPr>
      <xdr:spPr>
        <a:xfrm>
          <a:off x="21075727" y="1048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20311</xdr:rowOff>
    </xdr:from>
    <xdr:ext cx="469744" cy="259045"/>
    <xdr:sp macro="" textlink="">
      <xdr:nvSpPr>
        <xdr:cNvPr id="523" name="n_2mainValue【学校施設】&#10;一人当たり面積">
          <a:extLst>
            <a:ext uri="{FF2B5EF4-FFF2-40B4-BE49-F238E27FC236}">
              <a16:creationId xmlns:a16="http://schemas.microsoft.com/office/drawing/2014/main" id="{00000000-0008-0000-0E00-00000B020000}"/>
            </a:ext>
          </a:extLst>
        </xdr:cNvPr>
        <xdr:cNvSpPr txBox="1"/>
      </xdr:nvSpPr>
      <xdr:spPr>
        <a:xfrm>
          <a:off x="20199427" y="1047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69004</xdr:rowOff>
    </xdr:from>
    <xdr:ext cx="469744" cy="259045"/>
    <xdr:sp macro="" textlink="">
      <xdr:nvSpPr>
        <xdr:cNvPr id="524" name="n_3mainValue【学校施設】&#10;一人当たり面積">
          <a:extLst>
            <a:ext uri="{FF2B5EF4-FFF2-40B4-BE49-F238E27FC236}">
              <a16:creationId xmlns:a16="http://schemas.microsoft.com/office/drawing/2014/main" id="{00000000-0008-0000-0E00-00000C020000}"/>
            </a:ext>
          </a:extLst>
        </xdr:cNvPr>
        <xdr:cNvSpPr txBox="1"/>
      </xdr:nvSpPr>
      <xdr:spPr>
        <a:xfrm>
          <a:off x="19310427" y="105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50614</xdr:rowOff>
    </xdr:from>
    <xdr:ext cx="469744" cy="259045"/>
    <xdr:sp macro="" textlink="">
      <xdr:nvSpPr>
        <xdr:cNvPr id="525" name="n_4mainValue【学校施設】&#10;一人当たり面積">
          <a:extLst>
            <a:ext uri="{FF2B5EF4-FFF2-40B4-BE49-F238E27FC236}">
              <a16:creationId xmlns:a16="http://schemas.microsoft.com/office/drawing/2014/main" id="{00000000-0008-0000-0E00-00000D020000}"/>
            </a:ext>
          </a:extLst>
        </xdr:cNvPr>
        <xdr:cNvSpPr txBox="1"/>
      </xdr:nvSpPr>
      <xdr:spPr>
        <a:xfrm>
          <a:off x="18421427" y="1085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a:extLst>
            <a:ext uri="{FF2B5EF4-FFF2-40B4-BE49-F238E27FC236}">
              <a16:creationId xmlns:a16="http://schemas.microsoft.com/office/drawing/2014/main" id="{00000000-0008-0000-0E00-00002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54" name="【児童館】&#10;有形固定資産減価償却率最大値テキスト">
          <a:extLst>
            <a:ext uri="{FF2B5EF4-FFF2-40B4-BE49-F238E27FC236}">
              <a16:creationId xmlns:a16="http://schemas.microsoft.com/office/drawing/2014/main" id="{00000000-0008-0000-0E00-00002A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556" name="【児童館】&#10;有形固定資産減価償却率平均値テキスト">
          <a:extLst>
            <a:ext uri="{FF2B5EF4-FFF2-40B4-BE49-F238E27FC236}">
              <a16:creationId xmlns:a16="http://schemas.microsoft.com/office/drawing/2014/main" id="{00000000-0008-0000-0E00-00002C02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8" name="【児童館】&#10;有形固定資産減価償却率該当値テキスト">
          <a:extLst>
            <a:ext uri="{FF2B5EF4-FFF2-40B4-BE49-F238E27FC236}">
              <a16:creationId xmlns:a16="http://schemas.microsoft.com/office/drawing/2014/main" id="{00000000-0008-0000-0E00-000038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577" name="n_1aveValue【児童館】&#10;有形固定資産減価償却率">
          <a:extLst>
            <a:ext uri="{FF2B5EF4-FFF2-40B4-BE49-F238E27FC236}">
              <a16:creationId xmlns:a16="http://schemas.microsoft.com/office/drawing/2014/main" id="{00000000-0008-0000-0E00-00004102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578" name="n_2aveValue【児童館】&#10;有形固定資産減価償却率">
          <a:extLst>
            <a:ext uri="{FF2B5EF4-FFF2-40B4-BE49-F238E27FC236}">
              <a16:creationId xmlns:a16="http://schemas.microsoft.com/office/drawing/2014/main" id="{00000000-0008-0000-0E00-00004202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579" name="n_3aveValue【児童館】&#10;有形固定資産減価償却率">
          <a:extLst>
            <a:ext uri="{FF2B5EF4-FFF2-40B4-BE49-F238E27FC236}">
              <a16:creationId xmlns:a16="http://schemas.microsoft.com/office/drawing/2014/main" id="{00000000-0008-0000-0E00-000043020000}"/>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580" name="n_4aveValue【児童館】&#10;有形固定資産減価償却率">
          <a:extLst>
            <a:ext uri="{FF2B5EF4-FFF2-40B4-BE49-F238E27FC236}">
              <a16:creationId xmlns:a16="http://schemas.microsoft.com/office/drawing/2014/main" id="{00000000-0008-0000-0E00-00004402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581" name="n_1mainValue【児童館】&#10;有形固定資産減価償却率">
          <a:extLst>
            <a:ext uri="{FF2B5EF4-FFF2-40B4-BE49-F238E27FC236}">
              <a16:creationId xmlns:a16="http://schemas.microsoft.com/office/drawing/2014/main" id="{00000000-0008-0000-0E00-000045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582" name="n_2mainValue【児童館】&#10;有形固定資産減価償却率">
          <a:extLst>
            <a:ext uri="{FF2B5EF4-FFF2-40B4-BE49-F238E27FC236}">
              <a16:creationId xmlns:a16="http://schemas.microsoft.com/office/drawing/2014/main" id="{00000000-0008-0000-0E00-000046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83" name="n_3mainValue【児童館】&#10;有形固定資産減価償却率">
          <a:extLst>
            <a:ext uri="{FF2B5EF4-FFF2-40B4-BE49-F238E27FC236}">
              <a16:creationId xmlns:a16="http://schemas.microsoft.com/office/drawing/2014/main" id="{00000000-0008-0000-0E00-000047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84" name="n_4mainValue【児童館】&#10;有形固定資産減価償却率">
          <a:extLst>
            <a:ext uri="{FF2B5EF4-FFF2-40B4-BE49-F238E27FC236}">
              <a16:creationId xmlns:a16="http://schemas.microsoft.com/office/drawing/2014/main" id="{00000000-0008-0000-0E00-000048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00000000-0008-0000-0E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07" name="【児童館】&#10;一人当たり面積最小値テキスト">
          <a:extLst>
            <a:ext uri="{FF2B5EF4-FFF2-40B4-BE49-F238E27FC236}">
              <a16:creationId xmlns:a16="http://schemas.microsoft.com/office/drawing/2014/main" id="{00000000-0008-0000-0E00-00005F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09" name="【児童館】&#10;一人当たり面積最大値テキスト">
          <a:extLst>
            <a:ext uri="{FF2B5EF4-FFF2-40B4-BE49-F238E27FC236}">
              <a16:creationId xmlns:a16="http://schemas.microsoft.com/office/drawing/2014/main" id="{00000000-0008-0000-0E00-00006102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611" name="【児童館】&#10;一人当たり面積平均値テキスト">
          <a:extLst>
            <a:ext uri="{FF2B5EF4-FFF2-40B4-BE49-F238E27FC236}">
              <a16:creationId xmlns:a16="http://schemas.microsoft.com/office/drawing/2014/main" id="{00000000-0008-0000-0E00-000063020000}"/>
            </a:ext>
          </a:extLst>
        </xdr:cNvPr>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623" name="【児童館】&#10;一人当たり面積該当値テキスト">
          <a:extLst>
            <a:ext uri="{FF2B5EF4-FFF2-40B4-BE49-F238E27FC236}">
              <a16:creationId xmlns:a16="http://schemas.microsoft.com/office/drawing/2014/main" id="{00000000-0008-0000-0E00-00006F020000}"/>
            </a:ext>
          </a:extLst>
        </xdr:cNvPr>
        <xdr:cNvSpPr txBox="1"/>
      </xdr:nvSpPr>
      <xdr:spPr>
        <a:xfrm>
          <a:off x="22199600" y="1445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17526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21323300" y="1458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22098</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20434300" y="1459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26670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9545300" y="1459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35813</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8656300" y="14599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32" name="n_1aveValue【児童館】&#10;一人当たり面積">
          <a:extLst>
            <a:ext uri="{FF2B5EF4-FFF2-40B4-BE49-F238E27FC236}">
              <a16:creationId xmlns:a16="http://schemas.microsoft.com/office/drawing/2014/main" id="{00000000-0008-0000-0E00-000078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33" name="n_2aveValue【児童館】&#10;一人当たり面積">
          <a:extLst>
            <a:ext uri="{FF2B5EF4-FFF2-40B4-BE49-F238E27FC236}">
              <a16:creationId xmlns:a16="http://schemas.microsoft.com/office/drawing/2014/main" id="{00000000-0008-0000-0E00-000079020000}"/>
            </a:ext>
          </a:extLst>
        </xdr:cNvPr>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34" name="n_3aveValue【児童館】&#10;一人当たり面積">
          <a:extLst>
            <a:ext uri="{FF2B5EF4-FFF2-40B4-BE49-F238E27FC236}">
              <a16:creationId xmlns:a16="http://schemas.microsoft.com/office/drawing/2014/main" id="{00000000-0008-0000-0E00-00007A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35" name="n_4aveValue【児童館】&#10;一人当たり面積">
          <a:extLst>
            <a:ext uri="{FF2B5EF4-FFF2-40B4-BE49-F238E27FC236}">
              <a16:creationId xmlns:a16="http://schemas.microsoft.com/office/drawing/2014/main" id="{00000000-0008-0000-0E00-00007B02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636" name="n_1mainValue【児童館】&#10;一人当たり面積">
          <a:extLst>
            <a:ext uri="{FF2B5EF4-FFF2-40B4-BE49-F238E27FC236}">
              <a16:creationId xmlns:a16="http://schemas.microsoft.com/office/drawing/2014/main" id="{00000000-0008-0000-0E00-00007C020000}"/>
            </a:ext>
          </a:extLst>
        </xdr:cNvPr>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37" name="n_2mainValue【児童館】&#10;一人当たり面積">
          <a:extLst>
            <a:ext uri="{FF2B5EF4-FFF2-40B4-BE49-F238E27FC236}">
              <a16:creationId xmlns:a16="http://schemas.microsoft.com/office/drawing/2014/main" id="{00000000-0008-0000-0E00-00007D020000}"/>
            </a:ext>
          </a:extLst>
        </xdr:cNvPr>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38" name="n_3mainValue【児童館】&#10;一人当たり面積">
          <a:extLst>
            <a:ext uri="{FF2B5EF4-FFF2-40B4-BE49-F238E27FC236}">
              <a16:creationId xmlns:a16="http://schemas.microsoft.com/office/drawing/2014/main" id="{00000000-0008-0000-0E00-00007E020000}"/>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639" name="n_4mainValue【児童館】&#10;一人当たり面積">
          <a:extLst>
            <a:ext uri="{FF2B5EF4-FFF2-40B4-BE49-F238E27FC236}">
              <a16:creationId xmlns:a16="http://schemas.microsoft.com/office/drawing/2014/main" id="{00000000-0008-0000-0E00-00007F020000}"/>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144599</xdr:rowOff>
    </xdr:from>
    <xdr:to>
      <xdr:col>85</xdr:col>
      <xdr:colOff>177800</xdr:colOff>
      <xdr:row>109</xdr:row>
      <xdr:rowOff>74749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59526</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85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128270</xdr:rowOff>
    </xdr:from>
    <xdr:to>
      <xdr:col>81</xdr:col>
      <xdr:colOff>101600</xdr:colOff>
      <xdr:row>109</xdr:row>
      <xdr:rowOff>58420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7620</xdr:rowOff>
    </xdr:from>
    <xdr:to>
      <xdr:col>85</xdr:col>
      <xdr:colOff>127000</xdr:colOff>
      <xdr:row>109</xdr:row>
      <xdr:rowOff>23949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481300" y="186956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128270</xdr:rowOff>
    </xdr:from>
    <xdr:to>
      <xdr:col>76</xdr:col>
      <xdr:colOff>165100</xdr:colOff>
      <xdr:row>109</xdr:row>
      <xdr:rowOff>58420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7620</xdr:rowOff>
    </xdr:from>
    <xdr:to>
      <xdr:col>81</xdr:col>
      <xdr:colOff>50800</xdr:colOff>
      <xdr:row>109</xdr:row>
      <xdr:rowOff>7620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4592300" y="18695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54792</xdr:rowOff>
    </xdr:from>
    <xdr:to>
      <xdr:col>72</xdr:col>
      <xdr:colOff>38100</xdr:colOff>
      <xdr:row>108</xdr:row>
      <xdr:rowOff>156392</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105592</xdr:rowOff>
    </xdr:from>
    <xdr:to>
      <xdr:col>76</xdr:col>
      <xdr:colOff>114300</xdr:colOff>
      <xdr:row>109</xdr:row>
      <xdr:rowOff>7620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3703300" y="18622192"/>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33564</xdr:rowOff>
    </xdr:from>
    <xdr:to>
      <xdr:col>67</xdr:col>
      <xdr:colOff>101600</xdr:colOff>
      <xdr:row>108</xdr:row>
      <xdr:rowOff>135164</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84364</xdr:rowOff>
    </xdr:from>
    <xdr:to>
      <xdr:col>71</xdr:col>
      <xdr:colOff>177800</xdr:colOff>
      <xdr:row>108</xdr:row>
      <xdr:rowOff>105592</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814300" y="186009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49547</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49547</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147519</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126291</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86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E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E00-0000D3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E00-0000D502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E00-0000D702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51308</xdr:rowOff>
    </xdr:from>
    <xdr:to>
      <xdr:col>116</xdr:col>
      <xdr:colOff>114300</xdr:colOff>
      <xdr:row>107</xdr:row>
      <xdr:rowOff>152908</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2110700" y="183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29735</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E00-0000E3020000}"/>
            </a:ext>
          </a:extLst>
        </xdr:cNvPr>
        <xdr:cNvSpPr txBox="1"/>
      </xdr:nvSpPr>
      <xdr:spPr>
        <a:xfrm>
          <a:off x="22199600" y="183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57404</xdr:rowOff>
    </xdr:from>
    <xdr:to>
      <xdr:col>112</xdr:col>
      <xdr:colOff>38100</xdr:colOff>
      <xdr:row>107</xdr:row>
      <xdr:rowOff>159004</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1272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102108</xdr:rowOff>
    </xdr:from>
    <xdr:to>
      <xdr:col>116</xdr:col>
      <xdr:colOff>63500</xdr:colOff>
      <xdr:row>107</xdr:row>
      <xdr:rowOff>108204</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21323300" y="1844725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65024</xdr:rowOff>
    </xdr:from>
    <xdr:to>
      <xdr:col>107</xdr:col>
      <xdr:colOff>101600</xdr:colOff>
      <xdr:row>107</xdr:row>
      <xdr:rowOff>166624</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0383500" y="18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108204</xdr:rowOff>
    </xdr:from>
    <xdr:to>
      <xdr:col>111</xdr:col>
      <xdr:colOff>177800</xdr:colOff>
      <xdr:row>107</xdr:row>
      <xdr:rowOff>115824</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20434300" y="1845335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69596</xdr:rowOff>
    </xdr:from>
    <xdr:to>
      <xdr:col>102</xdr:col>
      <xdr:colOff>165100</xdr:colOff>
      <xdr:row>107</xdr:row>
      <xdr:rowOff>171196</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9494500" y="184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115824</xdr:rowOff>
    </xdr:from>
    <xdr:to>
      <xdr:col>107</xdr:col>
      <xdr:colOff>50800</xdr:colOff>
      <xdr:row>107</xdr:row>
      <xdr:rowOff>120396</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9545300" y="184609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39878</xdr:rowOff>
    </xdr:from>
    <xdr:to>
      <xdr:col>98</xdr:col>
      <xdr:colOff>38100</xdr:colOff>
      <xdr:row>107</xdr:row>
      <xdr:rowOff>141478</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8605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90678</xdr:rowOff>
    </xdr:from>
    <xdr:to>
      <xdr:col>102</xdr:col>
      <xdr:colOff>114300</xdr:colOff>
      <xdr:row>107</xdr:row>
      <xdr:rowOff>120396</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656300" y="184358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48" name="n_1aveValue【公民館】&#10;一人当たり面積">
          <a:extLst>
            <a:ext uri="{FF2B5EF4-FFF2-40B4-BE49-F238E27FC236}">
              <a16:creationId xmlns:a16="http://schemas.microsoft.com/office/drawing/2014/main" id="{00000000-0008-0000-0E00-0000EC02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49" name="n_2aveValue【公民館】&#10;一人当たり面積">
          <a:extLst>
            <a:ext uri="{FF2B5EF4-FFF2-40B4-BE49-F238E27FC236}">
              <a16:creationId xmlns:a16="http://schemas.microsoft.com/office/drawing/2014/main" id="{00000000-0008-0000-0E00-0000ED020000}"/>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0" name="n_3aveValue【公民館】&#10;一人当たり面積">
          <a:extLst>
            <a:ext uri="{FF2B5EF4-FFF2-40B4-BE49-F238E27FC236}">
              <a16:creationId xmlns:a16="http://schemas.microsoft.com/office/drawing/2014/main" id="{00000000-0008-0000-0E00-0000EE02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1" name="n_4aveValue【公民館】&#10;一人当たり面積">
          <a:extLst>
            <a:ext uri="{FF2B5EF4-FFF2-40B4-BE49-F238E27FC236}">
              <a16:creationId xmlns:a16="http://schemas.microsoft.com/office/drawing/2014/main" id="{00000000-0008-0000-0E00-0000EF02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150131</xdr:rowOff>
    </xdr:from>
    <xdr:ext cx="469744" cy="259045"/>
    <xdr:sp macro="" textlink="">
      <xdr:nvSpPr>
        <xdr:cNvPr id="752" name="n_1mainValue【公民館】&#10;一人当たり面積">
          <a:extLst>
            <a:ext uri="{FF2B5EF4-FFF2-40B4-BE49-F238E27FC236}">
              <a16:creationId xmlns:a16="http://schemas.microsoft.com/office/drawing/2014/main" id="{00000000-0008-0000-0E00-0000F0020000}"/>
            </a:ext>
          </a:extLst>
        </xdr:cNvPr>
        <xdr:cNvSpPr txBox="1"/>
      </xdr:nvSpPr>
      <xdr:spPr>
        <a:xfrm>
          <a:off x="210757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157751</xdr:rowOff>
    </xdr:from>
    <xdr:ext cx="469744" cy="259045"/>
    <xdr:sp macro="" textlink="">
      <xdr:nvSpPr>
        <xdr:cNvPr id="753" name="n_2mainValue【公民館】&#10;一人当たり面積">
          <a:extLst>
            <a:ext uri="{FF2B5EF4-FFF2-40B4-BE49-F238E27FC236}">
              <a16:creationId xmlns:a16="http://schemas.microsoft.com/office/drawing/2014/main" id="{00000000-0008-0000-0E00-0000F1020000}"/>
            </a:ext>
          </a:extLst>
        </xdr:cNvPr>
        <xdr:cNvSpPr txBox="1"/>
      </xdr:nvSpPr>
      <xdr:spPr>
        <a:xfrm>
          <a:off x="20199427" y="185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162323</xdr:rowOff>
    </xdr:from>
    <xdr:ext cx="469744" cy="259045"/>
    <xdr:sp macro="" textlink="">
      <xdr:nvSpPr>
        <xdr:cNvPr id="754" name="n_3mainValue【公民館】&#10;一人当たり面積">
          <a:extLst>
            <a:ext uri="{FF2B5EF4-FFF2-40B4-BE49-F238E27FC236}">
              <a16:creationId xmlns:a16="http://schemas.microsoft.com/office/drawing/2014/main" id="{00000000-0008-0000-0E00-0000F2020000}"/>
            </a:ext>
          </a:extLst>
        </xdr:cNvPr>
        <xdr:cNvSpPr txBox="1"/>
      </xdr:nvSpPr>
      <xdr:spPr>
        <a:xfrm>
          <a:off x="19310427" y="1850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132605</xdr:rowOff>
    </xdr:from>
    <xdr:ext cx="469744" cy="259045"/>
    <xdr:sp macro="" textlink="">
      <xdr:nvSpPr>
        <xdr:cNvPr id="755" name="n_4mainValue【公民館】&#10;一人当たり面積">
          <a:extLst>
            <a:ext uri="{FF2B5EF4-FFF2-40B4-BE49-F238E27FC236}">
              <a16:creationId xmlns:a16="http://schemas.microsoft.com/office/drawing/2014/main" id="{00000000-0008-0000-0E00-0000F3020000}"/>
            </a:ext>
          </a:extLst>
        </xdr:cNvPr>
        <xdr:cNvSpPr txBox="1"/>
      </xdr:nvSpPr>
      <xdr:spPr>
        <a:xfrm>
          <a:off x="18421427" y="184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令和元年度は、みかど保育所の大規模改修を行ったことにより、認定こども園・幼稚園・保育所の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％低くなったが、そのほかの施設は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有形固定資産減価償却率の数値が大きく、施設の老朽化が進行していることが伺える。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一人あたりの面積も比較的小さいが、これは合併後歳出抑制のために新規のハード事業を控え、既存施設の活用を図ったことによるものと考えている。道路については、有形固定資産減価償却率の数値が小さく、一人あたりの面積が大きい。これは、合併前の旧団体間を連絡する基幹道路や、主要産業である農林業の振興を図るための農林道を計画的に整備してきたことが影響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5,312
5,300
448.84
8,055,883
7,840,744
153,482
4,623,084
8,341,454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28666</xdr:rowOff>
    </xdr:from>
    <xdr:to>
      <xdr:col>24</xdr:col>
      <xdr:colOff>114300</xdr:colOff>
      <xdr:row>39</xdr:row>
      <xdr:rowOff>130266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7093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79466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0070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39</xdr:row>
      <xdr:rowOff>14151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3538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xdr:rowOff>
    </xdr:from>
    <xdr:to>
      <xdr:col>10</xdr:col>
      <xdr:colOff>165100</xdr:colOff>
      <xdr:row>38</xdr:row>
      <xdr:rowOff>102507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51707</xdr:rowOff>
    </xdr:from>
    <xdr:to>
      <xdr:col>15</xdr:col>
      <xdr:colOff>50800</xdr:colOff>
      <xdr:row>38</xdr:row>
      <xdr:rowOff>120287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6680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115207</xdr:rowOff>
    </xdr:from>
    <xdr:to>
      <xdr:col>6</xdr:col>
      <xdr:colOff>38100</xdr:colOff>
      <xdr:row>37</xdr:row>
      <xdr:rowOff>45357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166007</xdr:rowOff>
    </xdr:from>
    <xdr:to>
      <xdr:col>10</xdr:col>
      <xdr:colOff>114300</xdr:colOff>
      <xdr:row>38</xdr:row>
      <xdr:rowOff>51707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3820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56078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162214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130556</xdr:rowOff>
    </xdr:from>
    <xdr:to>
      <xdr:col>55</xdr:col>
      <xdr:colOff>50800</xdr:colOff>
      <xdr:row>35</xdr:row>
      <xdr:rowOff>60706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153433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58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157988</xdr:rowOff>
    </xdr:from>
    <xdr:to>
      <xdr:col>50</xdr:col>
      <xdr:colOff>165100</xdr:colOff>
      <xdr:row>35</xdr:row>
      <xdr:rowOff>88138</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9906</xdr:rowOff>
    </xdr:from>
    <xdr:to>
      <xdr:col>55</xdr:col>
      <xdr:colOff>0</xdr:colOff>
      <xdr:row>35</xdr:row>
      <xdr:rowOff>37338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0106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23114</xdr:rowOff>
    </xdr:from>
    <xdr:to>
      <xdr:col>46</xdr:col>
      <xdr:colOff>38100</xdr:colOff>
      <xdr:row>35</xdr:row>
      <xdr:rowOff>124714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37338</xdr:rowOff>
    </xdr:from>
    <xdr:to>
      <xdr:col>50</xdr:col>
      <xdr:colOff>114300</xdr:colOff>
      <xdr:row>35</xdr:row>
      <xdr:rowOff>73914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038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82550</xdr:rowOff>
    </xdr:from>
    <xdr:to>
      <xdr:col>41</xdr:col>
      <xdr:colOff>101600</xdr:colOff>
      <xdr:row>36</xdr:row>
      <xdr:rowOff>12700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73914</xdr:rowOff>
    </xdr:from>
    <xdr:to>
      <xdr:col>45</xdr:col>
      <xdr:colOff>177800</xdr:colOff>
      <xdr:row>35</xdr:row>
      <xdr:rowOff>133350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074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23114</xdr:rowOff>
    </xdr:from>
    <xdr:to>
      <xdr:col>36</xdr:col>
      <xdr:colOff>165100</xdr:colOff>
      <xdr:row>39</xdr:row>
      <xdr:rowOff>124714</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133350</xdr:rowOff>
    </xdr:from>
    <xdr:to>
      <xdr:col>41</xdr:col>
      <xdr:colOff>50800</xdr:colOff>
      <xdr:row>39</xdr:row>
      <xdr:rowOff>73914</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134100"/>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104665</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57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141241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57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29227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115841</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16147</xdr:rowOff>
    </xdr:from>
    <xdr:to>
      <xdr:col>24</xdr:col>
      <xdr:colOff>114300</xdr:colOff>
      <xdr:row>63</xdr:row>
      <xdr:rowOff>117747</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166024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146776</xdr:rowOff>
    </xdr:from>
    <xdr:to>
      <xdr:col>20</xdr:col>
      <xdr:colOff>38100</xdr:colOff>
      <xdr:row>63</xdr:row>
      <xdr:rowOff>76926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26126</xdr:rowOff>
    </xdr:from>
    <xdr:to>
      <xdr:col>24</xdr:col>
      <xdr:colOff>63500</xdr:colOff>
      <xdr:row>63</xdr:row>
      <xdr:rowOff>66947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82747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104322</xdr:rowOff>
    </xdr:from>
    <xdr:to>
      <xdr:col>15</xdr:col>
      <xdr:colOff>101600</xdr:colOff>
      <xdr:row>63</xdr:row>
      <xdr:rowOff>34472</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155122</xdr:rowOff>
    </xdr:from>
    <xdr:to>
      <xdr:col>19</xdr:col>
      <xdr:colOff>177800</xdr:colOff>
      <xdr:row>63</xdr:row>
      <xdr:rowOff>26126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7850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25944</xdr:rowOff>
    </xdr:from>
    <xdr:to>
      <xdr:col>10</xdr:col>
      <xdr:colOff>165100</xdr:colOff>
      <xdr:row>63</xdr:row>
      <xdr:rowOff>127544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155122</xdr:rowOff>
    </xdr:from>
    <xdr:to>
      <xdr:col>15</xdr:col>
      <xdr:colOff>50800</xdr:colOff>
      <xdr:row>63</xdr:row>
      <xdr:rowOff>76744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2019300" y="1078502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66766</xdr:rowOff>
    </xdr:from>
    <xdr:to>
      <xdr:col>6</xdr:col>
      <xdr:colOff>38100</xdr:colOff>
      <xdr:row>62</xdr:row>
      <xdr:rowOff>168366</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117566</xdr:rowOff>
    </xdr:from>
    <xdr:to>
      <xdr:col>10</xdr:col>
      <xdr:colOff>114300</xdr:colOff>
      <xdr:row>63</xdr:row>
      <xdr:rowOff>76744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74746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68053</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25599</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118671</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159493</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92646</xdr:rowOff>
    </xdr:from>
    <xdr:to>
      <xdr:col>55</xdr:col>
      <xdr:colOff>50800</xdr:colOff>
      <xdr:row>61</xdr:row>
      <xdr:rowOff>22796</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3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115523</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23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104077</xdr:rowOff>
    </xdr:from>
    <xdr:to>
      <xdr:col>50</xdr:col>
      <xdr:colOff>165100</xdr:colOff>
      <xdr:row>61</xdr:row>
      <xdr:rowOff>34227</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3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143446</xdr:rowOff>
    </xdr:from>
    <xdr:to>
      <xdr:col>55</xdr:col>
      <xdr:colOff>0</xdr:colOff>
      <xdr:row>60</xdr:row>
      <xdr:rowOff>154877</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430446"/>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117793</xdr:rowOff>
    </xdr:from>
    <xdr:to>
      <xdr:col>46</xdr:col>
      <xdr:colOff>38100</xdr:colOff>
      <xdr:row>61</xdr:row>
      <xdr:rowOff>47943</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4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154877</xdr:rowOff>
    </xdr:from>
    <xdr:to>
      <xdr:col>50</xdr:col>
      <xdr:colOff>114300</xdr:colOff>
      <xdr:row>60</xdr:row>
      <xdr:rowOff>168593</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44187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142367</xdr:rowOff>
    </xdr:from>
    <xdr:to>
      <xdr:col>41</xdr:col>
      <xdr:colOff>101600</xdr:colOff>
      <xdr:row>61</xdr:row>
      <xdr:rowOff>72517</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4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168593</xdr:rowOff>
    </xdr:from>
    <xdr:to>
      <xdr:col>45</xdr:col>
      <xdr:colOff>177800</xdr:colOff>
      <xdr:row>61</xdr:row>
      <xdr:rowOff>21717</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45559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153226</xdr:rowOff>
    </xdr:from>
    <xdr:to>
      <xdr:col>36</xdr:col>
      <xdr:colOff>165100</xdr:colOff>
      <xdr:row>61</xdr:row>
      <xdr:rowOff>83376</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4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21717</xdr:rowOff>
    </xdr:from>
    <xdr:to>
      <xdr:col>41</xdr:col>
      <xdr:colOff>50800</xdr:colOff>
      <xdr:row>61</xdr:row>
      <xdr:rowOff>32576</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48016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25354</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4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64470</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18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89044</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20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74503</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53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34652</xdr:rowOff>
    </xdr:from>
    <xdr:to>
      <xdr:col>20</xdr:col>
      <xdr:colOff>38100</xdr:colOff>
      <xdr:row>84</xdr:row>
      <xdr:rowOff>136252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85452</xdr:rowOff>
    </xdr:from>
    <xdr:to>
      <xdr:col>24</xdr:col>
      <xdr:colOff>63500</xdr:colOff>
      <xdr:row>84</xdr:row>
      <xdr:rowOff>124642</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448725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85452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443990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13426</xdr:rowOff>
    </xdr:from>
    <xdr:to>
      <xdr:col>10</xdr:col>
      <xdr:colOff>165100</xdr:colOff>
      <xdr:row>85</xdr:row>
      <xdr:rowOff>115026</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85</xdr:row>
      <xdr:rowOff>64226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2019300" y="14439900"/>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140788</xdr:rowOff>
    </xdr:from>
    <xdr:to>
      <xdr:col>6</xdr:col>
      <xdr:colOff>38100</xdr:colOff>
      <xdr:row>85</xdr:row>
      <xdr:rowOff>70938</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20138</xdr:rowOff>
    </xdr:from>
    <xdr:to>
      <xdr:col>10</xdr:col>
      <xdr:colOff>114300</xdr:colOff>
      <xdr:row>85</xdr:row>
      <xdr:rowOff>64226</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45933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127379</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106153</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62065</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F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F00-000054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F00-00005601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F00-000058010000}"/>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5587</xdr:rowOff>
    </xdr:from>
    <xdr:to>
      <xdr:col>55</xdr:col>
      <xdr:colOff>50800</xdr:colOff>
      <xdr:row>85</xdr:row>
      <xdr:rowOff>107187</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04267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28464</xdr:rowOff>
    </xdr:from>
    <xdr:ext cx="469744" cy="259045"/>
    <xdr:sp macro="" textlink="">
      <xdr:nvSpPr>
        <xdr:cNvPr id="356" name="【福祉施設】&#10;一人当たり面積該当値テキスト">
          <a:extLst>
            <a:ext uri="{FF2B5EF4-FFF2-40B4-BE49-F238E27FC236}">
              <a16:creationId xmlns:a16="http://schemas.microsoft.com/office/drawing/2014/main" id="{00000000-0008-0000-0F00-000064010000}"/>
            </a:ext>
          </a:extLst>
        </xdr:cNvPr>
        <xdr:cNvSpPr txBox="1"/>
      </xdr:nvSpPr>
      <xdr:spPr>
        <a:xfrm>
          <a:off x="10515600" y="1443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9703</xdr:rowOff>
    </xdr:from>
    <xdr:to>
      <xdr:col>50</xdr:col>
      <xdr:colOff>165100</xdr:colOff>
      <xdr:row>85</xdr:row>
      <xdr:rowOff>111303</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588500" y="14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56387</xdr:rowOff>
    </xdr:from>
    <xdr:to>
      <xdr:col>55</xdr:col>
      <xdr:colOff>0</xdr:colOff>
      <xdr:row>85</xdr:row>
      <xdr:rowOff>60503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9639300" y="14629637"/>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xdr:rowOff>
    </xdr:from>
    <xdr:to>
      <xdr:col>46</xdr:col>
      <xdr:colOff>38100</xdr:colOff>
      <xdr:row>85</xdr:row>
      <xdr:rowOff>116332</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699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60503</xdr:rowOff>
    </xdr:from>
    <xdr:to>
      <xdr:col>50</xdr:col>
      <xdr:colOff>114300</xdr:colOff>
      <xdr:row>85</xdr:row>
      <xdr:rowOff>65532</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8750300" y="1463375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81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65532</xdr:rowOff>
    </xdr:from>
    <xdr:to>
      <xdr:col>45</xdr:col>
      <xdr:colOff>177800</xdr:colOff>
      <xdr:row>85</xdr:row>
      <xdr:rowOff>88392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7861300" y="146387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41250</xdr:rowOff>
    </xdr:from>
    <xdr:to>
      <xdr:col>36</xdr:col>
      <xdr:colOff>165100</xdr:colOff>
      <xdr:row>85</xdr:row>
      <xdr:rowOff>142850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6921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85</xdr:row>
      <xdr:rowOff>92050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6972300" y="1466164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65" name="n_1aveValue【福祉施設】&#10;一人当たり面積">
          <a:extLst>
            <a:ext uri="{FF2B5EF4-FFF2-40B4-BE49-F238E27FC236}">
              <a16:creationId xmlns:a16="http://schemas.microsoft.com/office/drawing/2014/main" id="{00000000-0008-0000-0F00-00006D01000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66" name="n_2aveValue【福祉施設】&#10;一人当たり面積">
          <a:extLst>
            <a:ext uri="{FF2B5EF4-FFF2-40B4-BE49-F238E27FC236}">
              <a16:creationId xmlns:a16="http://schemas.microsoft.com/office/drawing/2014/main" id="{00000000-0008-0000-0F00-00006E010000}"/>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67" name="n_3aveValue【福祉施設】&#10;一人当たり面積">
          <a:extLst>
            <a:ext uri="{FF2B5EF4-FFF2-40B4-BE49-F238E27FC236}">
              <a16:creationId xmlns:a16="http://schemas.microsoft.com/office/drawing/2014/main" id="{00000000-0008-0000-0F00-00006F010000}"/>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68" name="n_4aveValue【福祉施設】&#10;一人当たり面積">
          <a:extLst>
            <a:ext uri="{FF2B5EF4-FFF2-40B4-BE49-F238E27FC236}">
              <a16:creationId xmlns:a16="http://schemas.microsoft.com/office/drawing/2014/main" id="{00000000-0008-0000-0F00-00007001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102430</xdr:rowOff>
    </xdr:from>
    <xdr:ext cx="469744" cy="259045"/>
    <xdr:sp macro="" textlink="">
      <xdr:nvSpPr>
        <xdr:cNvPr id="369" name="n_1mainValue【福祉施設】&#10;一人当たり面積">
          <a:extLst>
            <a:ext uri="{FF2B5EF4-FFF2-40B4-BE49-F238E27FC236}">
              <a16:creationId xmlns:a16="http://schemas.microsoft.com/office/drawing/2014/main" id="{00000000-0008-0000-0F00-000071010000}"/>
            </a:ext>
          </a:extLst>
        </xdr:cNvPr>
        <xdr:cNvSpPr txBox="1"/>
      </xdr:nvSpPr>
      <xdr:spPr>
        <a:xfrm>
          <a:off x="93917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107459</xdr:rowOff>
    </xdr:from>
    <xdr:ext cx="469744" cy="259045"/>
    <xdr:sp macro="" textlink="">
      <xdr:nvSpPr>
        <xdr:cNvPr id="370" name="n_2mainValue【福祉施設】&#10;一人当たり面積">
          <a:extLst>
            <a:ext uri="{FF2B5EF4-FFF2-40B4-BE49-F238E27FC236}">
              <a16:creationId xmlns:a16="http://schemas.microsoft.com/office/drawing/2014/main" id="{00000000-0008-0000-0F00-000072010000}"/>
            </a:ext>
          </a:extLst>
        </xdr:cNvPr>
        <xdr:cNvSpPr txBox="1"/>
      </xdr:nvSpPr>
      <xdr:spPr>
        <a:xfrm>
          <a:off x="85154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371" name="n_3mainValue【福祉施設】&#10;一人当たり面積">
          <a:extLst>
            <a:ext uri="{FF2B5EF4-FFF2-40B4-BE49-F238E27FC236}">
              <a16:creationId xmlns:a16="http://schemas.microsoft.com/office/drawing/2014/main" id="{00000000-0008-0000-0F00-000073010000}"/>
            </a:ext>
          </a:extLst>
        </xdr:cNvPr>
        <xdr:cNvSpPr txBox="1"/>
      </xdr:nvSpPr>
      <xdr:spPr>
        <a:xfrm>
          <a:off x="7626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133977</xdr:rowOff>
    </xdr:from>
    <xdr:ext cx="469744" cy="259045"/>
    <xdr:sp macro="" textlink="">
      <xdr:nvSpPr>
        <xdr:cNvPr id="372" name="n_4mainValue【福祉施設】&#10;一人当たり面積">
          <a:extLst>
            <a:ext uri="{FF2B5EF4-FFF2-40B4-BE49-F238E27FC236}">
              <a16:creationId xmlns:a16="http://schemas.microsoft.com/office/drawing/2014/main" id="{00000000-0008-0000-0F00-000074010000}"/>
            </a:ext>
          </a:extLst>
        </xdr:cNvPr>
        <xdr:cNvSpPr txBox="1"/>
      </xdr:nvSpPr>
      <xdr:spPr>
        <a:xfrm>
          <a:off x="6737427" y="147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22134</xdr:rowOff>
    </xdr:from>
    <xdr:to>
      <xdr:col>24</xdr:col>
      <xdr:colOff>114300</xdr:colOff>
      <xdr:row>108</xdr:row>
      <xdr:rowOff>123734</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108511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845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149498</xdr:rowOff>
    </xdr:from>
    <xdr:to>
      <xdr:col>20</xdr:col>
      <xdr:colOff>38100</xdr:colOff>
      <xdr:row>108</xdr:row>
      <xdr:rowOff>79648</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28848</xdr:rowOff>
    </xdr:from>
    <xdr:to>
      <xdr:col>24</xdr:col>
      <xdr:colOff>63500</xdr:colOff>
      <xdr:row>108</xdr:row>
      <xdr:rowOff>72934</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854544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105411</xdr:rowOff>
    </xdr:from>
    <xdr:to>
      <xdr:col>15</xdr:col>
      <xdr:colOff>101600</xdr:colOff>
      <xdr:row>108</xdr:row>
      <xdr:rowOff>35561</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156211</xdr:rowOff>
    </xdr:from>
    <xdr:to>
      <xdr:col>19</xdr:col>
      <xdr:colOff>177800</xdr:colOff>
      <xdr:row>108</xdr:row>
      <xdr:rowOff>28848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85013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61323</xdr:rowOff>
    </xdr:from>
    <xdr:to>
      <xdr:col>10</xdr:col>
      <xdr:colOff>165100</xdr:colOff>
      <xdr:row>107</xdr:row>
      <xdr:rowOff>162923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112123</xdr:rowOff>
    </xdr:from>
    <xdr:to>
      <xdr:col>15</xdr:col>
      <xdr:colOff>50800</xdr:colOff>
      <xdr:row>107</xdr:row>
      <xdr:rowOff>156211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4572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17236</xdr:rowOff>
    </xdr:from>
    <xdr:to>
      <xdr:col>6</xdr:col>
      <xdr:colOff>38100</xdr:colOff>
      <xdr:row>107</xdr:row>
      <xdr:rowOff>118836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68036</xdr:rowOff>
    </xdr:from>
    <xdr:to>
      <xdr:col>10</xdr:col>
      <xdr:colOff>114300</xdr:colOff>
      <xdr:row>107</xdr:row>
      <xdr:rowOff>112123</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84131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70775</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26688</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154050</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109963</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121738</xdr:rowOff>
    </xdr:from>
    <xdr:to>
      <xdr:col>55</xdr:col>
      <xdr:colOff>50800</xdr:colOff>
      <xdr:row>108</xdr:row>
      <xdr:rowOff>51888</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36665</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38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127181</xdr:rowOff>
    </xdr:from>
    <xdr:to>
      <xdr:col>50</xdr:col>
      <xdr:colOff>165100</xdr:colOff>
      <xdr:row>108</xdr:row>
      <xdr:rowOff>57331</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xdr:rowOff>
    </xdr:from>
    <xdr:to>
      <xdr:col>55</xdr:col>
      <xdr:colOff>0</xdr:colOff>
      <xdr:row>108</xdr:row>
      <xdr:rowOff>6531</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9639300" y="1851768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134801</xdr:rowOff>
    </xdr:from>
    <xdr:to>
      <xdr:col>46</xdr:col>
      <xdr:colOff>38100</xdr:colOff>
      <xdr:row>108</xdr:row>
      <xdr:rowOff>64951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6531</xdr:rowOff>
    </xdr:from>
    <xdr:to>
      <xdr:col>50</xdr:col>
      <xdr:colOff>114300</xdr:colOff>
      <xdr:row>108</xdr:row>
      <xdr:rowOff>14151</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52313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139156</xdr:rowOff>
    </xdr:from>
    <xdr:to>
      <xdr:col>41</xdr:col>
      <xdr:colOff>101600</xdr:colOff>
      <xdr:row>108</xdr:row>
      <xdr:rowOff>69306</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14151</xdr:rowOff>
    </xdr:from>
    <xdr:to>
      <xdr:col>45</xdr:col>
      <xdr:colOff>177800</xdr:colOff>
      <xdr:row>108</xdr:row>
      <xdr:rowOff>18506</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7861300" y="185307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144599</xdr:rowOff>
    </xdr:from>
    <xdr:to>
      <xdr:col>36</xdr:col>
      <xdr:colOff>165100</xdr:colOff>
      <xdr:row>108</xdr:row>
      <xdr:rowOff>74749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18506</xdr:rowOff>
    </xdr:from>
    <xdr:to>
      <xdr:col>41</xdr:col>
      <xdr:colOff>50800</xdr:colOff>
      <xdr:row>108</xdr:row>
      <xdr:rowOff>23949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6972300" y="185351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48458</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5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56078</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60433</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65876</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F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F00-000015020000}"/>
            </a:ext>
          </a:extLst>
        </xdr:cNvPr>
        <xdr:cNvSpPr txBox="1"/>
      </xdr:nvSpPr>
      <xdr:spPr>
        <a:xfrm>
          <a:off x="16357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30480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5481300" y="66745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536" name="n_1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538" name="n_3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39" name="n_4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540" name="n_1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69327</xdr:rowOff>
    </xdr:from>
    <xdr:to>
      <xdr:col>116</xdr:col>
      <xdr:colOff>114300</xdr:colOff>
      <xdr:row>40</xdr:row>
      <xdr:rowOff>170927</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9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47754</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90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77759</xdr:rowOff>
    </xdr:from>
    <xdr:to>
      <xdr:col>112</xdr:col>
      <xdr:colOff>38100</xdr:colOff>
      <xdr:row>41</xdr:row>
      <xdr:rowOff>7909</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9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120127</xdr:rowOff>
    </xdr:from>
    <xdr:to>
      <xdr:col>116</xdr:col>
      <xdr:colOff>63500</xdr:colOff>
      <xdr:row>40</xdr:row>
      <xdr:rowOff>128559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978127"/>
          <a:ext cx="8382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586" name="n_1ave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587" name="n_2ave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588" name="n_3aveValue【一般廃棄物処理施設】&#10;一人当たり有形固定資産（償却資産）額">
          <a:extLst>
            <a:ext uri="{FF2B5EF4-FFF2-40B4-BE49-F238E27FC236}">
              <a16:creationId xmlns:a16="http://schemas.microsoft.com/office/drawing/2014/main" id="{00000000-0008-0000-0F00-00004C02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589" name="n_4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170486</xdr:rowOff>
    </xdr:from>
    <xdr:ext cx="534377" cy="259045"/>
    <xdr:sp macro="" textlink="">
      <xdr:nvSpPr>
        <xdr:cNvPr id="590" name="n_1main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1043411" y="70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a:extLst>
            <a:ext uri="{FF2B5EF4-FFF2-40B4-BE49-F238E27FC236}">
              <a16:creationId xmlns:a16="http://schemas.microsoft.com/office/drawing/2014/main" id="{00000000-0008-0000-0F00-00006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7" name="【保健センター・保健所】&#10;有形固定資産減価償却率最小値テキスト">
          <a:extLst>
            <a:ext uri="{FF2B5EF4-FFF2-40B4-BE49-F238E27FC236}">
              <a16:creationId xmlns:a16="http://schemas.microsoft.com/office/drawing/2014/main" id="{00000000-0008-0000-0F00-00006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19" name="【保健センター・保健所】&#10;有形固定資産減価償却率最大値テキスト">
          <a:extLst>
            <a:ext uri="{FF2B5EF4-FFF2-40B4-BE49-F238E27FC236}">
              <a16:creationId xmlns:a16="http://schemas.microsoft.com/office/drawing/2014/main" id="{00000000-0008-0000-0F00-00006B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621" name="【保健センター・保健所】&#10;有形固定資産減価償却率平均値テキスト">
          <a:extLst>
            <a:ext uri="{FF2B5EF4-FFF2-40B4-BE49-F238E27FC236}">
              <a16:creationId xmlns:a16="http://schemas.microsoft.com/office/drawing/2014/main" id="{00000000-0008-0000-0F00-00006D020000}"/>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48804</xdr:rowOff>
    </xdr:from>
    <xdr:to>
      <xdr:col>85</xdr:col>
      <xdr:colOff>177800</xdr:colOff>
      <xdr:row>58</xdr:row>
      <xdr:rowOff>150404</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6268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71681</xdr:rowOff>
    </xdr:from>
    <xdr:ext cx="405111" cy="259045"/>
    <xdr:sp macro="" textlink="">
      <xdr:nvSpPr>
        <xdr:cNvPr id="633" name="【保健センター・保健所】&#10;有形固定資産減価償却率該当値テキスト">
          <a:extLst>
            <a:ext uri="{FF2B5EF4-FFF2-40B4-BE49-F238E27FC236}">
              <a16:creationId xmlns:a16="http://schemas.microsoft.com/office/drawing/2014/main" id="{00000000-0008-0000-0F00-000079020000}"/>
            </a:ext>
          </a:extLst>
        </xdr:cNvPr>
        <xdr:cNvSpPr txBox="1"/>
      </xdr:nvSpPr>
      <xdr:spPr>
        <a:xfrm>
          <a:off x="16357600"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75112</xdr:rowOff>
    </xdr:from>
    <xdr:to>
      <xdr:col>85</xdr:col>
      <xdr:colOff>127000</xdr:colOff>
      <xdr:row>58</xdr:row>
      <xdr:rowOff>99604</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5481300" y="1001921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4541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42454</xdr:rowOff>
    </xdr:from>
    <xdr:to>
      <xdr:col>81</xdr:col>
      <xdr:colOff>50800</xdr:colOff>
      <xdr:row>58</xdr:row>
      <xdr:rowOff>75112</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4592300" y="99865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130447</xdr:rowOff>
    </xdr:from>
    <xdr:to>
      <xdr:col>72</xdr:col>
      <xdr:colOff>38100</xdr:colOff>
      <xdr:row>58</xdr:row>
      <xdr:rowOff>60597</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3652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9797</xdr:rowOff>
    </xdr:from>
    <xdr:to>
      <xdr:col>76</xdr:col>
      <xdr:colOff>114300</xdr:colOff>
      <xdr:row>58</xdr:row>
      <xdr:rowOff>42454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3703300" y="99538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9797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814300" y="99212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642" name="n_1aveValue【保健センター・保健所】&#10;有形固定資産減価償却率">
          <a:extLst>
            <a:ext uri="{FF2B5EF4-FFF2-40B4-BE49-F238E27FC236}">
              <a16:creationId xmlns:a16="http://schemas.microsoft.com/office/drawing/2014/main" id="{00000000-0008-0000-0F00-000082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643" name="n_2aveValue【保健センター・保健所】&#10;有形固定資産減価償却率">
          <a:extLst>
            <a:ext uri="{FF2B5EF4-FFF2-40B4-BE49-F238E27FC236}">
              <a16:creationId xmlns:a16="http://schemas.microsoft.com/office/drawing/2014/main" id="{00000000-0008-0000-0F00-000083020000}"/>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44" name="n_3aveValue【保健センター・保健所】&#10;有形固定資産減価償却率">
          <a:extLst>
            <a:ext uri="{FF2B5EF4-FFF2-40B4-BE49-F238E27FC236}">
              <a16:creationId xmlns:a16="http://schemas.microsoft.com/office/drawing/2014/main" id="{00000000-0008-0000-0F00-000084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45" name="n_4aveValue【保健センター・保健所】&#10;有形固定資産減価償却率">
          <a:extLst>
            <a:ext uri="{FF2B5EF4-FFF2-40B4-BE49-F238E27FC236}">
              <a16:creationId xmlns:a16="http://schemas.microsoft.com/office/drawing/2014/main" id="{00000000-0008-0000-0F00-000085020000}"/>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142439</xdr:rowOff>
    </xdr:from>
    <xdr:ext cx="405111" cy="259045"/>
    <xdr:sp macro="" textlink="">
      <xdr:nvSpPr>
        <xdr:cNvPr id="646" name="n_1mainValue【保健センター・保健所】&#10;有形固定資産減価償却率">
          <a:extLst>
            <a:ext uri="{FF2B5EF4-FFF2-40B4-BE49-F238E27FC236}">
              <a16:creationId xmlns:a16="http://schemas.microsoft.com/office/drawing/2014/main" id="{00000000-0008-0000-0F00-000086020000}"/>
            </a:ext>
          </a:extLst>
        </xdr:cNvPr>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47" name="n_2main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77124</xdr:rowOff>
    </xdr:from>
    <xdr:ext cx="405111" cy="259045"/>
    <xdr:sp macro="" textlink="">
      <xdr:nvSpPr>
        <xdr:cNvPr id="648" name="n_3main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3500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49" name="n_4main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a:extLst>
            <a:ext uri="{FF2B5EF4-FFF2-40B4-BE49-F238E27FC236}">
              <a16:creationId xmlns:a16="http://schemas.microsoft.com/office/drawing/2014/main" id="{00000000-0008-0000-0F00-00009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72" name="【保健センター・保健所】&#10;一人当たり面積最小値テキスト">
          <a:extLst>
            <a:ext uri="{FF2B5EF4-FFF2-40B4-BE49-F238E27FC236}">
              <a16:creationId xmlns:a16="http://schemas.microsoft.com/office/drawing/2014/main" id="{00000000-0008-0000-0F00-0000A002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674" name="【保健センター・保健所】&#10;一人当たり面積最大値テキスト">
          <a:extLst>
            <a:ext uri="{FF2B5EF4-FFF2-40B4-BE49-F238E27FC236}">
              <a16:creationId xmlns:a16="http://schemas.microsoft.com/office/drawing/2014/main" id="{00000000-0008-0000-0F00-0000A202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676" name="【保健センター・保健所】&#10;一人当たり面積平均値テキスト">
          <a:extLst>
            <a:ext uri="{FF2B5EF4-FFF2-40B4-BE49-F238E27FC236}">
              <a16:creationId xmlns:a16="http://schemas.microsoft.com/office/drawing/2014/main" id="{00000000-0008-0000-0F00-0000A4020000}"/>
            </a:ext>
          </a:extLst>
        </xdr:cNvPr>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143510</xdr:rowOff>
    </xdr:from>
    <xdr:to>
      <xdr:col>116</xdr:col>
      <xdr:colOff>114300</xdr:colOff>
      <xdr:row>58</xdr:row>
      <xdr:rowOff>73660</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22110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166387</xdr:rowOff>
    </xdr:from>
    <xdr:ext cx="469744" cy="259045"/>
    <xdr:sp macro="" textlink="">
      <xdr:nvSpPr>
        <xdr:cNvPr id="688" name="【保健センター・保健所】&#10;一人当たり面積該当値テキスト">
          <a:extLst>
            <a:ext uri="{FF2B5EF4-FFF2-40B4-BE49-F238E27FC236}">
              <a16:creationId xmlns:a16="http://schemas.microsoft.com/office/drawing/2014/main" id="{00000000-0008-0000-0F00-0000B0020000}"/>
            </a:ext>
          </a:extLst>
        </xdr:cNvPr>
        <xdr:cNvSpPr txBox="1"/>
      </xdr:nvSpPr>
      <xdr:spPr>
        <a:xfrm>
          <a:off x="22199600"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168656</xdr:rowOff>
    </xdr:from>
    <xdr:to>
      <xdr:col>112</xdr:col>
      <xdr:colOff>38100</xdr:colOff>
      <xdr:row>58</xdr:row>
      <xdr:rowOff>98806</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21272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22860</xdr:rowOff>
    </xdr:from>
    <xdr:to>
      <xdr:col>116</xdr:col>
      <xdr:colOff>63500</xdr:colOff>
      <xdr:row>58</xdr:row>
      <xdr:rowOff>48006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1323300" y="996696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31496</xdr:rowOff>
    </xdr:from>
    <xdr:to>
      <xdr:col>107</xdr:col>
      <xdr:colOff>101600</xdr:colOff>
      <xdr:row>58</xdr:row>
      <xdr:rowOff>133096</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20383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48006</xdr:rowOff>
    </xdr:from>
    <xdr:to>
      <xdr:col>111</xdr:col>
      <xdr:colOff>177800</xdr:colOff>
      <xdr:row>58</xdr:row>
      <xdr:rowOff>82296</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0434300" y="99921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54356</xdr:rowOff>
    </xdr:from>
    <xdr:to>
      <xdr:col>102</xdr:col>
      <xdr:colOff>165100</xdr:colOff>
      <xdr:row>58</xdr:row>
      <xdr:rowOff>155956</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19494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82296</xdr:rowOff>
    </xdr:from>
    <xdr:to>
      <xdr:col>107</xdr:col>
      <xdr:colOff>50800</xdr:colOff>
      <xdr:row>58</xdr:row>
      <xdr:rowOff>105156</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19545300" y="10026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81788</xdr:rowOff>
    </xdr:from>
    <xdr:to>
      <xdr:col>98</xdr:col>
      <xdr:colOff>38100</xdr:colOff>
      <xdr:row>59</xdr:row>
      <xdr:rowOff>11938</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8605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105156</xdr:rowOff>
    </xdr:from>
    <xdr:to>
      <xdr:col>102</xdr:col>
      <xdr:colOff>114300</xdr:colOff>
      <xdr:row>58</xdr:row>
      <xdr:rowOff>132588</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18656300" y="100492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697" name="n_1aveValue【保健センター・保健所】&#10;一人当たり面積">
          <a:extLst>
            <a:ext uri="{FF2B5EF4-FFF2-40B4-BE49-F238E27FC236}">
              <a16:creationId xmlns:a16="http://schemas.microsoft.com/office/drawing/2014/main" id="{00000000-0008-0000-0F00-0000B9020000}"/>
            </a:ext>
          </a:extLst>
        </xdr:cNvPr>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698" name="n_2aveValue【保健センター・保健所】&#10;一人当たり面積">
          <a:extLst>
            <a:ext uri="{FF2B5EF4-FFF2-40B4-BE49-F238E27FC236}">
              <a16:creationId xmlns:a16="http://schemas.microsoft.com/office/drawing/2014/main" id="{00000000-0008-0000-0F00-0000BA020000}"/>
            </a:ext>
          </a:extLst>
        </xdr:cNvPr>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699" name="n_3aveValue【保健センター・保健所】&#10;一人当たり面積">
          <a:extLst>
            <a:ext uri="{FF2B5EF4-FFF2-40B4-BE49-F238E27FC236}">
              <a16:creationId xmlns:a16="http://schemas.microsoft.com/office/drawing/2014/main" id="{00000000-0008-0000-0F00-0000BB020000}"/>
            </a:ext>
          </a:extLst>
        </xdr:cNvPr>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124223</xdr:rowOff>
    </xdr:from>
    <xdr:ext cx="469744" cy="259045"/>
    <xdr:sp macro="" textlink="">
      <xdr:nvSpPr>
        <xdr:cNvPr id="700" name="n_4aveValue【保健センター・保健所】&#10;一人当たり面積">
          <a:extLst>
            <a:ext uri="{FF2B5EF4-FFF2-40B4-BE49-F238E27FC236}">
              <a16:creationId xmlns:a16="http://schemas.microsoft.com/office/drawing/2014/main" id="{00000000-0008-0000-0F00-0000BC020000}"/>
            </a:ext>
          </a:extLst>
        </xdr:cNvPr>
        <xdr:cNvSpPr txBox="1"/>
      </xdr:nvSpPr>
      <xdr:spPr>
        <a:xfrm>
          <a:off x="18421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115333</xdr:rowOff>
    </xdr:from>
    <xdr:ext cx="469744" cy="259045"/>
    <xdr:sp macro="" textlink="">
      <xdr:nvSpPr>
        <xdr:cNvPr id="701" name="n_1mainValue【保健センター・保健所】&#10;一人当たり面積">
          <a:extLst>
            <a:ext uri="{FF2B5EF4-FFF2-40B4-BE49-F238E27FC236}">
              <a16:creationId xmlns:a16="http://schemas.microsoft.com/office/drawing/2014/main" id="{00000000-0008-0000-0F00-0000BD020000}"/>
            </a:ext>
          </a:extLst>
        </xdr:cNvPr>
        <xdr:cNvSpPr txBox="1"/>
      </xdr:nvSpPr>
      <xdr:spPr>
        <a:xfrm>
          <a:off x="21075727" y="97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149623</xdr:rowOff>
    </xdr:from>
    <xdr:ext cx="469744" cy="259045"/>
    <xdr:sp macro="" textlink="">
      <xdr:nvSpPr>
        <xdr:cNvPr id="702" name="n_2mainValue【保健センター・保健所】&#10;一人当たり面積">
          <a:extLst>
            <a:ext uri="{FF2B5EF4-FFF2-40B4-BE49-F238E27FC236}">
              <a16:creationId xmlns:a16="http://schemas.microsoft.com/office/drawing/2014/main" id="{00000000-0008-0000-0F00-0000BE020000}"/>
            </a:ext>
          </a:extLst>
        </xdr:cNvPr>
        <xdr:cNvSpPr txBox="1"/>
      </xdr:nvSpPr>
      <xdr:spPr>
        <a:xfrm>
          <a:off x="20199427" y="975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1033</xdr:rowOff>
    </xdr:from>
    <xdr:ext cx="469744" cy="259045"/>
    <xdr:sp macro="" textlink="">
      <xdr:nvSpPr>
        <xdr:cNvPr id="703" name="n_3mainValue【保健センター・保健所】&#10;一人当たり面積">
          <a:extLst>
            <a:ext uri="{FF2B5EF4-FFF2-40B4-BE49-F238E27FC236}">
              <a16:creationId xmlns:a16="http://schemas.microsoft.com/office/drawing/2014/main" id="{00000000-0008-0000-0F00-0000BF020000}"/>
            </a:ext>
          </a:extLst>
        </xdr:cNvPr>
        <xdr:cNvSpPr txBox="1"/>
      </xdr:nvSpPr>
      <xdr:spPr>
        <a:xfrm>
          <a:off x="19310427" y="977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28465</xdr:rowOff>
    </xdr:from>
    <xdr:ext cx="469744" cy="259045"/>
    <xdr:sp macro="" textlink="">
      <xdr:nvSpPr>
        <xdr:cNvPr id="704" name="n_4mainValue【保健センター・保健所】&#10;一人当たり面積">
          <a:extLst>
            <a:ext uri="{FF2B5EF4-FFF2-40B4-BE49-F238E27FC236}">
              <a16:creationId xmlns:a16="http://schemas.microsoft.com/office/drawing/2014/main" id="{00000000-0008-0000-0F00-0000C0020000}"/>
            </a:ext>
          </a:extLst>
        </xdr:cNvPr>
        <xdr:cNvSpPr txBox="1"/>
      </xdr:nvSpPr>
      <xdr:spPr>
        <a:xfrm>
          <a:off x="18421427" y="9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a:extLst>
            <a:ext uri="{FF2B5EF4-FFF2-40B4-BE49-F238E27FC236}">
              <a16:creationId xmlns:a16="http://schemas.microsoft.com/office/drawing/2014/main" id="{00000000-0008-0000-0F00-0000D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0" name="【消防施設】&#10;有形固定資産減価償却率最小値テキスト">
          <a:extLst>
            <a:ext uri="{FF2B5EF4-FFF2-40B4-BE49-F238E27FC236}">
              <a16:creationId xmlns:a16="http://schemas.microsoft.com/office/drawing/2014/main" id="{00000000-0008-0000-0F00-0000D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732" name="【消防施設】&#10;有形固定資産減価償却率最大値テキスト">
          <a:extLst>
            <a:ext uri="{FF2B5EF4-FFF2-40B4-BE49-F238E27FC236}">
              <a16:creationId xmlns:a16="http://schemas.microsoft.com/office/drawing/2014/main" id="{00000000-0008-0000-0F00-0000DC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34" name="【消防施設】&#10;有形固定資産減価償却率平均値テキスト">
          <a:extLst>
            <a:ext uri="{FF2B5EF4-FFF2-40B4-BE49-F238E27FC236}">
              <a16:creationId xmlns:a16="http://schemas.microsoft.com/office/drawing/2014/main" id="{00000000-0008-0000-0F00-0000DE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2539</xdr:rowOff>
    </xdr:from>
    <xdr:to>
      <xdr:col>85</xdr:col>
      <xdr:colOff>177800</xdr:colOff>
      <xdr:row>86</xdr:row>
      <xdr:rowOff>104139</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6268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88916</xdr:rowOff>
    </xdr:from>
    <xdr:ext cx="405111" cy="259045"/>
    <xdr:sp macro="" textlink="">
      <xdr:nvSpPr>
        <xdr:cNvPr id="746" name="【消防施設】&#10;有形固定資産減価償却率該当値テキスト">
          <a:extLst>
            <a:ext uri="{FF2B5EF4-FFF2-40B4-BE49-F238E27FC236}">
              <a16:creationId xmlns:a16="http://schemas.microsoft.com/office/drawing/2014/main" id="{00000000-0008-0000-0F00-0000EA020000}"/>
            </a:ext>
          </a:extLst>
        </xdr:cNvPr>
        <xdr:cNvSpPr txBox="1"/>
      </xdr:nvSpPr>
      <xdr:spPr>
        <a:xfrm>
          <a:off x="16357600" y="1466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49530</xdr:rowOff>
    </xdr:from>
    <xdr:to>
      <xdr:col>85</xdr:col>
      <xdr:colOff>127000</xdr:colOff>
      <xdr:row>86</xdr:row>
      <xdr:rowOff>53339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5481300" y="14794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114300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4592300" y="14794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59689</xdr:rowOff>
    </xdr:from>
    <xdr:to>
      <xdr:col>72</xdr:col>
      <xdr:colOff>38100</xdr:colOff>
      <xdr:row>86</xdr:row>
      <xdr:rowOff>161289</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3652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110489</xdr:rowOff>
    </xdr:from>
    <xdr:to>
      <xdr:col>76</xdr:col>
      <xdr:colOff>114300</xdr:colOff>
      <xdr:row>86</xdr:row>
      <xdr:rowOff>114300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3703300" y="1485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53975</xdr:rowOff>
    </xdr:from>
    <xdr:to>
      <xdr:col>67</xdr:col>
      <xdr:colOff>101600</xdr:colOff>
      <xdr:row>86</xdr:row>
      <xdr:rowOff>155575</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2763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104775</xdr:rowOff>
    </xdr:from>
    <xdr:to>
      <xdr:col>71</xdr:col>
      <xdr:colOff>177800</xdr:colOff>
      <xdr:row>86</xdr:row>
      <xdr:rowOff>110489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814300" y="14849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755" name="n_1aveValue【消防施設】&#10;有形固定資産減価償却率">
          <a:extLst>
            <a:ext uri="{FF2B5EF4-FFF2-40B4-BE49-F238E27FC236}">
              <a16:creationId xmlns:a16="http://schemas.microsoft.com/office/drawing/2014/main" id="{00000000-0008-0000-0F00-0000F302000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756" name="n_2aveValue【消防施設】&#10;有形固定資産減価償却率">
          <a:extLst>
            <a:ext uri="{FF2B5EF4-FFF2-40B4-BE49-F238E27FC236}">
              <a16:creationId xmlns:a16="http://schemas.microsoft.com/office/drawing/2014/main" id="{00000000-0008-0000-0F00-0000F402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757" name="n_3aveValue【消防施設】&#10;有形固定資産減価償却率">
          <a:extLst>
            <a:ext uri="{FF2B5EF4-FFF2-40B4-BE49-F238E27FC236}">
              <a16:creationId xmlns:a16="http://schemas.microsoft.com/office/drawing/2014/main" id="{00000000-0008-0000-0F00-0000F502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758" name="n_4aveValue【消防施設】&#10;有形固定資産減価償却率">
          <a:extLst>
            <a:ext uri="{FF2B5EF4-FFF2-40B4-BE49-F238E27FC236}">
              <a16:creationId xmlns:a16="http://schemas.microsoft.com/office/drawing/2014/main" id="{00000000-0008-0000-0F00-0000F602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759" name="n_1mainValue【消防施設】&#10;有形固定資産減価償却率">
          <a:extLst>
            <a:ext uri="{FF2B5EF4-FFF2-40B4-BE49-F238E27FC236}">
              <a16:creationId xmlns:a16="http://schemas.microsoft.com/office/drawing/2014/main" id="{00000000-0008-0000-0F00-0000F7020000}"/>
            </a:ext>
          </a:extLst>
        </xdr:cNvPr>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60" name="n_2mainValue【消防施設】&#10;有形固定資産減価償却率">
          <a:extLst>
            <a:ext uri="{FF2B5EF4-FFF2-40B4-BE49-F238E27FC236}">
              <a16:creationId xmlns:a16="http://schemas.microsoft.com/office/drawing/2014/main" id="{00000000-0008-0000-0F00-0000F802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152416</xdr:rowOff>
    </xdr:from>
    <xdr:ext cx="405111" cy="259045"/>
    <xdr:sp macro="" textlink="">
      <xdr:nvSpPr>
        <xdr:cNvPr id="761" name="n_3mainValue【消防施設】&#10;有形固定資産減価償却率">
          <a:extLst>
            <a:ext uri="{FF2B5EF4-FFF2-40B4-BE49-F238E27FC236}">
              <a16:creationId xmlns:a16="http://schemas.microsoft.com/office/drawing/2014/main" id="{00000000-0008-0000-0F00-0000F9020000}"/>
            </a:ext>
          </a:extLst>
        </xdr:cNvPr>
        <xdr:cNvSpPr txBox="1"/>
      </xdr:nvSpPr>
      <xdr:spPr>
        <a:xfrm>
          <a:off x="13500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146702</xdr:rowOff>
    </xdr:from>
    <xdr:ext cx="405111" cy="259045"/>
    <xdr:sp macro="" textlink="">
      <xdr:nvSpPr>
        <xdr:cNvPr id="762" name="n_4mainValue【消防施設】&#10;有形固定資産減価償却率">
          <a:extLst>
            <a:ext uri="{FF2B5EF4-FFF2-40B4-BE49-F238E27FC236}">
              <a16:creationId xmlns:a16="http://schemas.microsoft.com/office/drawing/2014/main" id="{00000000-0008-0000-0F00-0000FA020000}"/>
            </a:ext>
          </a:extLst>
        </xdr:cNvPr>
        <xdr:cNvSpPr txBox="1"/>
      </xdr:nvSpPr>
      <xdr:spPr>
        <a:xfrm>
          <a:off x="12611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id="{00000000-0008-0000-0F00-00001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69124</xdr:rowOff>
    </xdr:from>
    <xdr:to>
      <xdr:col>116</xdr:col>
      <xdr:colOff>62864</xdr:colOff>
      <xdr:row>86</xdr:row>
      <xdr:rowOff>155666</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flipV="1">
          <a:off x="22160864" y="136136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89" name="【消防施設】&#10;一人当たり面積最小値テキスト">
          <a:extLst>
            <a:ext uri="{FF2B5EF4-FFF2-40B4-BE49-F238E27FC236}">
              <a16:creationId xmlns:a16="http://schemas.microsoft.com/office/drawing/2014/main" id="{00000000-0008-0000-0F00-00001503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15801</xdr:rowOff>
    </xdr:from>
    <xdr:ext cx="469744" cy="259045"/>
    <xdr:sp macro="" textlink="">
      <xdr:nvSpPr>
        <xdr:cNvPr id="791" name="【消防施設】&#10;一人当たり面積最大値テキスト">
          <a:extLst>
            <a:ext uri="{FF2B5EF4-FFF2-40B4-BE49-F238E27FC236}">
              <a16:creationId xmlns:a16="http://schemas.microsoft.com/office/drawing/2014/main" id="{00000000-0008-0000-0F00-000017030000}"/>
            </a:ext>
          </a:extLst>
        </xdr:cNvPr>
        <xdr:cNvSpPr txBox="1"/>
      </xdr:nvSpPr>
      <xdr:spPr>
        <a:xfrm>
          <a:off x="22199600" y="1338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69124</xdr:rowOff>
    </xdr:from>
    <xdr:to>
      <xdr:col>116</xdr:col>
      <xdr:colOff>152400</xdr:colOff>
      <xdr:row>79</xdr:row>
      <xdr:rowOff>69124</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22072600" y="1361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94722</xdr:rowOff>
    </xdr:from>
    <xdr:ext cx="469744" cy="259045"/>
    <xdr:sp macro="" textlink="">
      <xdr:nvSpPr>
        <xdr:cNvPr id="793" name="【消防施設】&#10;一人当たり面積平均値テキスト">
          <a:extLst>
            <a:ext uri="{FF2B5EF4-FFF2-40B4-BE49-F238E27FC236}">
              <a16:creationId xmlns:a16="http://schemas.microsoft.com/office/drawing/2014/main" id="{00000000-0008-0000-0F00-000019030000}"/>
            </a:ext>
          </a:extLst>
        </xdr:cNvPr>
        <xdr:cNvSpPr txBox="1"/>
      </xdr:nvSpPr>
      <xdr:spPr>
        <a:xfrm>
          <a:off x="22199600" y="14496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116295</xdr:rowOff>
    </xdr:from>
    <xdr:to>
      <xdr:col>116</xdr:col>
      <xdr:colOff>114300</xdr:colOff>
      <xdr:row>85</xdr:row>
      <xdr:rowOff>46445</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22110700" y="1451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109764</xdr:rowOff>
    </xdr:from>
    <xdr:to>
      <xdr:col>112</xdr:col>
      <xdr:colOff>38100</xdr:colOff>
      <xdr:row>85</xdr:row>
      <xdr:rowOff>39914</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21272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145687</xdr:rowOff>
    </xdr:from>
    <xdr:to>
      <xdr:col>98</xdr:col>
      <xdr:colOff>38100</xdr:colOff>
      <xdr:row>85</xdr:row>
      <xdr:rowOff>75837</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8605500" y="1454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130992</xdr:rowOff>
    </xdr:from>
    <xdr:to>
      <xdr:col>116</xdr:col>
      <xdr:colOff>114300</xdr:colOff>
      <xdr:row>83</xdr:row>
      <xdr:rowOff>61142</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22110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153869</xdr:rowOff>
    </xdr:from>
    <xdr:ext cx="469744" cy="259045"/>
    <xdr:sp macro="" textlink="">
      <xdr:nvSpPr>
        <xdr:cNvPr id="805" name="【消防施設】&#10;一人当たり面積該当値テキスト">
          <a:extLst>
            <a:ext uri="{FF2B5EF4-FFF2-40B4-BE49-F238E27FC236}">
              <a16:creationId xmlns:a16="http://schemas.microsoft.com/office/drawing/2014/main" id="{00000000-0008-0000-0F00-000025030000}"/>
            </a:ext>
          </a:extLst>
        </xdr:cNvPr>
        <xdr:cNvSpPr txBox="1"/>
      </xdr:nvSpPr>
      <xdr:spPr>
        <a:xfrm>
          <a:off x="22199600" y="1404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148952</xdr:rowOff>
    </xdr:from>
    <xdr:to>
      <xdr:col>112</xdr:col>
      <xdr:colOff>38100</xdr:colOff>
      <xdr:row>83</xdr:row>
      <xdr:rowOff>79102</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21272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10342</xdr:rowOff>
    </xdr:from>
    <xdr:to>
      <xdr:col>116</xdr:col>
      <xdr:colOff>63500</xdr:colOff>
      <xdr:row>83</xdr:row>
      <xdr:rowOff>28302</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1323300" y="14240692"/>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363</xdr:rowOff>
    </xdr:from>
    <xdr:to>
      <xdr:col>107</xdr:col>
      <xdr:colOff>101600</xdr:colOff>
      <xdr:row>83</xdr:row>
      <xdr:rowOff>101963</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2038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28302</xdr:rowOff>
    </xdr:from>
    <xdr:to>
      <xdr:col>111</xdr:col>
      <xdr:colOff>177800</xdr:colOff>
      <xdr:row>83</xdr:row>
      <xdr:rowOff>51163</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20434300" y="14258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54248</xdr:rowOff>
    </xdr:from>
    <xdr:to>
      <xdr:col>102</xdr:col>
      <xdr:colOff>165100</xdr:colOff>
      <xdr:row>83</xdr:row>
      <xdr:rowOff>155848</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9494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51163</xdr:rowOff>
    </xdr:from>
    <xdr:to>
      <xdr:col>107</xdr:col>
      <xdr:colOff>50800</xdr:colOff>
      <xdr:row>83</xdr:row>
      <xdr:rowOff>105048</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9545300" y="14281513"/>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96701</xdr:rowOff>
    </xdr:from>
    <xdr:to>
      <xdr:col>98</xdr:col>
      <xdr:colOff>38100</xdr:colOff>
      <xdr:row>78</xdr:row>
      <xdr:rowOff>26851</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8605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147501</xdr:rowOff>
    </xdr:from>
    <xdr:to>
      <xdr:col>102</xdr:col>
      <xdr:colOff>114300</xdr:colOff>
      <xdr:row>83</xdr:row>
      <xdr:rowOff>105048</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656300" y="13349151"/>
          <a:ext cx="889000" cy="9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31041</xdr:rowOff>
    </xdr:from>
    <xdr:ext cx="469744" cy="259045"/>
    <xdr:sp macro="" textlink="">
      <xdr:nvSpPr>
        <xdr:cNvPr id="814" name="n_1aveValue【消防施設】&#10;一人当たり面積">
          <a:extLst>
            <a:ext uri="{FF2B5EF4-FFF2-40B4-BE49-F238E27FC236}">
              <a16:creationId xmlns:a16="http://schemas.microsoft.com/office/drawing/2014/main" id="{00000000-0008-0000-0F00-00002E030000}"/>
            </a:ext>
          </a:extLst>
        </xdr:cNvPr>
        <xdr:cNvSpPr txBox="1"/>
      </xdr:nvSpPr>
      <xdr:spPr>
        <a:xfrm>
          <a:off x="210757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15" name="n_2aveValue【消防施設】&#10;一人当たり面積">
          <a:extLst>
            <a:ext uri="{FF2B5EF4-FFF2-40B4-BE49-F238E27FC236}">
              <a16:creationId xmlns:a16="http://schemas.microsoft.com/office/drawing/2014/main" id="{00000000-0008-0000-0F00-00002F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34307</xdr:rowOff>
    </xdr:from>
    <xdr:ext cx="469744" cy="259045"/>
    <xdr:sp macro="" textlink="">
      <xdr:nvSpPr>
        <xdr:cNvPr id="816" name="n_3aveValue【消防施設】&#10;一人当たり面積">
          <a:extLst>
            <a:ext uri="{FF2B5EF4-FFF2-40B4-BE49-F238E27FC236}">
              <a16:creationId xmlns:a16="http://schemas.microsoft.com/office/drawing/2014/main" id="{00000000-0008-0000-0F00-000030030000}"/>
            </a:ext>
          </a:extLst>
        </xdr:cNvPr>
        <xdr:cNvSpPr txBox="1"/>
      </xdr:nvSpPr>
      <xdr:spPr>
        <a:xfrm>
          <a:off x="19310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66964</xdr:rowOff>
    </xdr:from>
    <xdr:ext cx="469744" cy="259045"/>
    <xdr:sp macro="" textlink="">
      <xdr:nvSpPr>
        <xdr:cNvPr id="817" name="n_4aveValue【消防施設】&#10;一人当たり面積">
          <a:extLst>
            <a:ext uri="{FF2B5EF4-FFF2-40B4-BE49-F238E27FC236}">
              <a16:creationId xmlns:a16="http://schemas.microsoft.com/office/drawing/2014/main" id="{00000000-0008-0000-0F00-000031030000}"/>
            </a:ext>
          </a:extLst>
        </xdr:cNvPr>
        <xdr:cNvSpPr txBox="1"/>
      </xdr:nvSpPr>
      <xdr:spPr>
        <a:xfrm>
          <a:off x="18421427" y="1464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95629</xdr:rowOff>
    </xdr:from>
    <xdr:ext cx="469744" cy="259045"/>
    <xdr:sp macro="" textlink="">
      <xdr:nvSpPr>
        <xdr:cNvPr id="818" name="n_1mainValue【消防施設】&#10;一人当たり面積">
          <a:extLst>
            <a:ext uri="{FF2B5EF4-FFF2-40B4-BE49-F238E27FC236}">
              <a16:creationId xmlns:a16="http://schemas.microsoft.com/office/drawing/2014/main" id="{00000000-0008-0000-0F00-000032030000}"/>
            </a:ext>
          </a:extLst>
        </xdr:cNvPr>
        <xdr:cNvSpPr txBox="1"/>
      </xdr:nvSpPr>
      <xdr:spPr>
        <a:xfrm>
          <a:off x="21075727" y="139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118490</xdr:rowOff>
    </xdr:from>
    <xdr:ext cx="469744" cy="259045"/>
    <xdr:sp macro="" textlink="">
      <xdr:nvSpPr>
        <xdr:cNvPr id="819" name="n_2mainValue【消防施設】&#10;一人当たり面積">
          <a:extLst>
            <a:ext uri="{FF2B5EF4-FFF2-40B4-BE49-F238E27FC236}">
              <a16:creationId xmlns:a16="http://schemas.microsoft.com/office/drawing/2014/main" id="{00000000-0008-0000-0F00-000033030000}"/>
            </a:ext>
          </a:extLst>
        </xdr:cNvPr>
        <xdr:cNvSpPr txBox="1"/>
      </xdr:nvSpPr>
      <xdr:spPr>
        <a:xfrm>
          <a:off x="20199427" y="1400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925</xdr:rowOff>
    </xdr:from>
    <xdr:ext cx="469744" cy="259045"/>
    <xdr:sp macro="" textlink="">
      <xdr:nvSpPr>
        <xdr:cNvPr id="820" name="n_3mainValue【消防施設】&#10;一人当たり面積">
          <a:extLst>
            <a:ext uri="{FF2B5EF4-FFF2-40B4-BE49-F238E27FC236}">
              <a16:creationId xmlns:a16="http://schemas.microsoft.com/office/drawing/2014/main" id="{00000000-0008-0000-0F00-000034030000}"/>
            </a:ext>
          </a:extLst>
        </xdr:cNvPr>
        <xdr:cNvSpPr txBox="1"/>
      </xdr:nvSpPr>
      <xdr:spPr>
        <a:xfrm>
          <a:off x="19310427" y="14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43378</xdr:rowOff>
    </xdr:from>
    <xdr:ext cx="469744" cy="259045"/>
    <xdr:sp macro="" textlink="">
      <xdr:nvSpPr>
        <xdr:cNvPr id="821" name="n_4mainValue【消防施設】&#10;一人当たり面積">
          <a:extLst>
            <a:ext uri="{FF2B5EF4-FFF2-40B4-BE49-F238E27FC236}">
              <a16:creationId xmlns:a16="http://schemas.microsoft.com/office/drawing/2014/main" id="{00000000-0008-0000-0F00-000035030000}"/>
            </a:ext>
          </a:extLst>
        </xdr:cNvPr>
        <xdr:cNvSpPr txBox="1"/>
      </xdr:nvSpPr>
      <xdr:spPr>
        <a:xfrm>
          <a:off x="18421427" y="1307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a:extLst>
            <a:ext uri="{FF2B5EF4-FFF2-40B4-BE49-F238E27FC236}">
              <a16:creationId xmlns:a16="http://schemas.microsoft.com/office/drawing/2014/main" id="{00000000-0008-0000-0F00-00005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0" name="【庁舎】&#10;有形固定資産減価償却率最大値テキスト">
          <a:extLst>
            <a:ext uri="{FF2B5EF4-FFF2-40B4-BE49-F238E27FC236}">
              <a16:creationId xmlns:a16="http://schemas.microsoft.com/office/drawing/2014/main" id="{00000000-0008-0000-0F00-00005203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852" name="【庁舎】&#10;有形固定資産減価償却率平均値テキスト">
          <a:extLst>
            <a:ext uri="{FF2B5EF4-FFF2-40B4-BE49-F238E27FC236}">
              <a16:creationId xmlns:a16="http://schemas.microsoft.com/office/drawing/2014/main" id="{00000000-0008-0000-0F00-000054030000}"/>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55" name="フローチャート: 判断 854">
          <a:extLst>
            <a:ext uri="{FF2B5EF4-FFF2-40B4-BE49-F238E27FC236}">
              <a16:creationId xmlns:a16="http://schemas.microsoft.com/office/drawing/2014/main" id="{00000000-0008-0000-0F00-00005703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16268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macro="" textlink="">
      <xdr:nvSpPr>
        <xdr:cNvPr id="864" name="【庁舎】&#10;有形固定資産減価償却率該当値テキスト">
          <a:extLst>
            <a:ext uri="{FF2B5EF4-FFF2-40B4-BE49-F238E27FC236}">
              <a16:creationId xmlns:a16="http://schemas.microsoft.com/office/drawing/2014/main" id="{00000000-0008-0000-0F00-000060030000}"/>
            </a:ext>
          </a:extLst>
        </xdr:cNvPr>
        <xdr:cNvSpPr txBox="1"/>
      </xdr:nvSpPr>
      <xdr:spPr>
        <a:xfrm>
          <a:off x="16357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149498</xdr:rowOff>
    </xdr:from>
    <xdr:to>
      <xdr:col>81</xdr:col>
      <xdr:colOff>101600</xdr:colOff>
      <xdr:row>103</xdr:row>
      <xdr:rowOff>79648</xdr:rowOff>
    </xdr:to>
    <xdr:sp macro="" textlink="">
      <xdr:nvSpPr>
        <xdr:cNvPr id="865" name="楕円 864">
          <a:extLst>
            <a:ext uri="{FF2B5EF4-FFF2-40B4-BE49-F238E27FC236}">
              <a16:creationId xmlns:a16="http://schemas.microsoft.com/office/drawing/2014/main" id="{00000000-0008-0000-0F00-000061030000}"/>
            </a:ext>
          </a:extLst>
        </xdr:cNvPr>
        <xdr:cNvSpPr/>
      </xdr:nvSpPr>
      <xdr:spPr>
        <a:xfrm>
          <a:off x="15430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28848</xdr:rowOff>
    </xdr:from>
    <xdr:to>
      <xdr:col>85</xdr:col>
      <xdr:colOff>127000</xdr:colOff>
      <xdr:row>103</xdr:row>
      <xdr:rowOff>68036</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5481300" y="1768819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4541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164374</xdr:rowOff>
    </xdr:from>
    <xdr:to>
      <xdr:col>81</xdr:col>
      <xdr:colOff>50800</xdr:colOff>
      <xdr:row>103</xdr:row>
      <xdr:rowOff>28848</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4592300" y="176522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164193</xdr:rowOff>
    </xdr:from>
    <xdr:to>
      <xdr:col>72</xdr:col>
      <xdr:colOff>38100</xdr:colOff>
      <xdr:row>104</xdr:row>
      <xdr:rowOff>94343</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365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164374</xdr:rowOff>
    </xdr:from>
    <xdr:to>
      <xdr:col>76</xdr:col>
      <xdr:colOff>114300</xdr:colOff>
      <xdr:row>104</xdr:row>
      <xdr:rowOff>43543</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flipV="1">
          <a:off x="13703300" y="17652274"/>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141332</xdr:rowOff>
    </xdr:from>
    <xdr:to>
      <xdr:col>67</xdr:col>
      <xdr:colOff>101600</xdr:colOff>
      <xdr:row>105</xdr:row>
      <xdr:rowOff>71482</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276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105</xdr:row>
      <xdr:rowOff>20682</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flipV="1">
          <a:off x="12814300" y="17874343"/>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873" name="n_1aveValue【庁舎】&#10;有形固定資産減価償却率">
          <a:extLst>
            <a:ext uri="{FF2B5EF4-FFF2-40B4-BE49-F238E27FC236}">
              <a16:creationId xmlns:a16="http://schemas.microsoft.com/office/drawing/2014/main" id="{00000000-0008-0000-0F00-000069030000}"/>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874" name="n_2aveValue【庁舎】&#10;有形固定資産減価償却率">
          <a:extLst>
            <a:ext uri="{FF2B5EF4-FFF2-40B4-BE49-F238E27FC236}">
              <a16:creationId xmlns:a16="http://schemas.microsoft.com/office/drawing/2014/main" id="{00000000-0008-0000-0F00-00006A030000}"/>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875" name="n_3aveValue【庁舎】&#10;有形固定資産減価償却率">
          <a:extLst>
            <a:ext uri="{FF2B5EF4-FFF2-40B4-BE49-F238E27FC236}">
              <a16:creationId xmlns:a16="http://schemas.microsoft.com/office/drawing/2014/main" id="{00000000-0008-0000-0F00-00006B03000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876" name="n_4aveValue【庁舎】&#10;有形固定資産減価償却率">
          <a:extLst>
            <a:ext uri="{FF2B5EF4-FFF2-40B4-BE49-F238E27FC236}">
              <a16:creationId xmlns:a16="http://schemas.microsoft.com/office/drawing/2014/main" id="{00000000-0008-0000-0F00-00006C030000}"/>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96175</xdr:rowOff>
    </xdr:from>
    <xdr:ext cx="405111" cy="259045"/>
    <xdr:sp macro="" textlink="">
      <xdr:nvSpPr>
        <xdr:cNvPr id="877" name="n_1mainValue【庁舎】&#10;有形固定資産減価償却率">
          <a:extLst>
            <a:ext uri="{FF2B5EF4-FFF2-40B4-BE49-F238E27FC236}">
              <a16:creationId xmlns:a16="http://schemas.microsoft.com/office/drawing/2014/main" id="{00000000-0008-0000-0F00-00006D030000}"/>
            </a:ext>
          </a:extLst>
        </xdr:cNvPr>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878" name="n_2mainValue【庁舎】&#10;有形固定資産減価償却率">
          <a:extLst>
            <a:ext uri="{FF2B5EF4-FFF2-40B4-BE49-F238E27FC236}">
              <a16:creationId xmlns:a16="http://schemas.microsoft.com/office/drawing/2014/main" id="{00000000-0008-0000-0F00-00006E030000}"/>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110870</xdr:rowOff>
    </xdr:from>
    <xdr:ext cx="405111" cy="259045"/>
    <xdr:sp macro="" textlink="">
      <xdr:nvSpPr>
        <xdr:cNvPr id="879" name="n_3mainValue【庁舎】&#10;有形固定資産減価償却率">
          <a:extLst>
            <a:ext uri="{FF2B5EF4-FFF2-40B4-BE49-F238E27FC236}">
              <a16:creationId xmlns:a16="http://schemas.microsoft.com/office/drawing/2014/main" id="{00000000-0008-0000-0F00-00006F030000}"/>
            </a:ext>
          </a:extLst>
        </xdr:cNvPr>
        <xdr:cNvSpPr txBox="1"/>
      </xdr:nvSpPr>
      <xdr:spPr>
        <a:xfrm>
          <a:off x="13500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88009</xdr:rowOff>
    </xdr:from>
    <xdr:ext cx="405111" cy="259045"/>
    <xdr:sp macro="" textlink="">
      <xdr:nvSpPr>
        <xdr:cNvPr id="880" name="n_4mainValue【庁舎】&#10;有形固定資産減価償却率">
          <a:extLst>
            <a:ext uri="{FF2B5EF4-FFF2-40B4-BE49-F238E27FC236}">
              <a16:creationId xmlns:a16="http://schemas.microsoft.com/office/drawing/2014/main" id="{00000000-0008-0000-0F00-000070030000}"/>
            </a:ext>
          </a:extLst>
        </xdr:cNvPr>
        <xdr:cNvSpPr txBox="1"/>
      </xdr:nvSpPr>
      <xdr:spPr>
        <a:xfrm>
          <a:off x="12611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00000000-0008-0000-0F00-00007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00000000-0008-0000-0F00-00007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00000000-0008-0000-0F00-00007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07" name="【庁舎】&#10;一人当たり面積最小値テキスト">
          <a:extLst>
            <a:ext uri="{FF2B5EF4-FFF2-40B4-BE49-F238E27FC236}">
              <a16:creationId xmlns:a16="http://schemas.microsoft.com/office/drawing/2014/main" id="{00000000-0008-0000-0F00-00008B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09" name="【庁舎】&#10;一人当たり面積最大値テキスト">
          <a:extLst>
            <a:ext uri="{FF2B5EF4-FFF2-40B4-BE49-F238E27FC236}">
              <a16:creationId xmlns:a16="http://schemas.microsoft.com/office/drawing/2014/main" id="{00000000-0008-0000-0F00-00008D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911" name="【庁舎】&#10;一人当たり面積平均値テキスト">
          <a:extLst>
            <a:ext uri="{FF2B5EF4-FFF2-40B4-BE49-F238E27FC236}">
              <a16:creationId xmlns:a16="http://schemas.microsoft.com/office/drawing/2014/main" id="{00000000-0008-0000-0F00-00008F030000}"/>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912" name="フローチャート: 判断 911">
          <a:extLst>
            <a:ext uri="{FF2B5EF4-FFF2-40B4-BE49-F238E27FC236}">
              <a16:creationId xmlns:a16="http://schemas.microsoft.com/office/drawing/2014/main" id="{00000000-0008-0000-0F00-00009003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110308</xdr:rowOff>
    </xdr:from>
    <xdr:to>
      <xdr:col>116</xdr:col>
      <xdr:colOff>114300</xdr:colOff>
      <xdr:row>108</xdr:row>
      <xdr:rowOff>40458</xdr:rowOff>
    </xdr:to>
    <xdr:sp macro="" textlink="">
      <xdr:nvSpPr>
        <xdr:cNvPr id="922" name="楕円 921">
          <a:extLst>
            <a:ext uri="{FF2B5EF4-FFF2-40B4-BE49-F238E27FC236}">
              <a16:creationId xmlns:a16="http://schemas.microsoft.com/office/drawing/2014/main" id="{00000000-0008-0000-0F00-00009A030000}"/>
            </a:ext>
          </a:extLst>
        </xdr:cNvPr>
        <xdr:cNvSpPr/>
      </xdr:nvSpPr>
      <xdr:spPr>
        <a:xfrm>
          <a:off x="22110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133185</xdr:rowOff>
    </xdr:from>
    <xdr:ext cx="469744" cy="259045"/>
    <xdr:sp macro="" textlink="">
      <xdr:nvSpPr>
        <xdr:cNvPr id="923" name="【庁舎】&#10;一人当たり面積該当値テキスト">
          <a:extLst>
            <a:ext uri="{FF2B5EF4-FFF2-40B4-BE49-F238E27FC236}">
              <a16:creationId xmlns:a16="http://schemas.microsoft.com/office/drawing/2014/main" id="{00000000-0008-0000-0F00-00009B030000}"/>
            </a:ext>
          </a:extLst>
        </xdr:cNvPr>
        <xdr:cNvSpPr txBox="1"/>
      </xdr:nvSpPr>
      <xdr:spPr>
        <a:xfrm>
          <a:off x="22199600" y="1830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116024</xdr:rowOff>
    </xdr:from>
    <xdr:to>
      <xdr:col>112</xdr:col>
      <xdr:colOff>38100</xdr:colOff>
      <xdr:row>108</xdr:row>
      <xdr:rowOff>46174</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21272500" y="184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161108</xdr:rowOff>
    </xdr:from>
    <xdr:to>
      <xdr:col>116</xdr:col>
      <xdr:colOff>63500</xdr:colOff>
      <xdr:row>107</xdr:row>
      <xdr:rowOff>166824</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1323300" y="18506258"/>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123045</xdr:rowOff>
    </xdr:from>
    <xdr:to>
      <xdr:col>107</xdr:col>
      <xdr:colOff>101600</xdr:colOff>
      <xdr:row>108</xdr:row>
      <xdr:rowOff>53195</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20383500" y="184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166824</xdr:rowOff>
    </xdr:from>
    <xdr:to>
      <xdr:col>111</xdr:col>
      <xdr:colOff>177800</xdr:colOff>
      <xdr:row>108</xdr:row>
      <xdr:rowOff>2395</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flipV="1">
          <a:off x="20434300" y="18511974"/>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xdr:rowOff>
    </xdr:from>
    <xdr:to>
      <xdr:col>102</xdr:col>
      <xdr:colOff>165100</xdr:colOff>
      <xdr:row>108</xdr:row>
      <xdr:rowOff>102507</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19494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2395</xdr:rowOff>
    </xdr:from>
    <xdr:to>
      <xdr:col>107</xdr:col>
      <xdr:colOff>50800</xdr:colOff>
      <xdr:row>108</xdr:row>
      <xdr:rowOff>51707</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flipV="1">
          <a:off x="19545300" y="18518995"/>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2049</xdr:rowOff>
    </xdr:from>
    <xdr:to>
      <xdr:col>98</xdr:col>
      <xdr:colOff>38100</xdr:colOff>
      <xdr:row>108</xdr:row>
      <xdr:rowOff>103649</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18605500" y="185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51707</xdr:rowOff>
    </xdr:from>
    <xdr:to>
      <xdr:col>102</xdr:col>
      <xdr:colOff>114300</xdr:colOff>
      <xdr:row>108</xdr:row>
      <xdr:rowOff>52849</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18656300" y="1856830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932" name="n_1aveValue【庁舎】&#10;一人当たり面積">
          <a:extLst>
            <a:ext uri="{FF2B5EF4-FFF2-40B4-BE49-F238E27FC236}">
              <a16:creationId xmlns:a16="http://schemas.microsoft.com/office/drawing/2014/main" id="{00000000-0008-0000-0F00-0000A4030000}"/>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933" name="n_2aveValue【庁舎】&#10;一人当たり面積">
          <a:extLst>
            <a:ext uri="{FF2B5EF4-FFF2-40B4-BE49-F238E27FC236}">
              <a16:creationId xmlns:a16="http://schemas.microsoft.com/office/drawing/2014/main" id="{00000000-0008-0000-0F00-0000A5030000}"/>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934" name="n_3aveValue【庁舎】&#10;一人当たり面積">
          <a:extLst>
            <a:ext uri="{FF2B5EF4-FFF2-40B4-BE49-F238E27FC236}">
              <a16:creationId xmlns:a16="http://schemas.microsoft.com/office/drawing/2014/main" id="{00000000-0008-0000-0F00-0000A6030000}"/>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935" name="n_4aveValue【庁舎】&#10;一人当たり面積">
          <a:extLst>
            <a:ext uri="{FF2B5EF4-FFF2-40B4-BE49-F238E27FC236}">
              <a16:creationId xmlns:a16="http://schemas.microsoft.com/office/drawing/2014/main" id="{00000000-0008-0000-0F00-0000A7030000}"/>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62701</xdr:rowOff>
    </xdr:from>
    <xdr:ext cx="469744" cy="259045"/>
    <xdr:sp macro="" textlink="">
      <xdr:nvSpPr>
        <xdr:cNvPr id="936" name="n_1mainValue【庁舎】&#10;一人当たり面積">
          <a:extLst>
            <a:ext uri="{FF2B5EF4-FFF2-40B4-BE49-F238E27FC236}">
              <a16:creationId xmlns:a16="http://schemas.microsoft.com/office/drawing/2014/main" id="{00000000-0008-0000-0F00-0000A8030000}"/>
            </a:ext>
          </a:extLst>
        </xdr:cNvPr>
        <xdr:cNvSpPr txBox="1"/>
      </xdr:nvSpPr>
      <xdr:spPr>
        <a:xfrm>
          <a:off x="21075727" y="1823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69722</xdr:rowOff>
    </xdr:from>
    <xdr:ext cx="469744" cy="259045"/>
    <xdr:sp macro="" textlink="">
      <xdr:nvSpPr>
        <xdr:cNvPr id="937" name="n_2mainValue【庁舎】&#10;一人当たり面積">
          <a:extLst>
            <a:ext uri="{FF2B5EF4-FFF2-40B4-BE49-F238E27FC236}">
              <a16:creationId xmlns:a16="http://schemas.microsoft.com/office/drawing/2014/main" id="{00000000-0008-0000-0F00-0000A9030000}"/>
            </a:ext>
          </a:extLst>
        </xdr:cNvPr>
        <xdr:cNvSpPr txBox="1"/>
      </xdr:nvSpPr>
      <xdr:spPr>
        <a:xfrm>
          <a:off x="20199427" y="1824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119034</xdr:rowOff>
    </xdr:from>
    <xdr:ext cx="469744" cy="259045"/>
    <xdr:sp macro="" textlink="">
      <xdr:nvSpPr>
        <xdr:cNvPr id="938" name="n_3mainValue【庁舎】&#10;一人当たり面積">
          <a:extLst>
            <a:ext uri="{FF2B5EF4-FFF2-40B4-BE49-F238E27FC236}">
              <a16:creationId xmlns:a16="http://schemas.microsoft.com/office/drawing/2014/main" id="{00000000-0008-0000-0F00-0000AA030000}"/>
            </a:ext>
          </a:extLst>
        </xdr:cNvPr>
        <xdr:cNvSpPr txBox="1"/>
      </xdr:nvSpPr>
      <xdr:spPr>
        <a:xfrm>
          <a:off x="19310427" y="1829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120176</xdr:rowOff>
    </xdr:from>
    <xdr:ext cx="469744" cy="259045"/>
    <xdr:sp macro="" textlink="">
      <xdr:nvSpPr>
        <xdr:cNvPr id="939" name="n_4mainValue【庁舎】&#10;一人当たり面積">
          <a:extLst>
            <a:ext uri="{FF2B5EF4-FFF2-40B4-BE49-F238E27FC236}">
              <a16:creationId xmlns:a16="http://schemas.microsoft.com/office/drawing/2014/main" id="{00000000-0008-0000-0F00-0000AB030000}"/>
            </a:ext>
          </a:extLst>
        </xdr:cNvPr>
        <xdr:cNvSpPr txBox="1"/>
      </xdr:nvSpPr>
      <xdr:spPr>
        <a:xfrm>
          <a:off x="18421427" y="1829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F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F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ほとんどの施設が合併前の施設で統廃合されずに利用しており、保健センター（２ヶ所）、庁舎（３ヶ所）など施設によっては同種のものが複数あるために、一人あたりの面積が大きくなっているものがある。文化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図書館については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平成２８年度に支所庁舎内に新たに１ヶ所整備したことから、一人あたりの面積が増えているものの、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文化施設の整備は充実しておらず、市民会館（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ヶ所）については極めて規模が小さいため、一人あたりの面積が小さくなっている。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有形固定資産減価償却率については、体育館・プール、福祉施設、市民会館、消防施設については数値が大きく老朽化の進行が伺える。その他の施設は改修後の年数が浅い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、比較的近年に整備された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、築年数の浅い施設内への移設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等の理由により、類似団体と比較して数値が小さくなっていると考えられる。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5,312
5,300
448.84
8,055,883
7,840,744
153,482
4,623,084
8,341,454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65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7715" y="3191510"/>
          <a:ext cx="91884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527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7715" y="3441700"/>
          <a:ext cx="57581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09915" cy="2584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7715" y="418846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65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7715" y="4434840"/>
          <a:ext cx="184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91970" y="526034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04845" y="523494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依然として類似団体を下回っており、財政基盤が脆弱な状況が続いている。少子高齢化や生産年齢人口の流出による人口減少、基幹産業である農林業の低迷により税収が伸び悩んでいることが大き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今後も引き続き徴収率向上など自主財源の確保に努め、公債費負担適正化計画の確実な履行により、公債費の圧縮を図る。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7715" y="7618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84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94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300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84455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96815" y="6123940"/>
          <a:ext cx="0" cy="1336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1365" cy="2584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87620" y="7432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907915" y="74606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1365" cy="25908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87620" y="5871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907915" y="61239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31115</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50995" y="7407275"/>
          <a:ext cx="8458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7620</xdr:rowOff>
    </xdr:from>
    <xdr:ext cx="761365" cy="256540"/>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87620" y="704850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162560</xdr:rowOff>
    </xdr:from>
    <xdr:to>
      <xdr:col>23</xdr:col>
      <xdr:colOff>184150</xdr:colOff>
      <xdr:row>43</xdr:row>
      <xdr:rowOff>92710</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46015" y="7203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57785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54375" y="7420610"/>
          <a:ext cx="8966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xdr:rowOff>
    </xdr:from>
    <xdr:to>
      <xdr:col>19</xdr:col>
      <xdr:colOff>184150</xdr:colOff>
      <xdr:row>43</xdr:row>
      <xdr:rowOff>106045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100195" y="72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116205</xdr:rowOff>
    </xdr:from>
    <xdr:ext cx="735965"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66185" y="69894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57785</xdr:rowOff>
    </xdr:from>
    <xdr:to>
      <xdr:col>15</xdr:col>
      <xdr:colOff>82550</xdr:colOff>
      <xdr:row>44</xdr:row>
      <xdr:rowOff>57785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57755" y="743394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xdr:rowOff>
    </xdr:from>
    <xdr:to>
      <xdr:col>15</xdr:col>
      <xdr:colOff>133350</xdr:colOff>
      <xdr:row>43</xdr:row>
      <xdr:rowOff>106045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203575" y="72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116205</xdr:rowOff>
    </xdr:from>
    <xdr:ext cx="7620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69565" y="698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57785</xdr:rowOff>
    </xdr:from>
    <xdr:to>
      <xdr:col>11</xdr:col>
      <xdr:colOff>31750</xdr:colOff>
      <xdr:row>44</xdr:row>
      <xdr:rowOff>57785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59230" y="743394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17780</xdr:rowOff>
    </xdr:from>
    <xdr:to>
      <xdr:col>11</xdr:col>
      <xdr:colOff>82550</xdr:colOff>
      <xdr:row>43</xdr:row>
      <xdr:rowOff>119380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305050" y="722630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129540</xdr:rowOff>
    </xdr:from>
    <xdr:ext cx="762000" cy="2584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72945" y="7002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31115</xdr:rowOff>
    </xdr:from>
    <xdr:to>
      <xdr:col>7</xdr:col>
      <xdr:colOff>31750</xdr:colOff>
      <xdr:row>43</xdr:row>
      <xdr:rowOff>132715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408430" y="723963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143510</xdr:rowOff>
    </xdr:from>
    <xdr:ext cx="761365" cy="25590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76325" y="701675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151765</xdr:rowOff>
    </xdr:from>
    <xdr:to>
      <xdr:col>23</xdr:col>
      <xdr:colOff>184150</xdr:colOff>
      <xdr:row>44</xdr:row>
      <xdr:rowOff>81915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46015" y="7360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47625</xdr:rowOff>
    </xdr:from>
    <xdr:ext cx="761365" cy="2584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87620" y="7256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100195"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80010</xdr:rowOff>
    </xdr:from>
    <xdr:ext cx="735965"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66185" y="7456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6985</xdr:rowOff>
    </xdr:from>
    <xdr:to>
      <xdr:col>15</xdr:col>
      <xdr:colOff>133350</xdr:colOff>
      <xdr:row>44</xdr:row>
      <xdr:rowOff>109220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203575" y="7383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93345</xdr:rowOff>
    </xdr:from>
    <xdr:ext cx="7620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69565" y="746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6985</xdr:rowOff>
    </xdr:from>
    <xdr:to>
      <xdr:col>11</xdr:col>
      <xdr:colOff>82550</xdr:colOff>
      <xdr:row>44</xdr:row>
      <xdr:rowOff>109220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305050" y="738314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93345</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72945" y="7469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6985</xdr:rowOff>
    </xdr:from>
    <xdr:to>
      <xdr:col>7</xdr:col>
      <xdr:colOff>31750</xdr:colOff>
      <xdr:row>44</xdr:row>
      <xdr:rowOff>109220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408430" y="738314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93345</xdr:rowOff>
    </xdr:from>
    <xdr:ext cx="761365"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76325" y="7469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708785" y="898652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623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88030" y="8961120"/>
          <a:ext cx="164782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公債費や人件費などの経常経費の削減、および分母となる地方税及び地方譲与税の増加が、地方交付税など他の歳入の減少を上回ったことが要因となり、経常収支比率が前年比0.7ポイントの減となった。しかしながら、依然として類似団体平均を上回っていることから、</a:t>
          </a:r>
          <a:r>
            <a:rPr kumimoji="1" lang="ja-JP" altLang="en-US" sz="1300">
              <a:latin typeface="ＭＳ Ｐゴシック"/>
              <a:ea typeface="ＭＳ Ｐゴシック"/>
            </a:rPr>
            <a:t>事務事業の見直しを更に行い、経常経費の削減に努める。</a:t>
          </a:r>
        </a:p>
      </xdr:txBody>
    </xdr:sp>
    <xdr:clientData/>
  </xdr:twoCellAnchor>
  <xdr:oneCellAnchor>
    <xdr:from>
      <xdr:col>3</xdr:col>
      <xdr:colOff>95250</xdr:colOff>
      <xdr:row>54</xdr:row>
      <xdr:rowOff>140335</xdr:rowOff>
    </xdr:from>
    <xdr:ext cx="298450" cy="224790"/>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596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84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84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711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166370</xdr:rowOff>
    </xdr:from>
    <xdr:to>
      <xdr:col>23</xdr:col>
      <xdr:colOff>133350</xdr:colOff>
      <xdr:row>66</xdr:row>
      <xdr:rowOff>160020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96815" y="9889490"/>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132080</xdr:rowOff>
    </xdr:from>
    <xdr:ext cx="761365" cy="256540"/>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87620" y="1119632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160020</xdr:rowOff>
    </xdr:from>
    <xdr:to>
      <xdr:col>24</xdr:col>
      <xdr:colOff>12700</xdr:colOff>
      <xdr:row>66</xdr:row>
      <xdr:rowOff>160020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907915" y="112242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80645</xdr:rowOff>
    </xdr:from>
    <xdr:ext cx="761365" cy="259080"/>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87620" y="9636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166370</xdr:rowOff>
    </xdr:from>
    <xdr:to>
      <xdr:col>24</xdr:col>
      <xdr:colOff>12700</xdr:colOff>
      <xdr:row>58</xdr:row>
      <xdr:rowOff>166370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907915" y="98894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52070</xdr:rowOff>
    </xdr:from>
    <xdr:to>
      <xdr:col>23</xdr:col>
      <xdr:colOff>133350</xdr:colOff>
      <xdr:row>65</xdr:row>
      <xdr:rowOff>85090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50995" y="10948670"/>
          <a:ext cx="8458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109220</xdr:rowOff>
    </xdr:from>
    <xdr:ext cx="761365" cy="25590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87620" y="10502900"/>
          <a:ext cx="7613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92710</xdr:rowOff>
    </xdr:from>
    <xdr:to>
      <xdr:col>23</xdr:col>
      <xdr:colOff>184150</xdr:colOff>
      <xdr:row>64</xdr:row>
      <xdr:rowOff>22860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46015" y="10654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92710</xdr:rowOff>
    </xdr:from>
    <xdr:to>
      <xdr:col>19</xdr:col>
      <xdr:colOff>133350</xdr:colOff>
      <xdr:row>65</xdr:row>
      <xdr:rowOff>85090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54375" y="10821670"/>
          <a:ext cx="8966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82550</xdr:rowOff>
    </xdr:from>
    <xdr:to>
      <xdr:col>19</xdr:col>
      <xdr:colOff>184150</xdr:colOff>
      <xdr:row>64</xdr:row>
      <xdr:rowOff>12700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100195" y="10643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22860</xdr:rowOff>
    </xdr:from>
    <xdr:ext cx="735965" cy="259080"/>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66185" y="10416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153035</xdr:rowOff>
    </xdr:from>
    <xdr:to>
      <xdr:col>15</xdr:col>
      <xdr:colOff>82550</xdr:colOff>
      <xdr:row>64</xdr:row>
      <xdr:rowOff>92710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57755" y="10714355"/>
          <a:ext cx="8966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xdr:rowOff>
    </xdr:from>
    <xdr:to>
      <xdr:col>15</xdr:col>
      <xdr:colOff>133350</xdr:colOff>
      <xdr:row>63</xdr:row>
      <xdr:rowOff>107315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203575"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117475</xdr:rowOff>
    </xdr:from>
    <xdr:ext cx="7620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69565" y="1034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107315</xdr:rowOff>
    </xdr:from>
    <xdr:to>
      <xdr:col>11</xdr:col>
      <xdr:colOff>31750</xdr:colOff>
      <xdr:row>63</xdr:row>
      <xdr:rowOff>153035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59230" y="10500995"/>
          <a:ext cx="898525"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305050" y="104838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30480</xdr:rowOff>
    </xdr:from>
    <xdr:ext cx="762000" cy="25590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72945" y="102565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155575</xdr:rowOff>
    </xdr:from>
    <xdr:to>
      <xdr:col>7</xdr:col>
      <xdr:colOff>31750</xdr:colOff>
      <xdr:row>62</xdr:row>
      <xdr:rowOff>86360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408430" y="1038161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95885</xdr:rowOff>
    </xdr:from>
    <xdr:ext cx="761365"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76325" y="10154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654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79010" y="117348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654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933190" y="117348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65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36570" y="11734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65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39950" y="11734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654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41425" y="11734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65</xdr:row>
      <xdr:rowOff>635</xdr:rowOff>
    </xdr:from>
    <xdr:to>
      <xdr:col>23</xdr:col>
      <xdr:colOff>184150</xdr:colOff>
      <xdr:row>65</xdr:row>
      <xdr:rowOff>102870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46015" y="1089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144145</xdr:rowOff>
    </xdr:from>
    <xdr:ext cx="761365" cy="25590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87620" y="1087310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100195"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120650</xdr:rowOff>
    </xdr:from>
    <xdr:ext cx="735965" cy="25654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66185" y="1101725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41910</xdr:rowOff>
    </xdr:from>
    <xdr:to>
      <xdr:col>15</xdr:col>
      <xdr:colOff>133350</xdr:colOff>
      <xdr:row>64</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203575"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128270</xdr:rowOff>
    </xdr:from>
    <xdr:ext cx="762000" cy="2584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69565" y="10857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102870</xdr:rowOff>
    </xdr:from>
    <xdr:to>
      <xdr:col>11</xdr:col>
      <xdr:colOff>82550</xdr:colOff>
      <xdr:row>64</xdr:row>
      <xdr:rowOff>32385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305050" y="1066419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17780</xdr:rowOff>
    </xdr:from>
    <xdr:ext cx="762000" cy="25590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72945" y="107467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56515</xdr:rowOff>
    </xdr:from>
    <xdr:to>
      <xdr:col>7</xdr:col>
      <xdr:colOff>31750</xdr:colOff>
      <xdr:row>62</xdr:row>
      <xdr:rowOff>158750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408430" y="1045019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143510</xdr:rowOff>
    </xdr:from>
    <xdr:ext cx="761365" cy="25590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76325" y="1053719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85285" y="1268730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[479,302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人件費については、合併以降、定員適正化計画の下で職員数削減を行っており、減少傾向にあるものの、類似団体と比較して職員数が多い状況であるため、引き続き適切な定員管理に努めたい。</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また、物件費については、システム化に伴う保守や、救急救命業務などの従来の業務に加え、地籍調査業務やふるさと納税など新たな業務にかかる委託料を中心に増加傾向にある。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これらの状況に加え、人口減少に歯止めがかからないことが、人口一人当たりの決算額が増加する大きな要因である。</a:t>
          </a:r>
        </a:p>
      </xdr:txBody>
    </xdr:sp>
    <xdr:clientData/>
  </xdr:twoCellAnchor>
  <xdr:oneCellAnchor>
    <xdr:from>
      <xdr:col>3</xdr:col>
      <xdr:colOff>95250</xdr:colOff>
      <xdr:row>77</xdr:row>
      <xdr:rowOff>6350</xdr:rowOff>
    </xdr:from>
    <xdr:ext cx="349885" cy="22288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9615" y="1291463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64770</xdr:rowOff>
    </xdr:from>
    <xdr:ext cx="762000" cy="25654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9847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654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4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30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9628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163195</xdr:rowOff>
    </xdr:from>
    <xdr:to>
      <xdr:col>23</xdr:col>
      <xdr:colOff>133350</xdr:colOff>
      <xdr:row>89</xdr:row>
      <xdr:rowOff>17780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96815" y="13574395"/>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160655</xdr:rowOff>
    </xdr:from>
    <xdr:ext cx="761365" cy="25908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87620" y="14912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544,651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17780</xdr:rowOff>
    </xdr:from>
    <xdr:to>
      <xdr:col>24</xdr:col>
      <xdr:colOff>12700</xdr:colOff>
      <xdr:row>89</xdr:row>
      <xdr:rowOff>17780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907915" y="14937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78105</xdr:rowOff>
    </xdr:from>
    <xdr:ext cx="761365" cy="25654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87620" y="133216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139,416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163195</xdr:rowOff>
    </xdr:from>
    <xdr:to>
      <xdr:col>24</xdr:col>
      <xdr:colOff>12700</xdr:colOff>
      <xdr:row>80</xdr:row>
      <xdr:rowOff>163195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907915" y="1357439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35560</xdr:rowOff>
    </xdr:from>
    <xdr:to>
      <xdr:col>23</xdr:col>
      <xdr:colOff>133350</xdr:colOff>
      <xdr:row>87</xdr:row>
      <xdr:rowOff>134620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50995" y="14620240"/>
          <a:ext cx="8458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154940</xdr:rowOff>
    </xdr:from>
    <xdr:ext cx="761365" cy="256540"/>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87620" y="1390142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137795</xdr:rowOff>
    </xdr:from>
    <xdr:to>
      <xdr:col>23</xdr:col>
      <xdr:colOff>184150</xdr:colOff>
      <xdr:row>84</xdr:row>
      <xdr:rowOff>67945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46015" y="14051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132080</xdr:rowOff>
    </xdr:from>
    <xdr:to>
      <xdr:col>19</xdr:col>
      <xdr:colOff>133350</xdr:colOff>
      <xdr:row>87</xdr:row>
      <xdr:rowOff>35560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54375" y="14549120"/>
          <a:ext cx="89662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104140</xdr:rowOff>
    </xdr:from>
    <xdr:to>
      <xdr:col>19</xdr:col>
      <xdr:colOff>184150</xdr:colOff>
      <xdr:row>84</xdr:row>
      <xdr:rowOff>34290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100195" y="14018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44450</xdr:rowOff>
    </xdr:from>
    <xdr:ext cx="735965"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66185" y="137909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86</xdr:row>
      <xdr:rowOff>91440</xdr:rowOff>
    </xdr:from>
    <xdr:to>
      <xdr:col>15</xdr:col>
      <xdr:colOff>82550</xdr:colOff>
      <xdr:row>86</xdr:row>
      <xdr:rowOff>132080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57755" y="14508480"/>
          <a:ext cx="8966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83185</xdr:rowOff>
    </xdr:from>
    <xdr:to>
      <xdr:col>15</xdr:col>
      <xdr:colOff>133350</xdr:colOff>
      <xdr:row>84</xdr:row>
      <xdr:rowOff>13335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203575" y="13997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23495</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69565" y="1376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86</xdr:row>
      <xdr:rowOff>20320</xdr:rowOff>
    </xdr:from>
    <xdr:to>
      <xdr:col>11</xdr:col>
      <xdr:colOff>31750</xdr:colOff>
      <xdr:row>86</xdr:row>
      <xdr:rowOff>91440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59230" y="14437360"/>
          <a:ext cx="89852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46990</xdr:rowOff>
    </xdr:from>
    <xdr:to>
      <xdr:col>11</xdr:col>
      <xdr:colOff>82550</xdr:colOff>
      <xdr:row>83</xdr:row>
      <xdr:rowOff>147955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305050" y="1396111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158750</xdr:rowOff>
    </xdr:from>
    <xdr:ext cx="762000" cy="25590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72945" y="137375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14605</xdr:rowOff>
    </xdr:from>
    <xdr:to>
      <xdr:col>7</xdr:col>
      <xdr:colOff>31750</xdr:colOff>
      <xdr:row>83</xdr:row>
      <xdr:rowOff>116205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408430" y="139287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126365</xdr:rowOff>
    </xdr:from>
    <xdr:ext cx="761365" cy="2584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76325" y="13705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87</xdr:row>
      <xdr:rowOff>84455</xdr:rowOff>
    </xdr:from>
    <xdr:to>
      <xdr:col>23</xdr:col>
      <xdr:colOff>184150</xdr:colOff>
      <xdr:row>88</xdr:row>
      <xdr:rowOff>13970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46015" y="146691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55880</xdr:rowOff>
    </xdr:from>
    <xdr:ext cx="761365" cy="25908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87620" y="1464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479,302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86</xdr:row>
      <xdr:rowOff>156210</xdr:rowOff>
    </xdr:from>
    <xdr:to>
      <xdr:col>19</xdr:col>
      <xdr:colOff>184150</xdr:colOff>
      <xdr:row>87</xdr:row>
      <xdr:rowOff>86360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100195" y="1457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71120</xdr:rowOff>
    </xdr:from>
    <xdr:ext cx="735965" cy="2584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66185" y="146558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450,637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86</xdr:row>
      <xdr:rowOff>80645</xdr:rowOff>
    </xdr:from>
    <xdr:to>
      <xdr:col>15</xdr:col>
      <xdr:colOff>133350</xdr:colOff>
      <xdr:row>87</xdr:row>
      <xdr:rowOff>10795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203575" y="14497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167005</xdr:rowOff>
    </xdr:from>
    <xdr:ext cx="762000" cy="25590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69565" y="145840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428,679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86</xdr:row>
      <xdr:rowOff>40640</xdr:rowOff>
    </xdr:from>
    <xdr:to>
      <xdr:col>11</xdr:col>
      <xdr:colOff>82550</xdr:colOff>
      <xdr:row>86</xdr:row>
      <xdr:rowOff>142240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305050" y="144576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127000</xdr:rowOff>
    </xdr:from>
    <xdr:ext cx="762000" cy="2584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72945" y="1454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417,119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85</xdr:row>
      <xdr:rowOff>140970</xdr:rowOff>
    </xdr:from>
    <xdr:to>
      <xdr:col>7</xdr:col>
      <xdr:colOff>31750</xdr:colOff>
      <xdr:row>86</xdr:row>
      <xdr:rowOff>71120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408430" y="143903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55880</xdr:rowOff>
    </xdr:from>
    <xdr:ext cx="761365"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76325" y="14472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396,484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570835" y="1268730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昨年度と同水準であり、類似団体平均とも差のない状況にある。引き続き国、県、他団体の状況を踏まえながら給与の適正化に努める。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654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173585" y="1492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654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173585" y="14537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17358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173585" y="129628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81915</xdr:rowOff>
    </xdr:from>
    <xdr:to>
      <xdr:col>81</xdr:col>
      <xdr:colOff>44450</xdr:colOff>
      <xdr:row>89</xdr:row>
      <xdr:rowOff>61595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172305" y="13660755"/>
          <a:ext cx="0" cy="1320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33655</xdr:rowOff>
    </xdr:from>
    <xdr:ext cx="761365" cy="257810"/>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261205" y="149536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61595</xdr:rowOff>
    </xdr:from>
    <xdr:to>
      <xdr:col>81</xdr:col>
      <xdr:colOff>133350</xdr:colOff>
      <xdr:row>89</xdr:row>
      <xdr:rowOff>61595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7081500" y="14981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167640</xdr:rowOff>
    </xdr:from>
    <xdr:ext cx="761365" cy="256540"/>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261205" y="134112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81915</xdr:rowOff>
    </xdr:from>
    <xdr:to>
      <xdr:col>81</xdr:col>
      <xdr:colOff>133350</xdr:colOff>
      <xdr:row>81</xdr:row>
      <xdr:rowOff>81915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7081500" y="136607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136525</xdr:rowOff>
    </xdr:from>
    <xdr:to>
      <xdr:col>81</xdr:col>
      <xdr:colOff>44450</xdr:colOff>
      <xdr:row>85</xdr:row>
      <xdr:rowOff>144145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326485" y="14385925"/>
          <a:ext cx="8458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1365" cy="256540"/>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261205" y="14159865"/>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7119600" y="14310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144145</xdr:rowOff>
    </xdr:from>
    <xdr:to>
      <xdr:col>77</xdr:col>
      <xdr:colOff>44450</xdr:colOff>
      <xdr:row>86</xdr:row>
      <xdr:rowOff>5080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427960" y="14393545"/>
          <a:ext cx="8985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61595</xdr:rowOff>
    </xdr:from>
    <xdr:to>
      <xdr:col>77</xdr:col>
      <xdr:colOff>95250</xdr:colOff>
      <xdr:row>85</xdr:row>
      <xdr:rowOff>163195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273780" y="14310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1905</xdr:rowOff>
    </xdr:from>
    <xdr:ext cx="735965"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41675" y="140836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5080</xdr:rowOff>
    </xdr:from>
    <xdr:to>
      <xdr:col>72</xdr:col>
      <xdr:colOff>203200</xdr:colOff>
      <xdr:row>86</xdr:row>
      <xdr:rowOff>20955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531340" y="14422120"/>
          <a:ext cx="89662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69215</xdr:rowOff>
    </xdr:from>
    <xdr:to>
      <xdr:col>73</xdr:col>
      <xdr:colOff>44450</xdr:colOff>
      <xdr:row>85</xdr:row>
      <xdr:rowOff>167640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377160" y="14318615"/>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8890</xdr:rowOff>
    </xdr:from>
    <xdr:ext cx="762000" cy="25654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45055" y="14090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20955</xdr:rowOff>
    </xdr:from>
    <xdr:to>
      <xdr:col>68</xdr:col>
      <xdr:colOff>152400</xdr:colOff>
      <xdr:row>86</xdr:row>
      <xdr:rowOff>77470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634720" y="14437995"/>
          <a:ext cx="89662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69215</xdr:rowOff>
    </xdr:from>
    <xdr:to>
      <xdr:col>68</xdr:col>
      <xdr:colOff>203200</xdr:colOff>
      <xdr:row>85</xdr:row>
      <xdr:rowOff>167640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480540" y="143186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8890</xdr:rowOff>
    </xdr:from>
    <xdr:ext cx="762000" cy="25654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146530" y="14090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69215</xdr:rowOff>
    </xdr:from>
    <xdr:to>
      <xdr:col>64</xdr:col>
      <xdr:colOff>152400</xdr:colOff>
      <xdr:row>85</xdr:row>
      <xdr:rowOff>167640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583920" y="143186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8890</xdr:rowOff>
    </xdr:from>
    <xdr:ext cx="762000" cy="25654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49910" y="14090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86360</xdr:rowOff>
    </xdr:from>
    <xdr:to>
      <xdr:col>81</xdr:col>
      <xdr:colOff>95250</xdr:colOff>
      <xdr:row>86</xdr:row>
      <xdr:rowOff>15875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7119600" y="1433576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57785</xdr:rowOff>
    </xdr:from>
    <xdr:ext cx="761365" cy="259080"/>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261205" y="143071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93345</xdr:rowOff>
    </xdr:from>
    <xdr:to>
      <xdr:col>77</xdr:col>
      <xdr:colOff>95250</xdr:colOff>
      <xdr:row>86</xdr:row>
      <xdr:rowOff>23495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273780" y="1434274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8255</xdr:rowOff>
    </xdr:from>
    <xdr:ext cx="735965" cy="25654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41675" y="1442529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377160" y="143751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40640</xdr:rowOff>
    </xdr:from>
    <xdr:ext cx="762000" cy="25654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045055" y="144576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141605</xdr:rowOff>
    </xdr:from>
    <xdr:to>
      <xdr:col>68</xdr:col>
      <xdr:colOff>203200</xdr:colOff>
      <xdr:row>86</xdr:row>
      <xdr:rowOff>71755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480540" y="14391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56515</xdr:rowOff>
    </xdr:from>
    <xdr:ext cx="762000" cy="2584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146530" y="1447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58392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113030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4991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670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66445" y="8986520"/>
          <a:ext cx="226250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623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879445" y="8961120"/>
          <a:ext cx="164782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合併団体であることから定員適正化計画の下で職員数の削減を実行してきたところであり、早期退職制度や計画的採用、指定管理制度の導入による効果が現れている。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医療機関が3施設（病院1、診療所2）あり、これらは医療基準に基づく職員数を確保する必要がある。したがって、一般事務では大幅な削減が実現しているものの、全体的には類似団体と比較して多い状況にある。</a:t>
          </a:r>
        </a:p>
        <a:p>
          <a:endParaRPr/>
        </a:p>
      </xdr:txBody>
    </xdr:sp>
    <xdr:clientData/>
  </xdr:twoCellAnchor>
  <xdr:oneCellAnchor>
    <xdr:from>
      <xdr:col>61</xdr:col>
      <xdr:colOff>6350</xdr:colOff>
      <xdr:row>54</xdr:row>
      <xdr:rowOff>140335</xdr:rowOff>
    </xdr:from>
    <xdr:ext cx="349885" cy="224790"/>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173585" y="11596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943205" y="111467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654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173585" y="11008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943205" y="9966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84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173585" y="9828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84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132715</xdr:rowOff>
    </xdr:from>
    <xdr:to>
      <xdr:col>81</xdr:col>
      <xdr:colOff>44450</xdr:colOff>
      <xdr:row>66</xdr:row>
      <xdr:rowOff>35560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172305" y="9855835"/>
          <a:ext cx="0" cy="1243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7620</xdr:rowOff>
    </xdr:from>
    <xdr:ext cx="761365" cy="256540"/>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261205" y="110718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35560</xdr:rowOff>
    </xdr:from>
    <xdr:to>
      <xdr:col>81</xdr:col>
      <xdr:colOff>133350</xdr:colOff>
      <xdr:row>66</xdr:row>
      <xdr:rowOff>35560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7081500" y="110998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47625</xdr:rowOff>
    </xdr:from>
    <xdr:ext cx="761365" cy="2584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261205" y="9603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132715</xdr:rowOff>
    </xdr:from>
    <xdr:to>
      <xdr:col>81</xdr:col>
      <xdr:colOff>133350</xdr:colOff>
      <xdr:row>58</xdr:row>
      <xdr:rowOff>132715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7081500" y="98558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1270</xdr:rowOff>
    </xdr:from>
    <xdr:to>
      <xdr:col>81</xdr:col>
      <xdr:colOff>44450</xdr:colOff>
      <xdr:row>64</xdr:row>
      <xdr:rowOff>30480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326485" y="10730230"/>
          <a:ext cx="8458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66040</xdr:rowOff>
    </xdr:from>
    <xdr:ext cx="761365" cy="25590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261205" y="10124440"/>
          <a:ext cx="7613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49530</xdr:rowOff>
    </xdr:from>
    <xdr:to>
      <xdr:col>81</xdr:col>
      <xdr:colOff>95250</xdr:colOff>
      <xdr:row>61</xdr:row>
      <xdr:rowOff>151130</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7119600" y="102755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26035</xdr:rowOff>
    </xdr:from>
    <xdr:to>
      <xdr:col>77</xdr:col>
      <xdr:colOff>44450</xdr:colOff>
      <xdr:row>64</xdr:row>
      <xdr:rowOff>30480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427960" y="10754995"/>
          <a:ext cx="8985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30480</xdr:rowOff>
    </xdr:from>
    <xdr:to>
      <xdr:col>77</xdr:col>
      <xdr:colOff>95250</xdr:colOff>
      <xdr:row>61</xdr:row>
      <xdr:rowOff>132080</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273780" y="102565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142240</xdr:rowOff>
    </xdr:from>
    <xdr:ext cx="735965" cy="257810"/>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941675" y="1003300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132080</xdr:rowOff>
    </xdr:from>
    <xdr:to>
      <xdr:col>72</xdr:col>
      <xdr:colOff>203200</xdr:colOff>
      <xdr:row>64</xdr:row>
      <xdr:rowOff>26035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531340" y="10693400"/>
          <a:ext cx="89662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20955</xdr:rowOff>
    </xdr:from>
    <xdr:to>
      <xdr:col>73</xdr:col>
      <xdr:colOff>44450</xdr:colOff>
      <xdr:row>61</xdr:row>
      <xdr:rowOff>122555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377160" y="102469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132715</xdr:rowOff>
    </xdr:from>
    <xdr:ext cx="762000" cy="25654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045055" y="10023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132080</xdr:rowOff>
    </xdr:from>
    <xdr:to>
      <xdr:col>68</xdr:col>
      <xdr:colOff>152400</xdr:colOff>
      <xdr:row>63</xdr:row>
      <xdr:rowOff>133350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634720" y="10693400"/>
          <a:ext cx="89662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5080</xdr:rowOff>
    </xdr:from>
    <xdr:to>
      <xdr:col>68</xdr:col>
      <xdr:colOff>203200</xdr:colOff>
      <xdr:row>61</xdr:row>
      <xdr:rowOff>106680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48054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116840</xdr:rowOff>
    </xdr:from>
    <xdr:ext cx="7620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46530" y="1000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161925</xdr:rowOff>
    </xdr:from>
    <xdr:to>
      <xdr:col>64</xdr:col>
      <xdr:colOff>152400</xdr:colOff>
      <xdr:row>61</xdr:row>
      <xdr:rowOff>92075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583920" y="10220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102870</xdr:rowOff>
    </xdr:from>
    <xdr:ext cx="762000" cy="25781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49910" y="999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654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954500" y="117348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654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108680" y="117348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654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210155" y="1173480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654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313535" y="11734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654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416915" y="11734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121920</xdr:rowOff>
    </xdr:from>
    <xdr:to>
      <xdr:col>81</xdr:col>
      <xdr:colOff>95250</xdr:colOff>
      <xdr:row>64</xdr:row>
      <xdr:rowOff>52070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7119600" y="106832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93980</xdr:rowOff>
    </xdr:from>
    <xdr:ext cx="761365" cy="259080"/>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261205" y="10655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151130</xdr:rowOff>
    </xdr:from>
    <xdr:to>
      <xdr:col>77</xdr:col>
      <xdr:colOff>95250</xdr:colOff>
      <xdr:row>64</xdr:row>
      <xdr:rowOff>81280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273780" y="107124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66040</xdr:rowOff>
    </xdr:from>
    <xdr:ext cx="735965" cy="25590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41675" y="10795000"/>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146685</xdr:rowOff>
    </xdr:from>
    <xdr:to>
      <xdr:col>73</xdr:col>
      <xdr:colOff>44450</xdr:colOff>
      <xdr:row>64</xdr:row>
      <xdr:rowOff>76835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377160" y="107080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61595</xdr:rowOff>
    </xdr:from>
    <xdr:ext cx="762000"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45055"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80645</xdr:rowOff>
    </xdr:from>
    <xdr:to>
      <xdr:col>68</xdr:col>
      <xdr:colOff>203200</xdr:colOff>
      <xdr:row>64</xdr:row>
      <xdr:rowOff>10795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480540" y="10641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167005</xdr:rowOff>
    </xdr:from>
    <xdr:ext cx="762000" cy="25590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46530" y="107283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82550</xdr:rowOff>
    </xdr:from>
    <xdr:to>
      <xdr:col>64</xdr:col>
      <xdr:colOff>152400</xdr:colOff>
      <xdr:row>64</xdr:row>
      <xdr:rowOff>12700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58392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167640</xdr:rowOff>
    </xdr:from>
    <xdr:ext cx="762000" cy="25654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49910" y="1072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799185" y="526034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546705" y="523494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起債の償還額については、合併前の借入分の償還は平成18年</a:t>
          </a:r>
          <a:r>
            <a:rPr kumimoji="1" lang="ja-JP" altLang="en-US" sz="1300">
              <a:solidFill>
                <a:sysClr val="windowText" lastClr="000000"/>
              </a:solidFill>
              <a:latin typeface="ＭＳ Ｐゴシック"/>
              <a:ea typeface="ＭＳ Ｐゴシック"/>
            </a:rPr>
            <a:t>に</a:t>
          </a:r>
          <a:r>
            <a:rPr kumimoji="1" lang="ja-JP" altLang="en-US" sz="1300">
              <a:latin typeface="ＭＳ Ｐゴシック"/>
              <a:ea typeface="ＭＳ Ｐゴシック"/>
            </a:rPr>
            <a:t>ピークを迎えたが、それ以降は新発債の抑制により減少傾向にある。そのため実質公債費比率も着実に改善されてきており、概ね良好な状況である。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今後とも公債費負担適正化計画の確実な履行により、公債費の圧縮を図る。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dr:col>61</xdr:col>
      <xdr:colOff>6350</xdr:colOff>
      <xdr:row>32</xdr:row>
      <xdr:rowOff>101600</xdr:rowOff>
    </xdr:from>
    <xdr:ext cx="298450" cy="224790"/>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590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173585" y="69278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590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173585" y="64566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4445</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172305" y="6207125"/>
          <a:ext cx="0" cy="1261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64770</xdr:rowOff>
    </xdr:from>
    <xdr:ext cx="761365" cy="256540"/>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261205" y="744093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7081500" y="74688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90805</xdr:rowOff>
    </xdr:from>
    <xdr:ext cx="761365" cy="257810"/>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261205" y="59582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4445</xdr:rowOff>
    </xdr:from>
    <xdr:to>
      <xdr:col>81</xdr:col>
      <xdr:colOff>133350</xdr:colOff>
      <xdr:row>37</xdr:row>
      <xdr:rowOff>4445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7081500" y="62071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81280</xdr:rowOff>
    </xdr:from>
    <xdr:to>
      <xdr:col>81</xdr:col>
      <xdr:colOff>44450</xdr:colOff>
      <xdr:row>41</xdr:row>
      <xdr:rowOff>81280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326485" y="695452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50800</xdr:rowOff>
    </xdr:from>
    <xdr:ext cx="761365" cy="2584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261205" y="69240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78740</xdr:rowOff>
    </xdr:from>
    <xdr:to>
      <xdr:col>81</xdr:col>
      <xdr:colOff>95250</xdr:colOff>
      <xdr:row>42</xdr:row>
      <xdr:rowOff>8890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7119600" y="69519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81280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427960" y="6949440"/>
          <a:ext cx="8985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78740</xdr:rowOff>
    </xdr:from>
    <xdr:to>
      <xdr:col>77</xdr:col>
      <xdr:colOff>95250</xdr:colOff>
      <xdr:row>42</xdr:row>
      <xdr:rowOff>8890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273780" y="69519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165100</xdr:rowOff>
    </xdr:from>
    <xdr:ext cx="735965" cy="2584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941675" y="70383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66675</xdr:rowOff>
    </xdr:from>
    <xdr:to>
      <xdr:col>72</xdr:col>
      <xdr:colOff>203200</xdr:colOff>
      <xdr:row>41</xdr:row>
      <xdr:rowOff>76200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531340" y="6939915"/>
          <a:ext cx="8966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377160" y="69469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160020</xdr:rowOff>
    </xdr:from>
    <xdr:ext cx="762000" cy="2584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04505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66675</xdr:rowOff>
    </xdr:from>
    <xdr:to>
      <xdr:col>68</xdr:col>
      <xdr:colOff>152400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634720" y="6939915"/>
          <a:ext cx="8966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48054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160020</xdr:rowOff>
    </xdr:from>
    <xdr:ext cx="762000" cy="2584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4653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78740</xdr:rowOff>
    </xdr:from>
    <xdr:to>
      <xdr:col>64</xdr:col>
      <xdr:colOff>152400</xdr:colOff>
      <xdr:row>42</xdr:row>
      <xdr:rowOff>8890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583920" y="6951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165100</xdr:rowOff>
    </xdr:from>
    <xdr:ext cx="762000" cy="2584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49910" y="7038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30480</xdr:rowOff>
    </xdr:from>
    <xdr:to>
      <xdr:col>81</xdr:col>
      <xdr:colOff>95250</xdr:colOff>
      <xdr:row>41</xdr:row>
      <xdr:rowOff>132080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7119600" y="69037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46990</xdr:rowOff>
    </xdr:from>
    <xdr:ext cx="761365" cy="2584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261205" y="6752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30480</xdr:rowOff>
    </xdr:from>
    <xdr:to>
      <xdr:col>77</xdr:col>
      <xdr:colOff>95250</xdr:colOff>
      <xdr:row>41</xdr:row>
      <xdr:rowOff>132080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273780" y="69037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142240</xdr:rowOff>
    </xdr:from>
    <xdr:ext cx="735965" cy="25781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41675" y="668020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377160" y="68986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137160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45055" y="6675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15875</xdr:rowOff>
    </xdr:from>
    <xdr:to>
      <xdr:col>68</xdr:col>
      <xdr:colOff>203200</xdr:colOff>
      <xdr:row>41</xdr:row>
      <xdr:rowOff>117475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480540" y="68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127635</xdr:rowOff>
    </xdr:from>
    <xdr:ext cx="762000" cy="2584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46530" y="6665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58392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137160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49910" y="6675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463520" y="150876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平成22年度以降算出されていない。これは、算定の分子となる地方債現在高の減少、充当可能基金の増加が要因である。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公債費負担適正化計画の下、今後も引き続き新発債の抑制に努める。</a:t>
          </a:r>
        </a:p>
      </xdr:txBody>
    </xdr:sp>
    <xdr:clientData/>
  </xdr:twoCellAnchor>
  <xdr:oneCellAnchor>
    <xdr:from>
      <xdr:col>61</xdr:col>
      <xdr:colOff>6350</xdr:colOff>
      <xdr:row>10</xdr:row>
      <xdr:rowOff>63500</xdr:rowOff>
    </xdr:from>
    <xdr:ext cx="298450" cy="22288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905105" y="17399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590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173585" y="38106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654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173585" y="3473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173585" y="212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160020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172305" y="2263775"/>
          <a:ext cx="0" cy="1584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132715</xdr:rowOff>
    </xdr:from>
    <xdr:ext cx="761365" cy="256540"/>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261205" y="38207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160020</xdr:rowOff>
    </xdr:from>
    <xdr:to>
      <xdr:col>81</xdr:col>
      <xdr:colOff>133350</xdr:colOff>
      <xdr:row>22</xdr:row>
      <xdr:rowOff>160020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7081500" y="38481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1365" cy="256540"/>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261205" y="196469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xdr:rowOff>
    </xdr:from>
    <xdr:ext cx="761365" cy="256540"/>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261205" y="2185670"/>
          <a:ext cx="7613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711960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27378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5965" cy="25590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941675" y="1989455"/>
          <a:ext cx="7359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33655</xdr:rowOff>
    </xdr:from>
    <xdr:to>
      <xdr:col>73</xdr:col>
      <xdr:colOff>44450</xdr:colOff>
      <xdr:row>13</xdr:row>
      <xdr:rowOff>135255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377160" y="22129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590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45055" y="1989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33655</xdr:rowOff>
    </xdr:from>
    <xdr:to>
      <xdr:col>68</xdr:col>
      <xdr:colOff>203200</xdr:colOff>
      <xdr:row>13</xdr:row>
      <xdr:rowOff>135255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480540" y="22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590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46530" y="1989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583920" y="22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590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49910" y="1989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5,312
5,300
448.84
8,055,883
7,840,744
153,482
4,623,084
8,341,454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24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定員適正化計画の下での計画的な職員管理により、人件費は減少傾向にあり前年比0.9％の減となった。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前年度と比較して微減となっているのは、退職者に対して新規採用職員が少なかったことが要因である。</a:t>
          </a:r>
        </a:p>
        <a:p>
          <a:r>
            <a:rPr kumimoji="1" lang="ja-JP" altLang="en-US" sz="1300">
              <a:solidFill>
                <a:sysClr val="windowText" lastClr="000000"/>
              </a:solidFill>
              <a:latin typeface="ＭＳ Ｐゴシック"/>
              <a:ea typeface="ＭＳ Ｐゴシック"/>
            </a:rPr>
            <a:t>　今後とも定員管理の適正化により人件費の抑制に努めていく。</a:t>
          </a: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4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5460" cy="25590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957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5460" cy="2559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499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5460"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042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5460" cy="25590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585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59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128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40640</xdr:rowOff>
    </xdr:from>
    <xdr:to>
      <xdr:col>24</xdr:col>
      <xdr:colOff>25400</xdr:colOff>
      <xdr:row>41</xdr:row>
      <xdr:rowOff>10160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86960" y="586994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1365"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75860" y="7011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95520" y="70396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126365</xdr:rowOff>
    </xdr:from>
    <xdr:ext cx="761365"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75860" y="5612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40640</xdr:rowOff>
    </xdr:from>
    <xdr:to>
      <xdr:col>24</xdr:col>
      <xdr:colOff>114300</xdr:colOff>
      <xdr:row>34</xdr:row>
      <xdr:rowOff>40640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58699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122555</xdr:rowOff>
    </xdr:from>
    <xdr:to>
      <xdr:col>24</xdr:col>
      <xdr:colOff>25400</xdr:colOff>
      <xdr:row>36</xdr:row>
      <xdr:rowOff>163830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4036060" y="6294755"/>
          <a:ext cx="8509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80010</xdr:rowOff>
    </xdr:from>
    <xdr:ext cx="761365"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75860" y="62522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107950</xdr:rowOff>
    </xdr:from>
    <xdr:to>
      <xdr:col>24</xdr:col>
      <xdr:colOff>76200</xdr:colOff>
      <xdr:row>37</xdr:row>
      <xdr:rowOff>38100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833620" y="6280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99695</xdr:rowOff>
    </xdr:from>
    <xdr:to>
      <xdr:col>19</xdr:col>
      <xdr:colOff>187325</xdr:colOff>
      <xdr:row>36</xdr:row>
      <xdr:rowOff>163830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136900" y="6271895"/>
          <a:ext cx="8991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107950</xdr:rowOff>
    </xdr:from>
    <xdr:to>
      <xdr:col>20</xdr:col>
      <xdr:colOff>38100</xdr:colOff>
      <xdr:row>37</xdr:row>
      <xdr:rowOff>38100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85260" y="6280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48260</xdr:rowOff>
    </xdr:from>
    <xdr:ext cx="73342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52520" y="60490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99695</xdr:rowOff>
    </xdr:from>
    <xdr:to>
      <xdr:col>15</xdr:col>
      <xdr:colOff>98425</xdr:colOff>
      <xdr:row>36</xdr:row>
      <xdr:rowOff>109220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37740" y="6271895"/>
          <a:ext cx="8991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90170</xdr:rowOff>
    </xdr:from>
    <xdr:to>
      <xdr:col>15</xdr:col>
      <xdr:colOff>149225</xdr:colOff>
      <xdr:row>37</xdr:row>
      <xdr:rowOff>20320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861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5080</xdr:rowOff>
    </xdr:from>
    <xdr:ext cx="761365"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50820" y="6348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109220</xdr:rowOff>
    </xdr:from>
    <xdr:to>
      <xdr:col>11</xdr:col>
      <xdr:colOff>9525</xdr:colOff>
      <xdr:row>36</xdr:row>
      <xdr:rowOff>145415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36040" y="6281420"/>
          <a:ext cx="9017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94615</xdr:rowOff>
    </xdr:from>
    <xdr:to>
      <xdr:col>11</xdr:col>
      <xdr:colOff>60325</xdr:colOff>
      <xdr:row>37</xdr:row>
      <xdr:rowOff>24765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84400" y="62668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9525</xdr:rowOff>
    </xdr:from>
    <xdr:ext cx="758825" cy="25590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51660" y="63531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80645</xdr:rowOff>
    </xdr:from>
    <xdr:to>
      <xdr:col>6</xdr:col>
      <xdr:colOff>171450</xdr:colOff>
      <xdr:row>37</xdr:row>
      <xdr:rowOff>10795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8524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20955</xdr:rowOff>
    </xdr:from>
    <xdr:ext cx="759460" cy="25590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49960" y="602170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85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9184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167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176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71755</xdr:rowOff>
    </xdr:from>
    <xdr:to>
      <xdr:col>24</xdr:col>
      <xdr:colOff>76200</xdr:colOff>
      <xdr:row>37</xdr:row>
      <xdr:rowOff>1905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833620" y="624395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88265</xdr:rowOff>
    </xdr:from>
    <xdr:ext cx="761365" cy="25590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75860" y="608901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113030</xdr:rowOff>
    </xdr:from>
    <xdr:to>
      <xdr:col>20</xdr:col>
      <xdr:colOff>38100</xdr:colOff>
      <xdr:row>37</xdr:row>
      <xdr:rowOff>43180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85260" y="62852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27940</xdr:rowOff>
    </xdr:from>
    <xdr:ext cx="73342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52520" y="637159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48895</xdr:rowOff>
    </xdr:from>
    <xdr:to>
      <xdr:col>15</xdr:col>
      <xdr:colOff>149225</xdr:colOff>
      <xdr:row>36</xdr:row>
      <xdr:rowOff>150495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861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160655</xdr:rowOff>
    </xdr:from>
    <xdr:ext cx="7613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50820" y="5989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57785</xdr:rowOff>
    </xdr:from>
    <xdr:to>
      <xdr:col>11</xdr:col>
      <xdr:colOff>60325</xdr:colOff>
      <xdr:row>36</xdr:row>
      <xdr:rowOff>159385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84400" y="62299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169545</xdr:rowOff>
    </xdr:from>
    <xdr:ext cx="758825" cy="25590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51660" y="59988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94615</xdr:rowOff>
    </xdr:from>
    <xdr:to>
      <xdr:col>6</xdr:col>
      <xdr:colOff>171450</xdr:colOff>
      <xdr:row>37</xdr:row>
      <xdr:rowOff>24765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8524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9525</xdr:rowOff>
    </xdr:from>
    <xdr:ext cx="759460" cy="25590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49960" y="635317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ポイントが上昇傾向にあるのは類似団体と同様であるが、本町のほうが若干高い値で推移している。</a:t>
          </a:r>
          <a:endParaRPr kumimoji="1" lang="en-US" altLang="ja-JP"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委託業務を中心に経費が増加傾向にあることや、普通交付税が一本算定となる影響により、今後更に比率が高くなることが予想される。</a:t>
          </a:r>
          <a:endParaRPr lang="ja-JP" altLang="ja-JP" sz="1300">
            <a:effectLst/>
            <a:latin typeface="ＭＳ Ｐゴシック"/>
            <a:ea typeface="ＭＳ Ｐゴシック"/>
          </a:endParaRPr>
        </a:p>
        <a:p>
          <a:r>
            <a:rPr kumimoji="1" lang="ja-JP" altLang="en-US" sz="1300">
              <a:latin typeface="ＭＳ Ｐゴシック"/>
              <a:ea typeface="ＭＳ Ｐゴシック"/>
            </a:rPr>
            <a:t>　今後は、合併以前からの公共施設の統廃合等を推進し、物件費の節減に努める。</a:t>
          </a:r>
        </a:p>
      </xdr:txBody>
    </xdr:sp>
    <xdr:clientData/>
  </xdr:twoCellAnchor>
  <xdr:oneCellAnchor>
    <xdr:from>
      <xdr:col>62</xdr:col>
      <xdr:colOff>6350</xdr:colOff>
      <xdr:row>9</xdr:row>
      <xdr:rowOff>107950</xdr:rowOff>
    </xdr:from>
    <xdr:ext cx="29527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56538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08786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3670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4825" cy="25590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213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4825" cy="25590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2755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298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4825" cy="25590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109220</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718280" y="250952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156210</xdr:rowOff>
    </xdr:from>
    <xdr:ext cx="761365" cy="25590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807180" y="34137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629380" y="344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23495</xdr:rowOff>
    </xdr:from>
    <xdr:ext cx="761365" cy="259080"/>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807180" y="2252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109220</xdr:rowOff>
    </xdr:from>
    <xdr:to>
      <xdr:col>82</xdr:col>
      <xdr:colOff>196850</xdr:colOff>
      <xdr:row>14</xdr:row>
      <xdr:rowOff>109220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629380" y="250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111125</xdr:rowOff>
    </xdr:from>
    <xdr:to>
      <xdr:col>82</xdr:col>
      <xdr:colOff>107950</xdr:colOff>
      <xdr:row>17</xdr:row>
      <xdr:rowOff>166370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869920" y="3025775"/>
          <a:ext cx="8483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35560</xdr:rowOff>
    </xdr:from>
    <xdr:ext cx="761365" cy="259080"/>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807180" y="2778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66748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97790</xdr:rowOff>
    </xdr:from>
    <xdr:to>
      <xdr:col>78</xdr:col>
      <xdr:colOff>69850</xdr:colOff>
      <xdr:row>17</xdr:row>
      <xdr:rowOff>111125</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968220" y="3012440"/>
          <a:ext cx="9017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5080</xdr:rowOff>
    </xdr:from>
    <xdr:to>
      <xdr:col>78</xdr:col>
      <xdr:colOff>120650</xdr:colOff>
      <xdr:row>17</xdr:row>
      <xdr:rowOff>106680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81912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116840</xdr:rowOff>
    </xdr:from>
    <xdr:ext cx="736600" cy="259080"/>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483840" y="2688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69850</xdr:rowOff>
    </xdr:from>
    <xdr:to>
      <xdr:col>73</xdr:col>
      <xdr:colOff>180975</xdr:colOff>
      <xdr:row>17</xdr:row>
      <xdr:rowOff>97790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069060" y="2984500"/>
          <a:ext cx="8991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158750</xdr:rowOff>
    </xdr:from>
    <xdr:to>
      <xdr:col>74</xdr:col>
      <xdr:colOff>31750</xdr:colOff>
      <xdr:row>17</xdr:row>
      <xdr:rowOff>88900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917420" y="29019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99060</xdr:rowOff>
    </xdr:from>
    <xdr:ext cx="762000" cy="25590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584680" y="26708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15240</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169900" y="2929890"/>
          <a:ext cx="8991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126365</xdr:rowOff>
    </xdr:from>
    <xdr:to>
      <xdr:col>69</xdr:col>
      <xdr:colOff>142875</xdr:colOff>
      <xdr:row>17</xdr:row>
      <xdr:rowOff>56515</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01826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66675</xdr:rowOff>
    </xdr:from>
    <xdr:ext cx="758825" cy="25590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682980" y="26384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90170</xdr:rowOff>
    </xdr:from>
    <xdr:to>
      <xdr:col>65</xdr:col>
      <xdr:colOff>53975</xdr:colOff>
      <xdr:row>17</xdr:row>
      <xdr:rowOff>20320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116560" y="28333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30480</xdr:rowOff>
    </xdr:from>
    <xdr:ext cx="761365" cy="25590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783820" y="260223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65148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74978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94892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114935</xdr:rowOff>
    </xdr:from>
    <xdr:to>
      <xdr:col>82</xdr:col>
      <xdr:colOff>158750</xdr:colOff>
      <xdr:row>18</xdr:row>
      <xdr:rowOff>45085</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667480" y="30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86995</xdr:rowOff>
    </xdr:from>
    <xdr:ext cx="761365" cy="25590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807180" y="300164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60325</xdr:rowOff>
    </xdr:from>
    <xdr:to>
      <xdr:col>78</xdr:col>
      <xdr:colOff>120650</xdr:colOff>
      <xdr:row>17</xdr:row>
      <xdr:rowOff>161925</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819120" y="29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146685</xdr:rowOff>
    </xdr:from>
    <xdr:ext cx="736600" cy="25590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83840" y="30613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46355</xdr:rowOff>
    </xdr:from>
    <xdr:to>
      <xdr:col>74</xdr:col>
      <xdr:colOff>31750</xdr:colOff>
      <xdr:row>17</xdr:row>
      <xdr:rowOff>147955</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917420" y="29610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132715</xdr:rowOff>
    </xdr:from>
    <xdr:ext cx="762000" cy="25590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584680" y="3047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01826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105410</xdr:rowOff>
    </xdr:from>
    <xdr:ext cx="758825"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82980" y="3020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135890</xdr:rowOff>
    </xdr:from>
    <xdr:to>
      <xdr:col>65</xdr:col>
      <xdr:colOff>53975</xdr:colOff>
      <xdr:row>17</xdr:row>
      <xdr:rowOff>66040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116560" y="28790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50800</xdr:rowOff>
    </xdr:from>
    <xdr:ext cx="761365"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783820" y="296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昨年度よりわずかに微増しており、依然として類似団体と比較して高い値である。これは、高齢化率が他団体と比べて高く、高齢者福祉に要する経費が増大している事が背景にある。</a:t>
          </a:r>
          <a:endParaRPr kumimoji="1" lang="en-US" altLang="ja-JP" sz="1300">
            <a:latin typeface="ＭＳ Ｐゴシック"/>
            <a:ea typeface="ＭＳ Ｐゴシック"/>
          </a:endParaRPr>
        </a:p>
        <a:p>
          <a:endParaRPr/>
        </a:p>
      </xdr:txBody>
    </xdr:sp>
    <xdr:clientData/>
  </xdr:twoCellAnchor>
  <xdr:oneCellAnchor>
    <xdr:from>
      <xdr:col>3</xdr:col>
      <xdr:colOff>123825</xdr:colOff>
      <xdr:row>49</xdr:row>
      <xdr:rowOff>107950</xdr:rowOff>
    </xdr:from>
    <xdr:ext cx="295275" cy="22542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3152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590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6540" y="10843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962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654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962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590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6540" y="1019048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962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654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962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654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962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590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6540" y="9210675"/>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962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654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102235</xdr:rowOff>
    </xdr:from>
    <xdr:to>
      <xdr:col>24</xdr:col>
      <xdr:colOff>25400</xdr:colOff>
      <xdr:row>60</xdr:row>
      <xdr:rowOff>132715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86960" y="9189085"/>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104775</xdr:rowOff>
    </xdr:from>
    <xdr:ext cx="761365"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75860" y="10391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132715</xdr:rowOff>
    </xdr:from>
    <xdr:to>
      <xdr:col>24</xdr:col>
      <xdr:colOff>114300</xdr:colOff>
      <xdr:row>60</xdr:row>
      <xdr:rowOff>132715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95520" y="104197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17780</xdr:rowOff>
    </xdr:from>
    <xdr:ext cx="761365" cy="25590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75860" y="893318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102235</xdr:rowOff>
    </xdr:from>
    <xdr:to>
      <xdr:col>24</xdr:col>
      <xdr:colOff>114300</xdr:colOff>
      <xdr:row>53</xdr:row>
      <xdr:rowOff>102235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91890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121285</xdr:rowOff>
    </xdr:from>
    <xdr:to>
      <xdr:col>24</xdr:col>
      <xdr:colOff>25400</xdr:colOff>
      <xdr:row>56</xdr:row>
      <xdr:rowOff>143510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036060" y="9722485"/>
          <a:ext cx="8509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52070</xdr:rowOff>
    </xdr:from>
    <xdr:ext cx="761365" cy="25590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75860" y="9310370"/>
          <a:ext cx="7613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35560</xdr:rowOff>
    </xdr:from>
    <xdr:to>
      <xdr:col>24</xdr:col>
      <xdr:colOff>76200</xdr:colOff>
      <xdr:row>55</xdr:row>
      <xdr:rowOff>137160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833620" y="94653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78105</xdr:rowOff>
    </xdr:from>
    <xdr:to>
      <xdr:col>19</xdr:col>
      <xdr:colOff>187325</xdr:colOff>
      <xdr:row>56</xdr:row>
      <xdr:rowOff>121285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136900" y="9679305"/>
          <a:ext cx="89916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24765</xdr:rowOff>
    </xdr:from>
    <xdr:to>
      <xdr:col>20</xdr:col>
      <xdr:colOff>38100</xdr:colOff>
      <xdr:row>55</xdr:row>
      <xdr:rowOff>126365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85260" y="94545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136525</xdr:rowOff>
    </xdr:from>
    <xdr:ext cx="733425" cy="2584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52520" y="922337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78105</xdr:rowOff>
    </xdr:from>
    <xdr:to>
      <xdr:col>15</xdr:col>
      <xdr:colOff>98425</xdr:colOff>
      <xdr:row>56</xdr:row>
      <xdr:rowOff>78105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37740" y="9679305"/>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2540</xdr:rowOff>
    </xdr:from>
    <xdr:to>
      <xdr:col>15</xdr:col>
      <xdr:colOff>149225</xdr:colOff>
      <xdr:row>55</xdr:row>
      <xdr:rowOff>104140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861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114300</xdr:rowOff>
    </xdr:from>
    <xdr:ext cx="761365"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50820" y="9201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xdr:rowOff>
    </xdr:from>
    <xdr:to>
      <xdr:col>11</xdr:col>
      <xdr:colOff>9525</xdr:colOff>
      <xdr:row>56</xdr:row>
      <xdr:rowOff>78105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36040" y="9613900"/>
          <a:ext cx="9017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84400" y="9410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92710</xdr:rowOff>
    </xdr:from>
    <xdr:ext cx="75882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51660" y="9179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120650</xdr:rowOff>
    </xdr:from>
    <xdr:to>
      <xdr:col>6</xdr:col>
      <xdr:colOff>171450</xdr:colOff>
      <xdr:row>55</xdr:row>
      <xdr:rowOff>50165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8524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60325</xdr:rowOff>
    </xdr:from>
    <xdr:ext cx="75946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49960" y="91471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685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9184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0167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176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92710</xdr:rowOff>
    </xdr:from>
    <xdr:to>
      <xdr:col>24</xdr:col>
      <xdr:colOff>76200</xdr:colOff>
      <xdr:row>57</xdr:row>
      <xdr:rowOff>22860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833620" y="96939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64770</xdr:rowOff>
    </xdr:from>
    <xdr:ext cx="761365" cy="25590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75860" y="966597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70485</xdr:rowOff>
    </xdr:from>
    <xdr:to>
      <xdr:col>20</xdr:col>
      <xdr:colOff>38100</xdr:colOff>
      <xdr:row>57</xdr:row>
      <xdr:rowOff>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85260" y="96716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156845</xdr:rowOff>
    </xdr:from>
    <xdr:ext cx="733425" cy="25590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52520" y="975804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27305</xdr:rowOff>
    </xdr:from>
    <xdr:to>
      <xdr:col>15</xdr:col>
      <xdr:colOff>149225</xdr:colOff>
      <xdr:row>56</xdr:row>
      <xdr:rowOff>128905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861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113665</xdr:rowOff>
    </xdr:from>
    <xdr:ext cx="761365" cy="2584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50820" y="9714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27305</xdr:rowOff>
    </xdr:from>
    <xdr:to>
      <xdr:col>11</xdr:col>
      <xdr:colOff>60325</xdr:colOff>
      <xdr:row>56</xdr:row>
      <xdr:rowOff>128905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84400" y="96285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113665</xdr:rowOff>
    </xdr:from>
    <xdr:ext cx="758825" cy="2584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51660" y="97148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8524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48260</xdr:rowOff>
    </xdr:from>
    <xdr:ext cx="75946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49960" y="964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昨年度と同値であり、ほぼ類似団体並みとなっている。各特別会計への繰出金が増加傾向にあるため、各種料金や保険料率の適正化、徴収率の向上に努め、普通会計の負担軽減を図る。</a:t>
          </a:r>
        </a:p>
      </xdr:txBody>
    </xdr:sp>
    <xdr:clientData/>
  </xdr:twoCellAnchor>
  <xdr:oneCellAnchor>
    <xdr:from>
      <xdr:col>62</xdr:col>
      <xdr:colOff>6350</xdr:colOff>
      <xdr:row>49</xdr:row>
      <xdr:rowOff>107950</xdr:rowOff>
    </xdr:from>
    <xdr:ext cx="295275"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56538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08786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414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4825" cy="25590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271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9271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4825" cy="25590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91287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718280" y="928243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41910</xdr:rowOff>
    </xdr:from>
    <xdr:ext cx="761365" cy="25590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807180" y="105003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62938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110490</xdr:rowOff>
    </xdr:from>
    <xdr:ext cx="761365" cy="25590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807180" y="902589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62938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869920" y="9979660"/>
          <a:ext cx="848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167005</xdr:rowOff>
    </xdr:from>
    <xdr:ext cx="761365" cy="25590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807180" y="9768205"/>
          <a:ext cx="7613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66748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18415</xdr:rowOff>
    </xdr:from>
    <xdr:to>
      <xdr:col>78</xdr:col>
      <xdr:colOff>69850</xdr:colOff>
      <xdr:row>58</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968220" y="9962515"/>
          <a:ext cx="9017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81912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96520</xdr:rowOff>
    </xdr:from>
    <xdr:ext cx="736600" cy="259080"/>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483840" y="9697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104140</xdr:rowOff>
    </xdr:from>
    <xdr:to>
      <xdr:col>73</xdr:col>
      <xdr:colOff>180975</xdr:colOff>
      <xdr:row>58</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069060" y="9876790"/>
          <a:ext cx="89916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917420" y="99174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59690</xdr:rowOff>
    </xdr:from>
    <xdr:ext cx="762000" cy="259080"/>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58468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69850</xdr:rowOff>
    </xdr:from>
    <xdr:to>
      <xdr:col>69</xdr:col>
      <xdr:colOff>92075</xdr:colOff>
      <xdr:row>57</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169900" y="9842500"/>
          <a:ext cx="8991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01826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36830</xdr:rowOff>
    </xdr:from>
    <xdr:ext cx="758825" cy="259080"/>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682980" y="998093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116560" y="989457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36830</xdr:rowOff>
    </xdr:from>
    <xdr:ext cx="761365"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3820" y="9980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6514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7497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94892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66748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128270</xdr:rowOff>
    </xdr:from>
    <xdr:ext cx="761365" cy="259080"/>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807180" y="9900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81912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71120</xdr:rowOff>
    </xdr:from>
    <xdr:ext cx="7366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83840" y="1001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139065</xdr:rowOff>
    </xdr:from>
    <xdr:to>
      <xdr:col>74</xdr:col>
      <xdr:colOff>31750</xdr:colOff>
      <xdr:row>58</xdr:row>
      <xdr:rowOff>69215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917420" y="99117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79375</xdr:rowOff>
    </xdr:from>
    <xdr:ext cx="762000" cy="2584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84680" y="9680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53340</xdr:rowOff>
    </xdr:from>
    <xdr:to>
      <xdr:col>69</xdr:col>
      <xdr:colOff>142875</xdr:colOff>
      <xdr:row>57</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01826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165100</xdr:rowOff>
    </xdr:from>
    <xdr:ext cx="75882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82980" y="95948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116560" y="9791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130810</xdr:rowOff>
    </xdr:from>
    <xdr:ext cx="76136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382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類似団体より低い数値で推移している。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現在、平成26年度に策定した補助金等改革方針に基づき、3年ごとに見直しを行っており、今後も適正化を図っていく。</a:t>
          </a:r>
        </a:p>
      </xdr:txBody>
    </xdr:sp>
    <xdr:clientData/>
  </xdr:twoCellAnchor>
  <xdr:oneCellAnchor>
    <xdr:from>
      <xdr:col>62</xdr:col>
      <xdr:colOff>6350</xdr:colOff>
      <xdr:row>29</xdr:row>
      <xdr:rowOff>107950</xdr:rowOff>
    </xdr:from>
    <xdr:ext cx="295275" cy="22542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56538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08786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08786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08786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08786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08786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53975</xdr:rowOff>
    </xdr:from>
    <xdr:to>
      <xdr:col>82</xdr:col>
      <xdr:colOff>107950</xdr:colOff>
      <xdr:row>40</xdr:row>
      <xdr:rowOff>132080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718280" y="5883275"/>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103505</xdr:rowOff>
    </xdr:from>
    <xdr:ext cx="761365" cy="259080"/>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807180" y="6961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132080</xdr:rowOff>
    </xdr:from>
    <xdr:to>
      <xdr:col>82</xdr:col>
      <xdr:colOff>196850</xdr:colOff>
      <xdr:row>40</xdr:row>
      <xdr:rowOff>132080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62938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140335</xdr:rowOff>
    </xdr:from>
    <xdr:ext cx="761365" cy="259080"/>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807180" y="5626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53975</xdr:rowOff>
    </xdr:from>
    <xdr:to>
      <xdr:col>82</xdr:col>
      <xdr:colOff>196850</xdr:colOff>
      <xdr:row>34</xdr:row>
      <xdr:rowOff>53975</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62938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95250</xdr:rowOff>
    </xdr:from>
    <xdr:to>
      <xdr:col>82</xdr:col>
      <xdr:colOff>107950</xdr:colOff>
      <xdr:row>36</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869920" y="6267450"/>
          <a:ext cx="8483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135255</xdr:rowOff>
    </xdr:from>
    <xdr:ext cx="761365" cy="25590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807180" y="6307455"/>
          <a:ext cx="7613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163195</xdr:rowOff>
    </xdr:from>
    <xdr:to>
      <xdr:col>82</xdr:col>
      <xdr:colOff>158750</xdr:colOff>
      <xdr:row>37</xdr:row>
      <xdr:rowOff>93345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66748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118110</xdr:rowOff>
    </xdr:from>
    <xdr:to>
      <xdr:col>78</xdr:col>
      <xdr:colOff>69850</xdr:colOff>
      <xdr:row>36</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968220" y="6290310"/>
          <a:ext cx="9017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153670</xdr:rowOff>
    </xdr:from>
    <xdr:to>
      <xdr:col>78</xdr:col>
      <xdr:colOff>120650</xdr:colOff>
      <xdr:row>37</xdr:row>
      <xdr:rowOff>83820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81912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68580</xdr:rowOff>
    </xdr:from>
    <xdr:ext cx="736600"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48384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118110</xdr:rowOff>
    </xdr:from>
    <xdr:to>
      <xdr:col>73</xdr:col>
      <xdr:colOff>180975</xdr:colOff>
      <xdr:row>36</xdr:row>
      <xdr:rowOff>158750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069060" y="6290310"/>
          <a:ext cx="8991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917420" y="63169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58468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63500</xdr:rowOff>
    </xdr:from>
    <xdr:to>
      <xdr:col>69</xdr:col>
      <xdr:colOff>92075</xdr:colOff>
      <xdr:row>36</xdr:row>
      <xdr:rowOff>158750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169900" y="6235700"/>
          <a:ext cx="89916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140335</xdr:rowOff>
    </xdr:from>
    <xdr:to>
      <xdr:col>69</xdr:col>
      <xdr:colOff>142875</xdr:colOff>
      <xdr:row>37</xdr:row>
      <xdr:rowOff>70485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01826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55245</xdr:rowOff>
    </xdr:from>
    <xdr:ext cx="758825" cy="25590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82980" y="63988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116560" y="62852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27940</xdr:rowOff>
    </xdr:from>
    <xdr:ext cx="761365"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783820" y="6371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6514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7497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94892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44450</xdr:rowOff>
    </xdr:from>
    <xdr:to>
      <xdr:col>82</xdr:col>
      <xdr:colOff>158750</xdr:colOff>
      <xdr:row>36</xdr:row>
      <xdr:rowOff>146050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66748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60960</xdr:rowOff>
    </xdr:from>
    <xdr:ext cx="761365" cy="259080"/>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807180" y="6061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81912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16510</xdr:rowOff>
    </xdr:from>
    <xdr:ext cx="7366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8384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67310</xdr:rowOff>
    </xdr:from>
    <xdr:to>
      <xdr:col>74</xdr:col>
      <xdr:colOff>31750</xdr:colOff>
      <xdr:row>36</xdr:row>
      <xdr:rowOff>168910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917420" y="6239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7620</xdr:rowOff>
    </xdr:from>
    <xdr:ext cx="762000" cy="25590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84680" y="60083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107950</xdr:rowOff>
    </xdr:from>
    <xdr:to>
      <xdr:col>69</xdr:col>
      <xdr:colOff>142875</xdr:colOff>
      <xdr:row>37</xdr:row>
      <xdr:rowOff>38100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01826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48260</xdr:rowOff>
    </xdr:from>
    <xdr:ext cx="75882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82980" y="60490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12065</xdr:rowOff>
    </xdr:from>
    <xdr:to>
      <xdr:col>65</xdr:col>
      <xdr:colOff>53975</xdr:colOff>
      <xdr:row>36</xdr:row>
      <xdr:rowOff>113665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116560" y="618426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123825</xdr:rowOff>
    </xdr:from>
    <xdr:ext cx="761365" cy="25590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3820" y="595312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公債費については、</a:t>
          </a:r>
          <a:r>
            <a:rPr kumimoji="1" lang="ja-JP" altLang="ja-JP" sz="1300">
              <a:solidFill>
                <a:schemeClr val="dk1"/>
              </a:solidFill>
              <a:effectLst/>
              <a:latin typeface="ＭＳ Ｐゴシック"/>
              <a:ea typeface="ＭＳ Ｐゴシック"/>
              <a:cs typeface="+mn-cs"/>
            </a:rPr>
            <a:t>平成31年度の償還額は前年比で微減（▲1.7％）し、</a:t>
          </a:r>
          <a:r>
            <a:rPr kumimoji="1" lang="ja-JP" altLang="en-US" sz="1300">
              <a:solidFill>
                <a:schemeClr val="dk1"/>
              </a:solidFill>
              <a:effectLst/>
              <a:latin typeface="ＭＳ Ｐゴシック"/>
              <a:ea typeface="ＭＳ Ｐゴシック"/>
              <a:cs typeface="+mn-cs"/>
            </a:rPr>
            <a:t>全体的に</a:t>
          </a:r>
          <a:r>
            <a:rPr kumimoji="1" lang="ja-JP" altLang="en-US" sz="1300">
              <a:latin typeface="ＭＳ Ｐゴシック"/>
              <a:ea typeface="ＭＳ Ｐゴシック"/>
            </a:rPr>
            <a:t>公債費負担適正化計画の下で新発債を抑制した効果が現れ、合併以降、償還額、起債残高ともに減少傾向にある。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dr:col>3</xdr:col>
      <xdr:colOff>123825</xdr:colOff>
      <xdr:row>69</xdr:row>
      <xdr:rowOff>107950</xdr:rowOff>
    </xdr:from>
    <xdr:ext cx="295275" cy="22542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3152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590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6540" y="142722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5460" cy="25590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6540" y="138150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5460" cy="25590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6540" y="133578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5460" cy="25590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6540" y="129006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5460" cy="25590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6540" y="12443460"/>
          <a:ext cx="505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152400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86960" y="125857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124460</xdr:rowOff>
    </xdr:from>
    <xdr:ext cx="761365" cy="259080"/>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75860" y="14011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152400</xdr:rowOff>
    </xdr:from>
    <xdr:to>
      <xdr:col>24</xdr:col>
      <xdr:colOff>114300</xdr:colOff>
      <xdr:row>81</xdr:row>
      <xdr:rowOff>152400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95520" y="140398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1365" cy="25590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75860" y="123291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95520" y="12585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92710</xdr:rowOff>
    </xdr:from>
    <xdr:to>
      <xdr:col>24</xdr:col>
      <xdr:colOff>25400</xdr:colOff>
      <xdr:row>79</xdr:row>
      <xdr:rowOff>115570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036060" y="13637260"/>
          <a:ext cx="8509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33020</xdr:rowOff>
    </xdr:from>
    <xdr:ext cx="761365" cy="259080"/>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75860" y="132346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16510</xdr:rowOff>
    </xdr:from>
    <xdr:to>
      <xdr:col>24</xdr:col>
      <xdr:colOff>76200</xdr:colOff>
      <xdr:row>78</xdr:row>
      <xdr:rowOff>118110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833620" y="133896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78740</xdr:rowOff>
    </xdr:from>
    <xdr:to>
      <xdr:col>19</xdr:col>
      <xdr:colOff>187325</xdr:colOff>
      <xdr:row>79</xdr:row>
      <xdr:rowOff>115570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136900" y="13623290"/>
          <a:ext cx="8991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85260" y="134035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142240</xdr:rowOff>
    </xdr:from>
    <xdr:ext cx="73342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52520" y="131724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19685</xdr:rowOff>
    </xdr:from>
    <xdr:to>
      <xdr:col>15</xdr:col>
      <xdr:colOff>98425</xdr:colOff>
      <xdr:row>79</xdr:row>
      <xdr:rowOff>78740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2237740" y="13564235"/>
          <a:ext cx="89916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21590</xdr:rowOff>
    </xdr:from>
    <xdr:to>
      <xdr:col>15</xdr:col>
      <xdr:colOff>149225</xdr:colOff>
      <xdr:row>78</xdr:row>
      <xdr:rowOff>123190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861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133350</xdr:rowOff>
    </xdr:from>
    <xdr:ext cx="761365" cy="25590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50820" y="1316355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154940</xdr:rowOff>
    </xdr:from>
    <xdr:to>
      <xdr:col>11</xdr:col>
      <xdr:colOff>9525</xdr:colOff>
      <xdr:row>79</xdr:row>
      <xdr:rowOff>19685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36040" y="13528040"/>
          <a:ext cx="9017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170180</xdr:rowOff>
    </xdr:from>
    <xdr:to>
      <xdr:col>11</xdr:col>
      <xdr:colOff>60325</xdr:colOff>
      <xdr:row>78</xdr:row>
      <xdr:rowOff>100330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84400" y="133718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110490</xdr:rowOff>
    </xdr:from>
    <xdr:ext cx="758825" cy="25590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51660" y="131406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160655</xdr:rowOff>
    </xdr:from>
    <xdr:to>
      <xdr:col>6</xdr:col>
      <xdr:colOff>171450</xdr:colOff>
      <xdr:row>78</xdr:row>
      <xdr:rowOff>90805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8524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100965</xdr:rowOff>
    </xdr:from>
    <xdr:ext cx="759460" cy="25590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49960" y="1313116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685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9184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0167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176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41910</xdr:rowOff>
    </xdr:from>
    <xdr:to>
      <xdr:col>24</xdr:col>
      <xdr:colOff>76200</xdr:colOff>
      <xdr:row>79</xdr:row>
      <xdr:rowOff>143510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833620" y="135864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13970</xdr:rowOff>
    </xdr:from>
    <xdr:ext cx="761365" cy="259080"/>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75860" y="1355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85260" y="136093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151130</xdr:rowOff>
    </xdr:from>
    <xdr:ext cx="733425"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52520" y="136956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27940</xdr:rowOff>
    </xdr:from>
    <xdr:to>
      <xdr:col>15</xdr:col>
      <xdr:colOff>149225</xdr:colOff>
      <xdr:row>79</xdr:row>
      <xdr:rowOff>129540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861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114300</xdr:rowOff>
    </xdr:from>
    <xdr:ext cx="76136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50820" y="13658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140335</xdr:rowOff>
    </xdr:from>
    <xdr:to>
      <xdr:col>11</xdr:col>
      <xdr:colOff>60325</xdr:colOff>
      <xdr:row>79</xdr:row>
      <xdr:rowOff>70485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84400" y="1351343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55245</xdr:rowOff>
    </xdr:from>
    <xdr:ext cx="758825" cy="25590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51660" y="135997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103505</xdr:rowOff>
    </xdr:from>
    <xdr:to>
      <xdr:col>6</xdr:col>
      <xdr:colOff>171450</xdr:colOff>
      <xdr:row>79</xdr:row>
      <xdr:rowOff>33655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8524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18415</xdr:rowOff>
    </xdr:from>
    <xdr:ext cx="759460" cy="25590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49960" y="1356296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前年と比較して0.2ポイントの減となり、近年の推移を見ても類似団体と同じような傾向である。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第5次行財政改革大綱、定員適正化計画、公債費負担適正化計画等に沿って、今後も引き続き財政健全化に努め経費削減に努める。</a:t>
          </a:r>
        </a:p>
      </xdr:txBody>
    </xdr:sp>
    <xdr:clientData/>
  </xdr:twoCellAnchor>
  <xdr:oneCellAnchor>
    <xdr:from>
      <xdr:col>62</xdr:col>
      <xdr:colOff>6350</xdr:colOff>
      <xdr:row>69</xdr:row>
      <xdr:rowOff>107950</xdr:rowOff>
    </xdr:from>
    <xdr:ext cx="295275" cy="22542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56538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08786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60348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4825"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08786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60348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482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08786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60348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825" cy="25590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08786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60348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4825" cy="25908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08786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60348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4825" cy="25908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08786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08786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718280" y="125933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118110</xdr:rowOff>
    </xdr:from>
    <xdr:ext cx="761365" cy="259080"/>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807180" y="13834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62938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163830</xdr:rowOff>
    </xdr:from>
    <xdr:ext cx="761365" cy="259080"/>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807180" y="12336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62938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88900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869920" y="13282930"/>
          <a:ext cx="8483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12700</xdr:rowOff>
    </xdr:from>
    <xdr:ext cx="761365" cy="259080"/>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807180" y="130429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66748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161290</xdr:rowOff>
    </xdr:from>
    <xdr:to>
      <xdr:col>78</xdr:col>
      <xdr:colOff>69850</xdr:colOff>
      <xdr:row>77</xdr:row>
      <xdr:rowOff>88900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968220" y="13191490"/>
          <a:ext cx="9017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148590</xdr:rowOff>
    </xdr:from>
    <xdr:to>
      <xdr:col>78</xdr:col>
      <xdr:colOff>120650</xdr:colOff>
      <xdr:row>77</xdr:row>
      <xdr:rowOff>78740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81912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88900</xdr:rowOff>
    </xdr:from>
    <xdr:ext cx="736600" cy="25590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483840" y="129476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123190</xdr:rowOff>
    </xdr:from>
    <xdr:to>
      <xdr:col>73</xdr:col>
      <xdr:colOff>180975</xdr:colOff>
      <xdr:row>76</xdr:row>
      <xdr:rowOff>161290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069060" y="1315339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917420" y="131254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35560</xdr:rowOff>
    </xdr:from>
    <xdr:ext cx="762000" cy="259080"/>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584680" y="1289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153670</xdr:rowOff>
    </xdr:from>
    <xdr:to>
      <xdr:col>69</xdr:col>
      <xdr:colOff>92075</xdr:colOff>
      <xdr:row>76</xdr:row>
      <xdr:rowOff>123190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169900" y="13012420"/>
          <a:ext cx="89916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01826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157480</xdr:rowOff>
    </xdr:from>
    <xdr:ext cx="758825" cy="25590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682980" y="1284478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116560" y="129997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55880</xdr:rowOff>
    </xdr:from>
    <xdr:ext cx="761365"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783820" y="13086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6514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7497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94892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66748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2540</xdr:rowOff>
    </xdr:from>
    <xdr:ext cx="761365" cy="259080"/>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807180" y="13204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81912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124460</xdr:rowOff>
    </xdr:from>
    <xdr:ext cx="7366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83840" y="13326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110490</xdr:rowOff>
    </xdr:from>
    <xdr:to>
      <xdr:col>74</xdr:col>
      <xdr:colOff>31750</xdr:colOff>
      <xdr:row>77</xdr:row>
      <xdr:rowOff>40640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917420" y="131406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25400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8468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72390</xdr:rowOff>
    </xdr:from>
    <xdr:to>
      <xdr:col>69</xdr:col>
      <xdr:colOff>142875</xdr:colOff>
      <xdr:row>77</xdr:row>
      <xdr:rowOff>2540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01826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158750</xdr:rowOff>
    </xdr:from>
    <xdr:ext cx="75882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82980" y="131889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116560" y="129616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43180</xdr:rowOff>
    </xdr:from>
    <xdr:ext cx="761365" cy="25590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3820" y="1273048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宮崎県美郷町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180020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47115"/>
          <a:ext cx="413004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61415"/>
          <a:ext cx="123444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33805"/>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2427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3026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1365" cy="25590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16420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2742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1365" cy="25590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260413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1748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1365" cy="25590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03263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146875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92710</xdr:rowOff>
    </xdr:from>
    <xdr:to>
      <xdr:col>29</xdr:col>
      <xdr:colOff>127000</xdr:colOff>
      <xdr:row>19</xdr:row>
      <xdr:rowOff>102870</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flipV="1">
          <a:off x="5504180" y="2150110"/>
          <a:ext cx="0" cy="1195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74930</xdr:rowOff>
    </xdr:from>
    <xdr:ext cx="758825" cy="256540"/>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588000" y="331724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92,695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102870</xdr:rowOff>
    </xdr:from>
    <xdr:to>
      <xdr:col>30</xdr:col>
      <xdr:colOff>25400</xdr:colOff>
      <xdr:row>19</xdr:row>
      <xdr:rowOff>102870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5415280" y="334518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7620</xdr:rowOff>
    </xdr:from>
    <xdr:ext cx="758825" cy="25590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588000" y="18935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304,331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92710</xdr:rowOff>
    </xdr:from>
    <xdr:to>
      <xdr:col>30</xdr:col>
      <xdr:colOff>25400</xdr:colOff>
      <xdr:row>12</xdr:row>
      <xdr:rowOff>92710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415280" y="215011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154940</xdr:rowOff>
    </xdr:from>
    <xdr:to>
      <xdr:col>29</xdr:col>
      <xdr:colOff>127000</xdr:colOff>
      <xdr:row>14</xdr:row>
      <xdr:rowOff>167005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4871720" y="2555240"/>
          <a:ext cx="63246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40640</xdr:rowOff>
    </xdr:from>
    <xdr:ext cx="758825" cy="256540"/>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588000" y="2780030"/>
          <a:ext cx="75882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68580</xdr:rowOff>
    </xdr:from>
    <xdr:to>
      <xdr:col>29</xdr:col>
      <xdr:colOff>177800</xdr:colOff>
      <xdr:row>16</xdr:row>
      <xdr:rowOff>167640</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a:xfrm>
          <a:off x="5453380" y="280797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154940</xdr:rowOff>
    </xdr:from>
    <xdr:to>
      <xdr:col>26</xdr:col>
      <xdr:colOff>50800</xdr:colOff>
      <xdr:row>15</xdr:row>
      <xdr:rowOff>55245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4193540" y="2555240"/>
          <a:ext cx="678180" cy="717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78740</xdr:rowOff>
    </xdr:from>
    <xdr:to>
      <xdr:col>26</xdr:col>
      <xdr:colOff>101600</xdr:colOff>
      <xdr:row>17</xdr:row>
      <xdr:rowOff>8890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4820920" y="281813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165100</xdr:rowOff>
    </xdr:from>
    <xdr:ext cx="735965" cy="2584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500880" y="29044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55245</xdr:rowOff>
    </xdr:from>
    <xdr:to>
      <xdr:col>22</xdr:col>
      <xdr:colOff>114300</xdr:colOff>
      <xdr:row>15</xdr:row>
      <xdr:rowOff>67310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3515360" y="2626995"/>
          <a:ext cx="67818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100330</xdr:rowOff>
    </xdr:from>
    <xdr:to>
      <xdr:col>22</xdr:col>
      <xdr:colOff>165100</xdr:colOff>
      <xdr:row>17</xdr:row>
      <xdr:rowOff>30480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4142740" y="283972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15240</xdr:rowOff>
    </xdr:from>
    <xdr:ext cx="762000" cy="2584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822700" y="2922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56515</xdr:rowOff>
    </xdr:from>
    <xdr:to>
      <xdr:col>18</xdr:col>
      <xdr:colOff>177800</xdr:colOff>
      <xdr:row>15</xdr:row>
      <xdr:rowOff>67310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2832100" y="2628265"/>
          <a:ext cx="68326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120650</xdr:rowOff>
    </xdr:from>
    <xdr:to>
      <xdr:col>19</xdr:col>
      <xdr:colOff>38100</xdr:colOff>
      <xdr:row>17</xdr:row>
      <xdr:rowOff>50165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3464560" y="2860040"/>
          <a:ext cx="9652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34925</xdr:rowOff>
    </xdr:from>
    <xdr:ext cx="762000" cy="2584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144520" y="2941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136525</xdr:rowOff>
    </xdr:from>
    <xdr:to>
      <xdr:col>15</xdr:col>
      <xdr:colOff>101600</xdr:colOff>
      <xdr:row>17</xdr:row>
      <xdr:rowOff>66675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2781300" y="287591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52070</xdr:rowOff>
    </xdr:from>
    <xdr:ext cx="761365" cy="25590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461260" y="295910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331460" y="38855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116205</xdr:rowOff>
    </xdr:from>
    <xdr:to>
      <xdr:col>29</xdr:col>
      <xdr:colOff>177800</xdr:colOff>
      <xdr:row>15</xdr:row>
      <xdr:rowOff>46990</xdr:rowOff>
    </xdr:to>
    <xdr:sp macro="" textlink="">
      <xdr:nvSpPr>
        <xdr:cNvPr id="65" name="楕円 64">
          <a:extLst>
            <a:ext uri="{FF2B5EF4-FFF2-40B4-BE49-F238E27FC236}">
              <a16:creationId xmlns:a16="http://schemas.microsoft.com/office/drawing/2014/main" id="{00000000-0008-0000-0500-000041000000}"/>
            </a:ext>
          </a:extLst>
        </xdr:cNvPr>
        <xdr:cNvSpPr/>
      </xdr:nvSpPr>
      <xdr:spPr>
        <a:xfrm>
          <a:off x="5453380" y="25165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132715</xdr:rowOff>
    </xdr:from>
    <xdr:ext cx="758825" cy="25590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588000" y="23615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231,328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104140</xdr:rowOff>
    </xdr:from>
    <xdr:to>
      <xdr:col>26</xdr:col>
      <xdr:colOff>101600</xdr:colOff>
      <xdr:row>15</xdr:row>
      <xdr:rowOff>34290</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4820920" y="250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44450</xdr:rowOff>
    </xdr:from>
    <xdr:ext cx="735965"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500880" y="22733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233,499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4445</xdr:rowOff>
    </xdr:from>
    <xdr:to>
      <xdr:col>22</xdr:col>
      <xdr:colOff>165100</xdr:colOff>
      <xdr:row>15</xdr:row>
      <xdr:rowOff>106045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142740" y="2576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116840</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822700" y="234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220,835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16510</xdr:rowOff>
    </xdr:from>
    <xdr:to>
      <xdr:col>19</xdr:col>
      <xdr:colOff>38100</xdr:colOff>
      <xdr:row>15</xdr:row>
      <xdr:rowOff>118110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3464560" y="258826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128270</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144520" y="235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218,769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6350</xdr:rowOff>
    </xdr:from>
    <xdr:to>
      <xdr:col>15</xdr:col>
      <xdr:colOff>101600</xdr:colOff>
      <xdr:row>15</xdr:row>
      <xdr:rowOff>107315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2781300" y="25781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117475</xdr:rowOff>
    </xdr:from>
    <xdr:ext cx="761365"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461260" y="2346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220,714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140335</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4320"/>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35760" y="5156200"/>
          <a:ext cx="40894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03120" y="7438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03120" y="705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1365" cy="25971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48740" y="6915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1365" cy="25527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48740" y="653415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62960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1365" cy="25971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48740" y="6153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03120" y="5913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1365" cy="25908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48740" y="577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590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48740" y="539178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250190</xdr:rowOff>
    </xdr:from>
    <xdr:to>
      <xdr:col>29</xdr:col>
      <xdr:colOff>127000</xdr:colOff>
      <xdr:row>38</xdr:row>
      <xdr:rowOff>166370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flipV="1">
          <a:off x="5504180" y="6056630"/>
          <a:ext cx="0" cy="1459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137795</xdr:rowOff>
    </xdr:from>
    <xdr:ext cx="758825" cy="25971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588000" y="748728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-36,055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166370</xdr:rowOff>
    </xdr:from>
    <xdr:to>
      <xdr:col>30</xdr:col>
      <xdr:colOff>25400</xdr:colOff>
      <xdr:row>38</xdr:row>
      <xdr:rowOff>166370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5415280" y="75158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164465</xdr:rowOff>
    </xdr:from>
    <xdr:ext cx="758825" cy="2584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588000" y="579945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78,851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250190</xdr:rowOff>
    </xdr:from>
    <xdr:to>
      <xdr:col>30</xdr:col>
      <xdr:colOff>25400</xdr:colOff>
      <xdr:row>33</xdr:row>
      <xdr:rowOff>250190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5415280" y="60566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254000</xdr:rowOff>
    </xdr:from>
    <xdr:to>
      <xdr:col>29</xdr:col>
      <xdr:colOff>127000</xdr:colOff>
      <xdr:row>34</xdr:row>
      <xdr:rowOff>309245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4871720" y="6403340"/>
          <a:ext cx="63246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5080</xdr:rowOff>
    </xdr:from>
    <xdr:ext cx="758825" cy="2584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588000" y="6497320"/>
          <a:ext cx="758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33655</xdr:rowOff>
    </xdr:from>
    <xdr:to>
      <xdr:col>29</xdr:col>
      <xdr:colOff>177800</xdr:colOff>
      <xdr:row>35</xdr:row>
      <xdr:rowOff>134620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a:xfrm>
          <a:off x="5453380" y="65258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204470</xdr:rowOff>
    </xdr:from>
    <xdr:to>
      <xdr:col>26</xdr:col>
      <xdr:colOff>50800</xdr:colOff>
      <xdr:row>34</xdr:row>
      <xdr:rowOff>254000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4193540" y="6353810"/>
          <a:ext cx="67818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27940</xdr:rowOff>
    </xdr:from>
    <xdr:to>
      <xdr:col>26</xdr:col>
      <xdr:colOff>101600</xdr:colOff>
      <xdr:row>35</xdr:row>
      <xdr:rowOff>128905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a:xfrm>
          <a:off x="4820920" y="65201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114300</xdr:rowOff>
    </xdr:from>
    <xdr:ext cx="735965" cy="259080"/>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500880" y="66065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204470</xdr:rowOff>
    </xdr:from>
    <xdr:to>
      <xdr:col>22</xdr:col>
      <xdr:colOff>114300</xdr:colOff>
      <xdr:row>34</xdr:row>
      <xdr:rowOff>293370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3515360" y="6353810"/>
          <a:ext cx="67818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21590</xdr:rowOff>
    </xdr:from>
    <xdr:to>
      <xdr:col>22</xdr:col>
      <xdr:colOff>165100</xdr:colOff>
      <xdr:row>35</xdr:row>
      <xdr:rowOff>123825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4142740" y="6513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107315</xdr:rowOff>
    </xdr:from>
    <xdr:ext cx="762000" cy="259080"/>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8227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238125</xdr:rowOff>
    </xdr:from>
    <xdr:to>
      <xdr:col>18</xdr:col>
      <xdr:colOff>177800</xdr:colOff>
      <xdr:row>34</xdr:row>
      <xdr:rowOff>293370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2832100" y="6387465"/>
          <a:ext cx="68326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46990</xdr:rowOff>
    </xdr:from>
    <xdr:to>
      <xdr:col>19</xdr:col>
      <xdr:colOff>38100</xdr:colOff>
      <xdr:row>35</xdr:row>
      <xdr:rowOff>149225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3464560" y="653923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134620</xdr:rowOff>
    </xdr:from>
    <xdr:ext cx="762000" cy="25590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144520" y="6626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69850</xdr:rowOff>
    </xdr:from>
    <xdr:to>
      <xdr:col>15</xdr:col>
      <xdr:colOff>101600</xdr:colOff>
      <xdr:row>35</xdr:row>
      <xdr:rowOff>172085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2781300" y="6562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157480</xdr:rowOff>
    </xdr:from>
    <xdr:ext cx="761365" cy="25590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461260" y="664972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331460" y="78384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259715</xdr:rowOff>
    </xdr:from>
    <xdr:to>
      <xdr:col>29</xdr:col>
      <xdr:colOff>177800</xdr:colOff>
      <xdr:row>35</xdr:row>
      <xdr:rowOff>17780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a:xfrm>
          <a:off x="5453380" y="64090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103505</xdr:rowOff>
    </xdr:from>
    <xdr:ext cx="758825" cy="25971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588000" y="625284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47,078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204470</xdr:rowOff>
    </xdr:from>
    <xdr:to>
      <xdr:col>26</xdr:col>
      <xdr:colOff>101600</xdr:colOff>
      <xdr:row>34</xdr:row>
      <xdr:rowOff>305435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a:xfrm>
          <a:off x="4820920" y="63538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316230</xdr:rowOff>
    </xdr:from>
    <xdr:ext cx="735965" cy="25527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500880" y="6122670"/>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51,444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153035</xdr:rowOff>
    </xdr:from>
    <xdr:to>
      <xdr:col>22</xdr:col>
      <xdr:colOff>165100</xdr:colOff>
      <xdr:row>34</xdr:row>
      <xdr:rowOff>254000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4142740" y="6302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264795</xdr:rowOff>
    </xdr:from>
    <xdr:ext cx="762000" cy="25971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822700" y="6071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55,429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241935</xdr:rowOff>
    </xdr:from>
    <xdr:to>
      <xdr:col>19</xdr:col>
      <xdr:colOff>38100</xdr:colOff>
      <xdr:row>35</xdr:row>
      <xdr:rowOff>1270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3464560" y="639127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12065</xdr:rowOff>
    </xdr:from>
    <xdr:ext cx="762000" cy="25971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144520" y="61614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186690</xdr:rowOff>
    </xdr:from>
    <xdr:to>
      <xdr:col>15</xdr:col>
      <xdr:colOff>101600</xdr:colOff>
      <xdr:row>34</xdr:row>
      <xdr:rowOff>287655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2781300" y="63360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298450</xdr:rowOff>
    </xdr:from>
    <xdr:ext cx="761365" cy="25971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461260" y="610489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94615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5,312
5,300
448.84
8,055,883
7,840,744
153,482
4,623,084
8,341,454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164465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164465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158115</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12065</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15240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6380" cy="25590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02920" y="6969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73025</xdr:rowOff>
    </xdr:from>
    <xdr:ext cx="531495" cy="2584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88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34925</xdr:rowOff>
    </xdr:from>
    <xdr:ext cx="593090"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167640</xdr:rowOff>
    </xdr:from>
    <xdr:ext cx="593090" cy="25590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54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130175</xdr:rowOff>
    </xdr:from>
    <xdr:ext cx="59309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92075</xdr:rowOff>
    </xdr:from>
    <xdr:ext cx="59309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527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38</xdr:row>
      <xdr:rowOff>90805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165725"/>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94615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60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90805</xdr:rowOff>
    </xdr:from>
    <xdr:to>
      <xdr:col>24</xdr:col>
      <xdr:colOff>152400</xdr:colOff>
      <xdr:row>38</xdr:row>
      <xdr:rowOff>90805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605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139700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4940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255,419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165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104775</xdr:rowOff>
    </xdr:from>
    <xdr:to>
      <xdr:col>24</xdr:col>
      <xdr:colOff>63500</xdr:colOff>
      <xdr:row>31</xdr:row>
      <xdr:rowOff>118110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00780" y="541972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140970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59702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104775</xdr:rowOff>
    </xdr:from>
    <xdr:to>
      <xdr:col>19</xdr:col>
      <xdr:colOff>177800</xdr:colOff>
      <xdr:row>32</xdr:row>
      <xdr:rowOff>29210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5419725"/>
          <a:ext cx="86868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xdr:rowOff>
    </xdr:from>
    <xdr:to>
      <xdr:col>20</xdr:col>
      <xdr:colOff>38100</xdr:colOff>
      <xdr:row>35</xdr:row>
      <xdr:rowOff>114935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601345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105410</xdr:rowOff>
    </xdr:from>
    <xdr:ext cx="595630" cy="2584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06140" y="610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29210</xdr:rowOff>
    </xdr:from>
    <xdr:to>
      <xdr:col>15</xdr:col>
      <xdr:colOff>50800</xdr:colOff>
      <xdr:row>32</xdr:row>
      <xdr:rowOff>29845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551561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29210</xdr:rowOff>
    </xdr:from>
    <xdr:to>
      <xdr:col>15</xdr:col>
      <xdr:colOff>101600</xdr:colOff>
      <xdr:row>35</xdr:row>
      <xdr:rowOff>130175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121285</xdr:rowOff>
    </xdr:from>
    <xdr:ext cx="596265" cy="25590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42540" y="612203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95250</xdr:rowOff>
    </xdr:from>
    <xdr:to>
      <xdr:col>10</xdr:col>
      <xdr:colOff>114300</xdr:colOff>
      <xdr:row>32</xdr:row>
      <xdr:rowOff>29845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04900" y="5410200"/>
          <a:ext cx="8636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34290</xdr:rowOff>
    </xdr:from>
    <xdr:to>
      <xdr:col>10</xdr:col>
      <xdr:colOff>165100</xdr:colOff>
      <xdr:row>35</xdr:row>
      <xdr:rowOff>136525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0350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127000</xdr:rowOff>
    </xdr:from>
    <xdr:ext cx="595630"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673860" y="61277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42545</xdr:rowOff>
    </xdr:from>
    <xdr:to>
      <xdr:col>6</xdr:col>
      <xdr:colOff>38100</xdr:colOff>
      <xdr:row>35</xdr:row>
      <xdr:rowOff>144145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0432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135255</xdr:rowOff>
    </xdr:from>
    <xdr:ext cx="595630" cy="25590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10260" y="61360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31</xdr:row>
      <xdr:rowOff>67310</xdr:rowOff>
    </xdr:from>
    <xdr:to>
      <xdr:col>24</xdr:col>
      <xdr:colOff>114300</xdr:colOff>
      <xdr:row>31</xdr:row>
      <xdr:rowOff>167640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53822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90170</xdr:rowOff>
    </xdr:from>
    <xdr:ext cx="598805" cy="25717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52336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54610</xdr:rowOff>
    </xdr:from>
    <xdr:to>
      <xdr:col>20</xdr:col>
      <xdr:colOff>38100</xdr:colOff>
      <xdr:row>31</xdr:row>
      <xdr:rowOff>156210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5369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635</xdr:rowOff>
    </xdr:from>
    <xdr:ext cx="59563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06140" y="51441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148590</xdr:rowOff>
    </xdr:from>
    <xdr:to>
      <xdr:col>15</xdr:col>
      <xdr:colOff>101600</xdr:colOff>
      <xdr:row>32</xdr:row>
      <xdr:rowOff>79375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54635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30</xdr:row>
      <xdr:rowOff>95250</xdr:rowOff>
    </xdr:from>
    <xdr:ext cx="59626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42540" y="52387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150495</xdr:rowOff>
    </xdr:from>
    <xdr:to>
      <xdr:col>10</xdr:col>
      <xdr:colOff>165100</xdr:colOff>
      <xdr:row>32</xdr:row>
      <xdr:rowOff>81280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5465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30</xdr:row>
      <xdr:rowOff>97790</xdr:rowOff>
    </xdr:from>
    <xdr:ext cx="595630" cy="25590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673860" y="52412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45085</xdr:rowOff>
    </xdr:from>
    <xdr:to>
      <xdr:col>6</xdr:col>
      <xdr:colOff>38100</xdr:colOff>
      <xdr:row>31</xdr:row>
      <xdr:rowOff>146685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53600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29</xdr:row>
      <xdr:rowOff>162560</xdr:rowOff>
    </xdr:from>
    <xdr:ext cx="595630"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10260" y="51346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25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4168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167640</xdr:rowOff>
    </xdr:from>
    <xdr:ext cx="246380" cy="25590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02920" y="994029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4168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090" cy="25527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4168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090" cy="25590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4168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167640</xdr:rowOff>
    </xdr:from>
    <xdr:ext cx="593090" cy="25590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86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527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48260</xdr:rowOff>
    </xdr:from>
    <xdr:to>
      <xdr:col>24</xdr:col>
      <xdr:colOff>62865</xdr:colOff>
      <xdr:row>57</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511675" y="862076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12700</xdr:rowOff>
    </xdr:from>
    <xdr:ext cx="534670" cy="2584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564380" y="9785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65,938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8890</xdr:rowOff>
    </xdr:from>
    <xdr:to>
      <xdr:col>24</xdr:col>
      <xdr:colOff>152400</xdr:colOff>
      <xdr:row>57</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429760" y="978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167005</xdr:rowOff>
    </xdr:from>
    <xdr:ext cx="598805" cy="255270"/>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564380" y="839660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319,852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48260</xdr:rowOff>
    </xdr:from>
    <xdr:to>
      <xdr:col>24</xdr:col>
      <xdr:colOff>152400</xdr:colOff>
      <xdr:row>50</xdr:row>
      <xdr:rowOff>48260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429760" y="8620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6350</xdr:rowOff>
    </xdr:from>
    <xdr:to>
      <xdr:col>24</xdr:col>
      <xdr:colOff>63500</xdr:colOff>
      <xdr:row>52</xdr:row>
      <xdr:rowOff>158115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00780" y="8921750"/>
          <a:ext cx="8128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63500</xdr:rowOff>
    </xdr:from>
    <xdr:ext cx="598805" cy="25590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564380" y="93218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84455</xdr:rowOff>
    </xdr:from>
    <xdr:to>
      <xdr:col>24</xdr:col>
      <xdr:colOff>114300</xdr:colOff>
      <xdr:row>55</xdr:row>
      <xdr:rowOff>14605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462780" y="93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158115</xdr:rowOff>
    </xdr:from>
    <xdr:to>
      <xdr:col>19</xdr:col>
      <xdr:colOff>177800</xdr:colOff>
      <xdr:row>53</xdr:row>
      <xdr:rowOff>17780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832100" y="9073515"/>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120650</xdr:rowOff>
    </xdr:from>
    <xdr:to>
      <xdr:col>20</xdr:col>
      <xdr:colOff>38100</xdr:colOff>
      <xdr:row>55</xdr:row>
      <xdr:rowOff>49530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649980" y="93789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41275</xdr:rowOff>
    </xdr:from>
    <xdr:ext cx="595630" cy="25590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06140" y="94710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17780</xdr:rowOff>
    </xdr:from>
    <xdr:to>
      <xdr:col>15</xdr:col>
      <xdr:colOff>50800</xdr:colOff>
      <xdr:row>53</xdr:row>
      <xdr:rowOff>70485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968500" y="9104630"/>
          <a:ext cx="8636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135890</xdr:rowOff>
    </xdr:from>
    <xdr:to>
      <xdr:col>15</xdr:col>
      <xdr:colOff>101600</xdr:colOff>
      <xdr:row>55</xdr:row>
      <xdr:rowOff>65405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781300" y="9394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57150</xdr:rowOff>
    </xdr:from>
    <xdr:ext cx="59626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542540" y="9486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53</xdr:row>
      <xdr:rowOff>70485</xdr:rowOff>
    </xdr:from>
    <xdr:to>
      <xdr:col>10</xdr:col>
      <xdr:colOff>114300</xdr:colOff>
      <xdr:row>54</xdr:row>
      <xdr:rowOff>24765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04900" y="9157335"/>
          <a:ext cx="8636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0</xdr:rowOff>
    </xdr:from>
    <xdr:to>
      <xdr:col>10</xdr:col>
      <xdr:colOff>165100</xdr:colOff>
      <xdr:row>55</xdr:row>
      <xdr:rowOff>102235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17700" y="94297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92710</xdr:rowOff>
    </xdr:from>
    <xdr:ext cx="59563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673860" y="95224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37465</xdr:rowOff>
    </xdr:from>
    <xdr:to>
      <xdr:col>6</xdr:col>
      <xdr:colOff>38100</xdr:colOff>
      <xdr:row>55</xdr:row>
      <xdr:rowOff>139700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54100" y="94672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130175</xdr:rowOff>
    </xdr:from>
    <xdr:ext cx="59563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10260" y="95599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3281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6466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51</xdr:row>
      <xdr:rowOff>126365</xdr:rowOff>
    </xdr:from>
    <xdr:to>
      <xdr:col>24</xdr:col>
      <xdr:colOff>114300</xdr:colOff>
      <xdr:row>52</xdr:row>
      <xdr:rowOff>57150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462780" y="8870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149225</xdr:rowOff>
    </xdr:from>
    <xdr:ext cx="598805"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564380" y="8721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254,202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107315</xdr:rowOff>
    </xdr:from>
    <xdr:to>
      <xdr:col>20</xdr:col>
      <xdr:colOff>38100</xdr:colOff>
      <xdr:row>53</xdr:row>
      <xdr:rowOff>37465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649980" y="90227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54610</xdr:rowOff>
    </xdr:from>
    <xdr:ext cx="595630" cy="25527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06140" y="87985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138430</xdr:rowOff>
    </xdr:from>
    <xdr:to>
      <xdr:col>15</xdr:col>
      <xdr:colOff>101600</xdr:colOff>
      <xdr:row>53</xdr:row>
      <xdr:rowOff>67945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781300" y="9053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84455</xdr:rowOff>
    </xdr:from>
    <xdr:ext cx="596265"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542540" y="88284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20320</xdr:rowOff>
    </xdr:from>
    <xdr:to>
      <xdr:col>10</xdr:col>
      <xdr:colOff>165100</xdr:colOff>
      <xdr:row>53</xdr:row>
      <xdr:rowOff>121285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17700" y="910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51</xdr:row>
      <xdr:rowOff>138430</xdr:rowOff>
    </xdr:from>
    <xdr:ext cx="59563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673860" y="88823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145415</xdr:rowOff>
    </xdr:from>
    <xdr:to>
      <xdr:col>6</xdr:col>
      <xdr:colOff>38100</xdr:colOff>
      <xdr:row>54</xdr:row>
      <xdr:rowOff>75565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54100" y="92322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52</xdr:row>
      <xdr:rowOff>91440</xdr:rowOff>
    </xdr:from>
    <xdr:ext cx="595630" cy="2584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10260" y="900684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31115</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25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08660"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4168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46380" cy="25590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02920" y="1336929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527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2542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168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590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2542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168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167640</xdr:rowOff>
    </xdr:from>
    <xdr:ext cx="531495" cy="25590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25425" y="11997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2542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41275</xdr:rowOff>
    </xdr:from>
    <xdr:to>
      <xdr:col>24</xdr:col>
      <xdr:colOff>62865</xdr:colOff>
      <xdr:row>78</xdr:row>
      <xdr:rowOff>139065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511675" y="1221422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143510</xdr:rowOff>
    </xdr:from>
    <xdr:ext cx="313690" cy="25590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564380" y="135166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139065</xdr:rowOff>
    </xdr:from>
    <xdr:to>
      <xdr:col>24</xdr:col>
      <xdr:colOff>152400</xdr:colOff>
      <xdr:row>78</xdr:row>
      <xdr:rowOff>139065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429760" y="13512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158750</xdr:rowOff>
    </xdr:from>
    <xdr:ext cx="534670" cy="257810"/>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564380" y="119888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41275</xdr:rowOff>
    </xdr:from>
    <xdr:to>
      <xdr:col>24</xdr:col>
      <xdr:colOff>152400</xdr:colOff>
      <xdr:row>71</xdr:row>
      <xdr:rowOff>41275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429760" y="12214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25400</xdr:rowOff>
    </xdr:from>
    <xdr:to>
      <xdr:col>24</xdr:col>
      <xdr:colOff>63500</xdr:colOff>
      <xdr:row>75</xdr:row>
      <xdr:rowOff>72390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00780" y="12884150"/>
          <a:ext cx="812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46355</xdr:rowOff>
    </xdr:from>
    <xdr:ext cx="53467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564380" y="13076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67310</xdr:rowOff>
    </xdr:from>
    <xdr:to>
      <xdr:col>24</xdr:col>
      <xdr:colOff>114300</xdr:colOff>
      <xdr:row>76</xdr:row>
      <xdr:rowOff>167640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462780" y="130975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25400</xdr:rowOff>
    </xdr:from>
    <xdr:to>
      <xdr:col>19</xdr:col>
      <xdr:colOff>177800</xdr:colOff>
      <xdr:row>75</xdr:row>
      <xdr:rowOff>123825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832100" y="12884150"/>
          <a:ext cx="86868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65405</xdr:rowOff>
    </xdr:from>
    <xdr:to>
      <xdr:col>20</xdr:col>
      <xdr:colOff>38100</xdr:colOff>
      <xdr:row>76</xdr:row>
      <xdr:rowOff>167640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649980" y="130956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158115</xdr:rowOff>
    </xdr:from>
    <xdr:ext cx="531495" cy="2584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438525" y="131883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118110</xdr:rowOff>
    </xdr:from>
    <xdr:to>
      <xdr:col>15</xdr:col>
      <xdr:colOff>50800</xdr:colOff>
      <xdr:row>75</xdr:row>
      <xdr:rowOff>123825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1968500" y="1297686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73025</xdr:rowOff>
    </xdr:from>
    <xdr:to>
      <xdr:col>15</xdr:col>
      <xdr:colOff>101600</xdr:colOff>
      <xdr:row>77</xdr:row>
      <xdr:rowOff>3175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781300"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166370</xdr:rowOff>
    </xdr:from>
    <xdr:ext cx="531495" cy="25527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574925" y="1319657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55880</xdr:rowOff>
    </xdr:from>
    <xdr:to>
      <xdr:col>10</xdr:col>
      <xdr:colOff>114300</xdr:colOff>
      <xdr:row>75</xdr:row>
      <xdr:rowOff>118110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04900" y="12914630"/>
          <a:ext cx="8636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90805</xdr:rowOff>
    </xdr:from>
    <xdr:to>
      <xdr:col>10</xdr:col>
      <xdr:colOff>165100</xdr:colOff>
      <xdr:row>77</xdr:row>
      <xdr:rowOff>21590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17700" y="13121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12065</xdr:rowOff>
    </xdr:from>
    <xdr:ext cx="532130"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06245" y="13213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100965</xdr:rowOff>
    </xdr:from>
    <xdr:to>
      <xdr:col>6</xdr:col>
      <xdr:colOff>38100</xdr:colOff>
      <xdr:row>77</xdr:row>
      <xdr:rowOff>30480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54100" y="1313116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22225</xdr:rowOff>
    </xdr:from>
    <xdr:ext cx="531495" cy="2584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42645" y="132238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32816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66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22225</xdr:rowOff>
    </xdr:from>
    <xdr:to>
      <xdr:col>24</xdr:col>
      <xdr:colOff>114300</xdr:colOff>
      <xdr:row>75</xdr:row>
      <xdr:rowOff>123190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462780" y="128809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45085</xdr:rowOff>
    </xdr:from>
    <xdr:ext cx="534670" cy="2584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564380" y="12732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146050</xdr:rowOff>
    </xdr:from>
    <xdr:to>
      <xdr:col>20</xdr:col>
      <xdr:colOff>38100</xdr:colOff>
      <xdr:row>75</xdr:row>
      <xdr:rowOff>76200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649980" y="128333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73</xdr:row>
      <xdr:rowOff>92075</xdr:rowOff>
    </xdr:from>
    <xdr:ext cx="531495" cy="2584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438525" y="126079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73025</xdr:rowOff>
    </xdr:from>
    <xdr:to>
      <xdr:col>15</xdr:col>
      <xdr:colOff>101600</xdr:colOff>
      <xdr:row>76</xdr:row>
      <xdr:rowOff>3175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781300" y="129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20320</xdr:rowOff>
    </xdr:from>
    <xdr:ext cx="531495" cy="25590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574925" y="127076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66675</xdr:rowOff>
    </xdr:from>
    <xdr:to>
      <xdr:col>10</xdr:col>
      <xdr:colOff>165100</xdr:colOff>
      <xdr:row>75</xdr:row>
      <xdr:rowOff>167640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17700" y="129254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13335</xdr:rowOff>
    </xdr:from>
    <xdr:ext cx="532130" cy="2584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06245" y="127006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4445</xdr:rowOff>
    </xdr:from>
    <xdr:to>
      <xdr:col>6</xdr:col>
      <xdr:colOff>38100</xdr:colOff>
      <xdr:row>75</xdr:row>
      <xdr:rowOff>106045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54100" y="128631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73</xdr:row>
      <xdr:rowOff>122555</xdr:rowOff>
    </xdr:from>
    <xdr:ext cx="531495" cy="25590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42645" y="12638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31115</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7345" cy="22796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08660" y="14923135"/>
          <a:ext cx="34734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2542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2542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090" cy="25590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9512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090" cy="2584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3090" cy="26543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297785"/>
          <a:ext cx="593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3090" cy="26162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972030"/>
          <a:ext cx="593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21590</xdr:rowOff>
    </xdr:from>
    <xdr:to>
      <xdr:col>24</xdr:col>
      <xdr:colOff>62865</xdr:colOff>
      <xdr:row>99</xdr:row>
      <xdr:rowOff>73660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511675" y="1545209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77470</xdr:rowOff>
    </xdr:from>
    <xdr:ext cx="534670" cy="25590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564380" y="170510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73660</xdr:rowOff>
    </xdr:from>
    <xdr:to>
      <xdr:col>24</xdr:col>
      <xdr:colOff>152400</xdr:colOff>
      <xdr:row>99</xdr:row>
      <xdr:rowOff>73660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429760" y="17047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142240</xdr:rowOff>
    </xdr:from>
    <xdr:ext cx="598805" cy="265430"/>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564380" y="1522984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139,283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21590</xdr:rowOff>
    </xdr:from>
    <xdr:to>
      <xdr:col>24</xdr:col>
      <xdr:colOff>152400</xdr:colOff>
      <xdr:row>90</xdr:row>
      <xdr:rowOff>21590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429760" y="15452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70485</xdr:rowOff>
    </xdr:from>
    <xdr:to>
      <xdr:col>24</xdr:col>
      <xdr:colOff>63500</xdr:colOff>
      <xdr:row>93</xdr:row>
      <xdr:rowOff>105410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00780" y="16015335"/>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136525</xdr:rowOff>
    </xdr:from>
    <xdr:ext cx="534670" cy="2584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564380" y="16424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158115</xdr:rowOff>
    </xdr:from>
    <xdr:to>
      <xdr:col>24</xdr:col>
      <xdr:colOff>114300</xdr:colOff>
      <xdr:row>96</xdr:row>
      <xdr:rowOff>88265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46278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105410</xdr:rowOff>
    </xdr:from>
    <xdr:to>
      <xdr:col>19</xdr:col>
      <xdr:colOff>177800</xdr:colOff>
      <xdr:row>93</xdr:row>
      <xdr:rowOff>122555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832100" y="1605026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21590</xdr:rowOff>
    </xdr:from>
    <xdr:to>
      <xdr:col>20</xdr:col>
      <xdr:colOff>38100</xdr:colOff>
      <xdr:row>96</xdr:row>
      <xdr:rowOff>123190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649980" y="164807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114300</xdr:rowOff>
    </xdr:from>
    <xdr:ext cx="531495" cy="25908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38525" y="165735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90170</xdr:rowOff>
    </xdr:from>
    <xdr:to>
      <xdr:col>15</xdr:col>
      <xdr:colOff>50800</xdr:colOff>
      <xdr:row>93</xdr:row>
      <xdr:rowOff>122555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968500" y="16035020"/>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29845</xdr:rowOff>
    </xdr:from>
    <xdr:to>
      <xdr:col>15</xdr:col>
      <xdr:colOff>101600</xdr:colOff>
      <xdr:row>96</xdr:row>
      <xdr:rowOff>132080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7813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122555</xdr:rowOff>
    </xdr:from>
    <xdr:ext cx="531495" cy="25590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574925" y="16581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90170</xdr:rowOff>
    </xdr:from>
    <xdr:to>
      <xdr:col>10</xdr:col>
      <xdr:colOff>114300</xdr:colOff>
      <xdr:row>94</xdr:row>
      <xdr:rowOff>129540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04900" y="16035020"/>
          <a:ext cx="8636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17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124460</xdr:rowOff>
    </xdr:from>
    <xdr:ext cx="53213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06245" y="16583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154940</xdr:rowOff>
    </xdr:from>
    <xdr:to>
      <xdr:col>6</xdr:col>
      <xdr:colOff>38100</xdr:colOff>
      <xdr:row>97</xdr:row>
      <xdr:rowOff>85090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54100" y="166141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76200</xdr:rowOff>
    </xdr:from>
    <xdr:ext cx="531495" cy="25590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42645" y="167068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19685</xdr:rowOff>
    </xdr:from>
    <xdr:to>
      <xdr:col>24</xdr:col>
      <xdr:colOff>114300</xdr:colOff>
      <xdr:row>93</xdr:row>
      <xdr:rowOff>121285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462780" y="159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42545</xdr:rowOff>
    </xdr:from>
    <xdr:ext cx="598805" cy="25590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564380" y="158159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54610</xdr:rowOff>
    </xdr:from>
    <xdr:to>
      <xdr:col>20</xdr:col>
      <xdr:colOff>38100</xdr:colOff>
      <xdr:row>93</xdr:row>
      <xdr:rowOff>156210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649980" y="15999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1270</xdr:rowOff>
    </xdr:from>
    <xdr:ext cx="59563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06140" y="157746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71755</xdr:rowOff>
    </xdr:from>
    <xdr:to>
      <xdr:col>15</xdr:col>
      <xdr:colOff>101600</xdr:colOff>
      <xdr:row>94</xdr:row>
      <xdr:rowOff>1905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781300" y="160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19050</xdr:rowOff>
    </xdr:from>
    <xdr:ext cx="596265" cy="25590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542540" y="1579245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39370</xdr:rowOff>
    </xdr:from>
    <xdr:to>
      <xdr:col>10</xdr:col>
      <xdr:colOff>165100</xdr:colOff>
      <xdr:row>93</xdr:row>
      <xdr:rowOff>140970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17700" y="15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91</xdr:row>
      <xdr:rowOff>157480</xdr:rowOff>
    </xdr:from>
    <xdr:ext cx="595630" cy="25590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673860" y="157594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78740</xdr:rowOff>
    </xdr:from>
    <xdr:to>
      <xdr:col>6</xdr:col>
      <xdr:colOff>38100</xdr:colOff>
      <xdr:row>95</xdr:row>
      <xdr:rowOff>8890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54100" y="16195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25400</xdr:rowOff>
    </xdr:from>
    <xdr:ext cx="53149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42645" y="15970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31115</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9318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431280" y="673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73025</xdr:rowOff>
    </xdr:from>
    <xdr:ext cx="245745" cy="2584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187440" y="6588125"/>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31280" y="63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34925</xdr:rowOff>
    </xdr:from>
    <xdr:ext cx="593090" cy="2584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850890" y="6207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431280" y="59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167640</xdr:rowOff>
    </xdr:from>
    <xdr:ext cx="593090" cy="25590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850890" y="58254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31280" y="55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130175</xdr:rowOff>
    </xdr:from>
    <xdr:ext cx="593090"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850890" y="544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31280" y="52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92075</xdr:rowOff>
    </xdr:from>
    <xdr:ext cx="593090"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50890" y="5064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527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850890" y="468376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41910</xdr:rowOff>
    </xdr:from>
    <xdr:to>
      <xdr:col>54</xdr:col>
      <xdr:colOff>185420</xdr:colOff>
      <xdr:row>37</xdr:row>
      <xdr:rowOff>129540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198100" y="535686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133985</xdr:rowOff>
    </xdr:from>
    <xdr:ext cx="534035" cy="25590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248900" y="647763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67,489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129540</xdr:rowOff>
    </xdr:from>
    <xdr:to>
      <xdr:col>55</xdr:col>
      <xdr:colOff>88900</xdr:colOff>
      <xdr:row>37</xdr:row>
      <xdr:rowOff>129540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114280" y="6473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159385</xdr:rowOff>
    </xdr:from>
    <xdr:ext cx="598170" cy="259080"/>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248900" y="5131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360,675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41910</xdr:rowOff>
    </xdr:from>
    <xdr:to>
      <xdr:col>55</xdr:col>
      <xdr:colOff>88900</xdr:colOff>
      <xdr:row>31</xdr:row>
      <xdr:rowOff>41910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114280" y="5356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74930</xdr:rowOff>
    </xdr:from>
    <xdr:to>
      <xdr:col>55</xdr:col>
      <xdr:colOff>0</xdr:colOff>
      <xdr:row>35</xdr:row>
      <xdr:rowOff>134620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385300" y="6075680"/>
          <a:ext cx="8128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86360</xdr:rowOff>
    </xdr:from>
    <xdr:ext cx="598170" cy="25590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248900" y="6087110"/>
          <a:ext cx="5981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107315</xdr:rowOff>
    </xdr:from>
    <xdr:to>
      <xdr:col>55</xdr:col>
      <xdr:colOff>50800</xdr:colOff>
      <xdr:row>36</xdr:row>
      <xdr:rowOff>37465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152380" y="61080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76200</xdr:rowOff>
    </xdr:from>
    <xdr:to>
      <xdr:col>50</xdr:col>
      <xdr:colOff>114300</xdr:colOff>
      <xdr:row>35</xdr:row>
      <xdr:rowOff>134620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521700" y="6076950"/>
          <a:ext cx="8636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120650</xdr:rowOff>
    </xdr:from>
    <xdr:to>
      <xdr:col>50</xdr:col>
      <xdr:colOff>165100</xdr:colOff>
      <xdr:row>36</xdr:row>
      <xdr:rowOff>49530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334500" y="61214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41910</xdr:rowOff>
    </xdr:from>
    <xdr:ext cx="595630" cy="25590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090660" y="62141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76200</xdr:rowOff>
    </xdr:from>
    <xdr:to>
      <xdr:col>45</xdr:col>
      <xdr:colOff>177800</xdr:colOff>
      <xdr:row>35</xdr:row>
      <xdr:rowOff>78740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653020" y="607695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122555</xdr:rowOff>
    </xdr:from>
    <xdr:to>
      <xdr:col>46</xdr:col>
      <xdr:colOff>38100</xdr:colOff>
      <xdr:row>36</xdr:row>
      <xdr:rowOff>53340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470900" y="61233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44450</xdr:rowOff>
    </xdr:from>
    <xdr:ext cx="595630"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227060" y="6216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66040</xdr:rowOff>
    </xdr:from>
    <xdr:to>
      <xdr:col>41</xdr:col>
      <xdr:colOff>50800</xdr:colOff>
      <xdr:row>35</xdr:row>
      <xdr:rowOff>78740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789420" y="606679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141605</xdr:rowOff>
    </xdr:from>
    <xdr:to>
      <xdr:col>41</xdr:col>
      <xdr:colOff>101600</xdr:colOff>
      <xdr:row>36</xdr:row>
      <xdr:rowOff>71755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60222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63500</xdr:rowOff>
    </xdr:from>
    <xdr:ext cx="596265" cy="25590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363460" y="623570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159385</xdr:rowOff>
    </xdr:from>
    <xdr:to>
      <xdr:col>36</xdr:col>
      <xdr:colOff>165100</xdr:colOff>
      <xdr:row>36</xdr:row>
      <xdr:rowOff>89535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73862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81280</xdr:rowOff>
    </xdr:from>
    <xdr:ext cx="59563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494780" y="62534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467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24130</xdr:rowOff>
    </xdr:from>
    <xdr:to>
      <xdr:col>55</xdr:col>
      <xdr:colOff>50800</xdr:colOff>
      <xdr:row>35</xdr:row>
      <xdr:rowOff>125095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152380" y="60248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46355</xdr:rowOff>
    </xdr:from>
    <xdr:ext cx="598170" cy="259080"/>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248900" y="5875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171,994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83820</xdr:rowOff>
    </xdr:from>
    <xdr:to>
      <xdr:col>50</xdr:col>
      <xdr:colOff>165100</xdr:colOff>
      <xdr:row>36</xdr:row>
      <xdr:rowOff>13335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334500" y="6084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29845</xdr:rowOff>
    </xdr:from>
    <xdr:ext cx="595630" cy="25590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090660" y="58591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25400</xdr:rowOff>
    </xdr:from>
    <xdr:to>
      <xdr:col>46</xdr:col>
      <xdr:colOff>38100</xdr:colOff>
      <xdr:row>35</xdr:row>
      <xdr:rowOff>126365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470900" y="60261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143510</xdr:rowOff>
    </xdr:from>
    <xdr:ext cx="595630" cy="25590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227060" y="58013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27940</xdr:rowOff>
    </xdr:from>
    <xdr:to>
      <xdr:col>41</xdr:col>
      <xdr:colOff>101600</xdr:colOff>
      <xdr:row>35</xdr:row>
      <xdr:rowOff>128905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602220" y="6028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146050</xdr:rowOff>
    </xdr:from>
    <xdr:ext cx="596265" cy="25527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363460" y="5803900"/>
          <a:ext cx="596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171,061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15240</xdr:rowOff>
    </xdr:from>
    <xdr:to>
      <xdr:col>36</xdr:col>
      <xdr:colOff>165100</xdr:colOff>
      <xdr:row>35</xdr:row>
      <xdr:rowOff>117475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738620" y="60159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133985</xdr:rowOff>
    </xdr:from>
    <xdr:ext cx="595630" cy="25590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494780" y="57918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31115</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9318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431280" y="1016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73025</xdr:rowOff>
    </xdr:from>
    <xdr:ext cx="245745" cy="2584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187440" y="10017125"/>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431280" y="977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34925</xdr:rowOff>
    </xdr:from>
    <xdr:ext cx="593090" cy="2584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850890" y="9636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3090" cy="25590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850890" y="92544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31280" y="901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130175</xdr:rowOff>
    </xdr:from>
    <xdr:ext cx="593090"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850890" y="8874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92075</xdr:rowOff>
    </xdr:from>
    <xdr:ext cx="593090" cy="2584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850890" y="8493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2625" cy="25527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760720" y="8112760"/>
          <a:ext cx="6826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116840</xdr:rowOff>
    </xdr:from>
    <xdr:to>
      <xdr:col>54</xdr:col>
      <xdr:colOff>185420</xdr:colOff>
      <xdr:row>58</xdr:row>
      <xdr:rowOff>136525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198100" y="8860790"/>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139700</xdr:rowOff>
    </xdr:from>
    <xdr:ext cx="534035"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248900" y="10083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136525</xdr:rowOff>
    </xdr:from>
    <xdr:to>
      <xdr:col>55</xdr:col>
      <xdr:colOff>88900</xdr:colOff>
      <xdr:row>58</xdr:row>
      <xdr:rowOff>136525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114280" y="10080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63500</xdr:rowOff>
    </xdr:from>
    <xdr:ext cx="598170" cy="25590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248900" y="8636000"/>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681,863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116840</xdr:rowOff>
    </xdr:from>
    <xdr:to>
      <xdr:col>55</xdr:col>
      <xdr:colOff>88900</xdr:colOff>
      <xdr:row>51</xdr:row>
      <xdr:rowOff>116840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114280" y="8860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63500</xdr:rowOff>
    </xdr:from>
    <xdr:to>
      <xdr:col>55</xdr:col>
      <xdr:colOff>0</xdr:colOff>
      <xdr:row>56</xdr:row>
      <xdr:rowOff>166370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385300" y="9664700"/>
          <a:ext cx="8128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123190</xdr:rowOff>
    </xdr:from>
    <xdr:ext cx="598170" cy="25590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248900" y="9724390"/>
          <a:ext cx="5981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145415</xdr:rowOff>
    </xdr:from>
    <xdr:to>
      <xdr:col>55</xdr:col>
      <xdr:colOff>50800</xdr:colOff>
      <xdr:row>57</xdr:row>
      <xdr:rowOff>75565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152380" y="97466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162560</xdr:rowOff>
    </xdr:from>
    <xdr:to>
      <xdr:col>50</xdr:col>
      <xdr:colOff>114300</xdr:colOff>
      <xdr:row>56</xdr:row>
      <xdr:rowOff>166370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521700" y="9592310"/>
          <a:ext cx="8636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17780</xdr:rowOff>
    </xdr:from>
    <xdr:to>
      <xdr:col>50</xdr:col>
      <xdr:colOff>165100</xdr:colOff>
      <xdr:row>57</xdr:row>
      <xdr:rowOff>118745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334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110490</xdr:rowOff>
    </xdr:from>
    <xdr:ext cx="595630" cy="25527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090660" y="988314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162560</xdr:rowOff>
    </xdr:from>
    <xdr:to>
      <xdr:col>45</xdr:col>
      <xdr:colOff>177800</xdr:colOff>
      <xdr:row>56</xdr:row>
      <xdr:rowOff>7620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653020" y="9592310"/>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120650</xdr:rowOff>
    </xdr:from>
    <xdr:to>
      <xdr:col>46</xdr:col>
      <xdr:colOff>38100</xdr:colOff>
      <xdr:row>57</xdr:row>
      <xdr:rowOff>52070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470900" y="972185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42545</xdr:rowOff>
    </xdr:from>
    <xdr:ext cx="595630" cy="25590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227060" y="98151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7620</xdr:rowOff>
    </xdr:from>
    <xdr:to>
      <xdr:col>41</xdr:col>
      <xdr:colOff>50800</xdr:colOff>
      <xdr:row>56</xdr:row>
      <xdr:rowOff>109220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789420" y="9608820"/>
          <a:ext cx="8636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13970</xdr:rowOff>
    </xdr:from>
    <xdr:to>
      <xdr:col>41</xdr:col>
      <xdr:colOff>101600</xdr:colOff>
      <xdr:row>57</xdr:row>
      <xdr:rowOff>116205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602220" y="9786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106680</xdr:rowOff>
    </xdr:from>
    <xdr:ext cx="596265" cy="2584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363460" y="987933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27305</xdr:rowOff>
    </xdr:from>
    <xdr:to>
      <xdr:col>36</xdr:col>
      <xdr:colOff>165100</xdr:colOff>
      <xdr:row>57</xdr:row>
      <xdr:rowOff>128270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738620" y="97999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120650</xdr:rowOff>
    </xdr:from>
    <xdr:ext cx="595630" cy="25590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494780" y="9893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467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11430</xdr:rowOff>
    </xdr:from>
    <xdr:to>
      <xdr:col>55</xdr:col>
      <xdr:colOff>50800</xdr:colOff>
      <xdr:row>56</xdr:row>
      <xdr:rowOff>113665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152380" y="961263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34290</xdr:rowOff>
    </xdr:from>
    <xdr:ext cx="598170" cy="2584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248900" y="9464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260,247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114935</xdr:rowOff>
    </xdr:from>
    <xdr:to>
      <xdr:col>50</xdr:col>
      <xdr:colOff>165100</xdr:colOff>
      <xdr:row>57</xdr:row>
      <xdr:rowOff>45085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334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60960</xdr:rowOff>
    </xdr:from>
    <xdr:ext cx="59563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090660" y="94907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206,214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112395</xdr:rowOff>
    </xdr:from>
    <xdr:to>
      <xdr:col>46</xdr:col>
      <xdr:colOff>38100</xdr:colOff>
      <xdr:row>56</xdr:row>
      <xdr:rowOff>42545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470900" y="95421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59055</xdr:rowOff>
    </xdr:from>
    <xdr:ext cx="59563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227060" y="93173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297,750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127635</xdr:rowOff>
    </xdr:from>
    <xdr:to>
      <xdr:col>41</xdr:col>
      <xdr:colOff>101600</xdr:colOff>
      <xdr:row>56</xdr:row>
      <xdr:rowOff>58420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602220" y="9557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74930</xdr:rowOff>
    </xdr:from>
    <xdr:ext cx="596265" cy="25590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363460" y="933323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57785</xdr:rowOff>
    </xdr:from>
    <xdr:to>
      <xdr:col>36</xdr:col>
      <xdr:colOff>165100</xdr:colOff>
      <xdr:row>56</xdr:row>
      <xdr:rowOff>158750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738620" y="96589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3810</xdr:rowOff>
    </xdr:from>
    <xdr:ext cx="59563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494780" y="94335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31115</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9318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431280" y="1351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167640</xdr:rowOff>
    </xdr:from>
    <xdr:ext cx="245745" cy="25590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187440" y="1336929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431280" y="1305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090" cy="25527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850890" y="1291336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431280" y="1259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090" cy="25590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850890" y="124561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31280" y="1214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167640</xdr:rowOff>
    </xdr:from>
    <xdr:ext cx="593090" cy="25590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850890" y="119976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527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850890" y="1154176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146050</xdr:rowOff>
    </xdr:from>
    <xdr:to>
      <xdr:col>54</xdr:col>
      <xdr:colOff>185420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198100" y="12147550"/>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8920" cy="25590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248900" y="1351661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114280" y="1351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92075</xdr:rowOff>
    </xdr:from>
    <xdr:ext cx="598170" cy="2584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248900" y="119221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298,626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146050</xdr:rowOff>
    </xdr:from>
    <xdr:to>
      <xdr:col>55</xdr:col>
      <xdr:colOff>88900</xdr:colOff>
      <xdr:row>70</xdr:row>
      <xdr:rowOff>146050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114280" y="12147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161925</xdr:rowOff>
    </xdr:from>
    <xdr:to>
      <xdr:col>55</xdr:col>
      <xdr:colOff>0</xdr:colOff>
      <xdr:row>78</xdr:row>
      <xdr:rowOff>99060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385300" y="13363575"/>
          <a:ext cx="8128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83820</xdr:rowOff>
    </xdr:from>
    <xdr:ext cx="534035" cy="259080"/>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248900" y="1311402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60960</xdr:rowOff>
    </xdr:from>
    <xdr:to>
      <xdr:col>55</xdr:col>
      <xdr:colOff>50800</xdr:colOff>
      <xdr:row>77</xdr:row>
      <xdr:rowOff>162560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152380" y="132626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19685</xdr:rowOff>
    </xdr:from>
    <xdr:to>
      <xdr:col>50</xdr:col>
      <xdr:colOff>114300</xdr:colOff>
      <xdr:row>77</xdr:row>
      <xdr:rowOff>161925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521700" y="12878435"/>
          <a:ext cx="863600" cy="485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79375</xdr:rowOff>
    </xdr:from>
    <xdr:to>
      <xdr:col>50</xdr:col>
      <xdr:colOff>165100</xdr:colOff>
      <xdr:row>78</xdr:row>
      <xdr:rowOff>8890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334500" y="132810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26035</xdr:rowOff>
    </xdr:from>
    <xdr:ext cx="532130" cy="25908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123045" y="13056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11430</xdr:rowOff>
    </xdr:from>
    <xdr:to>
      <xdr:col>45</xdr:col>
      <xdr:colOff>177800</xdr:colOff>
      <xdr:row>75</xdr:row>
      <xdr:rowOff>19685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653020" y="12698730"/>
          <a:ext cx="86868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118110</xdr:rowOff>
    </xdr:from>
    <xdr:to>
      <xdr:col>46</xdr:col>
      <xdr:colOff>38100</xdr:colOff>
      <xdr:row>77</xdr:row>
      <xdr:rowOff>47625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470900" y="1314831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38735</xdr:rowOff>
    </xdr:from>
    <xdr:ext cx="531495"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259445" y="132403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11430</xdr:rowOff>
    </xdr:from>
    <xdr:to>
      <xdr:col>41</xdr:col>
      <xdr:colOff>50800</xdr:colOff>
      <xdr:row>77</xdr:row>
      <xdr:rowOff>93980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789420" y="12698730"/>
          <a:ext cx="863600" cy="596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8890</xdr:rowOff>
    </xdr:from>
    <xdr:to>
      <xdr:col>41</xdr:col>
      <xdr:colOff>101600</xdr:colOff>
      <xdr:row>77</xdr:row>
      <xdr:rowOff>111125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602220" y="132105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102235</xdr:rowOff>
    </xdr:from>
    <xdr:ext cx="531495" cy="2584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395845" y="133038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109220</xdr:rowOff>
    </xdr:from>
    <xdr:to>
      <xdr:col>36</xdr:col>
      <xdr:colOff>165100</xdr:colOff>
      <xdr:row>77</xdr:row>
      <xdr:rowOff>38735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738620" y="13139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55880</xdr:rowOff>
    </xdr:from>
    <xdr:ext cx="53213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527165" y="12914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467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47625</xdr:rowOff>
    </xdr:from>
    <xdr:to>
      <xdr:col>55</xdr:col>
      <xdr:colOff>50800</xdr:colOff>
      <xdr:row>78</xdr:row>
      <xdr:rowOff>149225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152380" y="134207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134620</xdr:rowOff>
    </xdr:from>
    <xdr:ext cx="469265" cy="25590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248900" y="1333627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111760</xdr:rowOff>
    </xdr:from>
    <xdr:to>
      <xdr:col>50</xdr:col>
      <xdr:colOff>165100</xdr:colOff>
      <xdr:row>78</xdr:row>
      <xdr:rowOff>41910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334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32385</xdr:rowOff>
    </xdr:from>
    <xdr:ext cx="532130" cy="25781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123045" y="1340548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139700</xdr:rowOff>
    </xdr:from>
    <xdr:to>
      <xdr:col>46</xdr:col>
      <xdr:colOff>38100</xdr:colOff>
      <xdr:row>75</xdr:row>
      <xdr:rowOff>69850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470900" y="12827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73</xdr:row>
      <xdr:rowOff>86995</xdr:rowOff>
    </xdr:from>
    <xdr:ext cx="595630" cy="25590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227060" y="126028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73</xdr:row>
      <xdr:rowOff>132715</xdr:rowOff>
    </xdr:from>
    <xdr:to>
      <xdr:col>41</xdr:col>
      <xdr:colOff>101600</xdr:colOff>
      <xdr:row>74</xdr:row>
      <xdr:rowOff>63500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602220" y="12648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72</xdr:row>
      <xdr:rowOff>79375</xdr:rowOff>
    </xdr:from>
    <xdr:ext cx="596265" cy="2584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363460" y="124237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43815</xdr:rowOff>
    </xdr:from>
    <xdr:to>
      <xdr:col>36</xdr:col>
      <xdr:colOff>165100</xdr:colOff>
      <xdr:row>77</xdr:row>
      <xdr:rowOff>145415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73862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136525</xdr:rowOff>
    </xdr:from>
    <xdr:ext cx="532130" cy="2584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27165" y="133381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31115</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6710" cy="22796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93180" y="14923135"/>
          <a:ext cx="3467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745"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18744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3090" cy="25590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850890" y="1660334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3090"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85089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3090" cy="25590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850890" y="159512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090" cy="2584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85089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3090" cy="26543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850890" y="15297785"/>
          <a:ext cx="5930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3090" cy="26162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850890" y="14972030"/>
          <a:ext cx="5930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27940</xdr:rowOff>
    </xdr:from>
    <xdr:to>
      <xdr:col>54</xdr:col>
      <xdr:colOff>185420</xdr:colOff>
      <xdr:row>99</xdr:row>
      <xdr:rowOff>88265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198100" y="15629890"/>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92075</xdr:rowOff>
    </xdr:from>
    <xdr:ext cx="469265" cy="25908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248900" y="17065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88265</xdr:rowOff>
    </xdr:from>
    <xdr:to>
      <xdr:col>55</xdr:col>
      <xdr:colOff>88900</xdr:colOff>
      <xdr:row>99</xdr:row>
      <xdr:rowOff>88265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114280" y="17061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149225</xdr:rowOff>
    </xdr:from>
    <xdr:ext cx="598170" cy="260350"/>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248900" y="15408275"/>
          <a:ext cx="5981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441,800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27940</xdr:rowOff>
    </xdr:from>
    <xdr:to>
      <xdr:col>55</xdr:col>
      <xdr:colOff>88900</xdr:colOff>
      <xdr:row>91</xdr:row>
      <xdr:rowOff>27940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114280" y="15629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33655</xdr:rowOff>
    </xdr:from>
    <xdr:to>
      <xdr:col>55</xdr:col>
      <xdr:colOff>0</xdr:colOff>
      <xdr:row>96</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385300" y="16321405"/>
          <a:ext cx="8128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1270</xdr:rowOff>
    </xdr:from>
    <xdr:ext cx="598170" cy="259080"/>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248900" y="166319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22860</xdr:rowOff>
    </xdr:from>
    <xdr:to>
      <xdr:col>55</xdr:col>
      <xdr:colOff>50800</xdr:colOff>
      <xdr:row>97</xdr:row>
      <xdr:rowOff>124460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152380" y="166535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101600</xdr:rowOff>
    </xdr:from>
    <xdr:to>
      <xdr:col>50</xdr:col>
      <xdr:colOff>114300</xdr:colOff>
      <xdr:row>97</xdr:row>
      <xdr:rowOff>6985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521700" y="16560800"/>
          <a:ext cx="8636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68580</xdr:rowOff>
    </xdr:from>
    <xdr:to>
      <xdr:col>50</xdr:col>
      <xdr:colOff>165100</xdr:colOff>
      <xdr:row>97</xdr:row>
      <xdr:rowOff>170180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334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161290</xdr:rowOff>
    </xdr:from>
    <xdr:ext cx="532130"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123045" y="16791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6985</xdr:rowOff>
    </xdr:from>
    <xdr:to>
      <xdr:col>45</xdr:col>
      <xdr:colOff>177800</xdr:colOff>
      <xdr:row>97</xdr:row>
      <xdr:rowOff>147320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653020" y="16637635"/>
          <a:ext cx="86868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69850</xdr:rowOff>
    </xdr:from>
    <xdr:to>
      <xdr:col>46</xdr:col>
      <xdr:colOff>38100</xdr:colOff>
      <xdr:row>97</xdr:row>
      <xdr:rowOff>171450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470900" y="167005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162560</xdr:rowOff>
    </xdr:from>
    <xdr:ext cx="531495"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259445" y="16793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102870</xdr:rowOff>
    </xdr:from>
    <xdr:to>
      <xdr:col>41</xdr:col>
      <xdr:colOff>50800</xdr:colOff>
      <xdr:row>97</xdr:row>
      <xdr:rowOff>147320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789420" y="16562070"/>
          <a:ext cx="8636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118745</xdr:rowOff>
    </xdr:from>
    <xdr:to>
      <xdr:col>41</xdr:col>
      <xdr:colOff>101600</xdr:colOff>
      <xdr:row>98</xdr:row>
      <xdr:rowOff>48895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60222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40640</xdr:rowOff>
    </xdr:from>
    <xdr:ext cx="531495" cy="25590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395845" y="168427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0</xdr:rowOff>
    </xdr:from>
    <xdr:to>
      <xdr:col>36</xdr:col>
      <xdr:colOff>165100</xdr:colOff>
      <xdr:row>98</xdr:row>
      <xdr:rowOff>101600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73862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92710</xdr:rowOff>
    </xdr:from>
    <xdr:ext cx="53213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527165" y="16894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154940</xdr:rowOff>
    </xdr:from>
    <xdr:to>
      <xdr:col>55</xdr:col>
      <xdr:colOff>50800</xdr:colOff>
      <xdr:row>95</xdr:row>
      <xdr:rowOff>84455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152380" y="162712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6350</xdr:rowOff>
    </xdr:from>
    <xdr:ext cx="598170" cy="25590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248900" y="16122650"/>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229,902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50800</xdr:rowOff>
    </xdr:from>
    <xdr:to>
      <xdr:col>50</xdr:col>
      <xdr:colOff>165100</xdr:colOff>
      <xdr:row>96</xdr:row>
      <xdr:rowOff>152400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334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168910</xdr:rowOff>
    </xdr:from>
    <xdr:ext cx="595630" cy="25590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090660" y="1628521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127635</xdr:rowOff>
    </xdr:from>
    <xdr:to>
      <xdr:col>46</xdr:col>
      <xdr:colOff>38100</xdr:colOff>
      <xdr:row>97</xdr:row>
      <xdr:rowOff>57785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470900" y="165868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74930</xdr:rowOff>
    </xdr:from>
    <xdr:ext cx="595630" cy="25590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227060" y="163626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96520</xdr:rowOff>
    </xdr:from>
    <xdr:to>
      <xdr:col>41</xdr:col>
      <xdr:colOff>101600</xdr:colOff>
      <xdr:row>98</xdr:row>
      <xdr:rowOff>26670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60222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43180</xdr:rowOff>
    </xdr:from>
    <xdr:ext cx="531495" cy="25590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395845" y="16502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52070</xdr:rowOff>
    </xdr:from>
    <xdr:to>
      <xdr:col>36</xdr:col>
      <xdr:colOff>165100</xdr:colOff>
      <xdr:row>96</xdr:row>
      <xdr:rowOff>153670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73862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170180</xdr:rowOff>
    </xdr:from>
    <xdr:ext cx="59563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494780" y="162864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31115</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0777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11580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127635</xdr:rowOff>
    </xdr:from>
    <xdr:ext cx="245745" cy="2584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71960" y="6642735"/>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11580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2455" cy="25590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535410" y="6316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11580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160020</xdr:rowOff>
    </xdr:from>
    <xdr:ext cx="592455"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535410" y="598932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1580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2455" cy="25590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53541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163830</xdr:rowOff>
    </xdr:from>
    <xdr:to>
      <xdr:col>89</xdr:col>
      <xdr:colOff>177800</xdr:colOff>
      <xdr:row>31</xdr:row>
      <xdr:rowOff>163830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11580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2455" cy="2584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53541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11580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37465</xdr:rowOff>
    </xdr:from>
    <xdr:ext cx="592455"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535410" y="50095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27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535410" y="4683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47625</xdr:rowOff>
    </xdr:from>
    <xdr:to>
      <xdr:col>85</xdr:col>
      <xdr:colOff>126365</xdr:colOff>
      <xdr:row>39</xdr:row>
      <xdr:rowOff>99060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8857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102235</xdr:rowOff>
    </xdr:from>
    <xdr:ext cx="249555" cy="259080"/>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5938500" y="67887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798800" y="678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167005</xdr:rowOff>
    </xdr:from>
    <xdr:ext cx="598805" cy="255270"/>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5938500" y="513905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435,406</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47625</xdr:rowOff>
    </xdr:from>
    <xdr:to>
      <xdr:col>86</xdr:col>
      <xdr:colOff>25400</xdr:colOff>
      <xdr:row>31</xdr:row>
      <xdr:rowOff>47625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798800" y="53625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32385</xdr:rowOff>
    </xdr:from>
    <xdr:to>
      <xdr:col>85</xdr:col>
      <xdr:colOff>127000</xdr:colOff>
      <xdr:row>38</xdr:row>
      <xdr:rowOff>64770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069820" y="6547485"/>
          <a:ext cx="8178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144145</xdr:rowOff>
    </xdr:from>
    <xdr:ext cx="534670" cy="25590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5938500" y="66592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166370</xdr:rowOff>
    </xdr:from>
    <xdr:to>
      <xdr:col>85</xdr:col>
      <xdr:colOff>177800</xdr:colOff>
      <xdr:row>39</xdr:row>
      <xdr:rowOff>95250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836900" y="6681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64770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206220" y="6511290"/>
          <a:ext cx="8636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167640</xdr:rowOff>
    </xdr:from>
    <xdr:to>
      <xdr:col>81</xdr:col>
      <xdr:colOff>101600</xdr:colOff>
      <xdr:row>39</xdr:row>
      <xdr:rowOff>97790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01902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88900</xdr:rowOff>
    </xdr:from>
    <xdr:ext cx="531495" cy="25527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812645" y="677545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167640</xdr:rowOff>
    </xdr:from>
    <xdr:to>
      <xdr:col>76</xdr:col>
      <xdr:colOff>114300</xdr:colOff>
      <xdr:row>38</xdr:row>
      <xdr:rowOff>128905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342620" y="6511290"/>
          <a:ext cx="8636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167640</xdr:rowOff>
    </xdr:from>
    <xdr:to>
      <xdr:col>76</xdr:col>
      <xdr:colOff>165100</xdr:colOff>
      <xdr:row>39</xdr:row>
      <xdr:rowOff>98425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155420" y="66827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88900</xdr:rowOff>
    </xdr:from>
    <xdr:ext cx="532130" cy="25527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943965" y="6775450"/>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93345</xdr:rowOff>
    </xdr:from>
    <xdr:to>
      <xdr:col>71</xdr:col>
      <xdr:colOff>177800</xdr:colOff>
      <xdr:row>38</xdr:row>
      <xdr:rowOff>128905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73940" y="6608445"/>
          <a:ext cx="8686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6985</xdr:rowOff>
    </xdr:from>
    <xdr:to>
      <xdr:col>72</xdr:col>
      <xdr:colOff>38100</xdr:colOff>
      <xdr:row>39</xdr:row>
      <xdr:rowOff>109220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291820" y="669353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99695</xdr:rowOff>
    </xdr:from>
    <xdr:ext cx="531495" cy="25590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080365" y="6786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12065</xdr:rowOff>
    </xdr:from>
    <xdr:to>
      <xdr:col>67</xdr:col>
      <xdr:colOff>101600</xdr:colOff>
      <xdr:row>39</xdr:row>
      <xdr:rowOff>114300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423140" y="669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104775</xdr:rowOff>
    </xdr:from>
    <xdr:ext cx="531495" cy="2584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216765" y="67913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8844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2885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153035</xdr:rowOff>
    </xdr:from>
    <xdr:to>
      <xdr:col>85</xdr:col>
      <xdr:colOff>177800</xdr:colOff>
      <xdr:row>38</xdr:row>
      <xdr:rowOff>83820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836900" y="6496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4445</xdr:rowOff>
    </xdr:from>
    <xdr:ext cx="534670" cy="259080"/>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5938500" y="634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13970</xdr:rowOff>
    </xdr:from>
    <xdr:to>
      <xdr:col>81</xdr:col>
      <xdr:colOff>101600</xdr:colOff>
      <xdr:row>38</xdr:row>
      <xdr:rowOff>116205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019020" y="65290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132715</xdr:rowOff>
    </xdr:from>
    <xdr:ext cx="531495" cy="25590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812645" y="6304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116840</xdr:rowOff>
    </xdr:from>
    <xdr:to>
      <xdr:col>76</xdr:col>
      <xdr:colOff>165100</xdr:colOff>
      <xdr:row>38</xdr:row>
      <xdr:rowOff>46355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155420" y="646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63500</xdr:rowOff>
    </xdr:from>
    <xdr:ext cx="532130" cy="25590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943965" y="623570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78740</xdr:rowOff>
    </xdr:from>
    <xdr:to>
      <xdr:col>72</xdr:col>
      <xdr:colOff>38100</xdr:colOff>
      <xdr:row>39</xdr:row>
      <xdr:rowOff>8890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291820" y="65938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25400</xdr:rowOff>
    </xdr:from>
    <xdr:ext cx="531495"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080365" y="6369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43180</xdr:rowOff>
    </xdr:from>
    <xdr:to>
      <xdr:col>67</xdr:col>
      <xdr:colOff>101600</xdr:colOff>
      <xdr:row>38</xdr:row>
      <xdr:rowOff>144780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42314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160655</xdr:rowOff>
    </xdr:from>
    <xdr:ext cx="531495" cy="2584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216765" y="63328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31115</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0777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11580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167640</xdr:rowOff>
    </xdr:from>
    <xdr:ext cx="245745" cy="25590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871960" y="994029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11580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4015" cy="25527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748770" y="9484360"/>
          <a:ext cx="374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11580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4015" cy="25590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748770" y="9027160"/>
          <a:ext cx="374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1580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167640</xdr:rowOff>
    </xdr:from>
    <xdr:ext cx="374015" cy="25590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748770" y="8568690"/>
          <a:ext cx="374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4015" cy="25527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748770" y="8112760"/>
          <a:ext cx="374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126365</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5885795" y="8769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8890</xdr:rowOff>
    </xdr:from>
    <xdr:ext cx="249555" cy="25590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5938500" y="1012444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798800" y="10083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143510</xdr:rowOff>
    </xdr:from>
    <xdr:ext cx="378460" cy="25590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5938500" y="85445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798800" y="8769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069820" y="1008380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97790</xdr:rowOff>
    </xdr:from>
    <xdr:ext cx="249555" cy="25590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5938500" y="9870440"/>
          <a:ext cx="249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74930</xdr:rowOff>
    </xdr:from>
    <xdr:to>
      <xdr:col>85</xdr:col>
      <xdr:colOff>177800</xdr:colOff>
      <xdr:row>59</xdr:row>
      <xdr:rowOff>4445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8369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206220" y="10083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72390</xdr:rowOff>
    </xdr:from>
    <xdr:to>
      <xdr:col>81</xdr:col>
      <xdr:colOff>101600</xdr:colOff>
      <xdr:row>59</xdr:row>
      <xdr:rowOff>2540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01902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19685</xdr:rowOff>
    </xdr:from>
    <xdr:ext cx="247015" cy="25590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950440" y="9792335"/>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342620" y="10083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35560</xdr:rowOff>
    </xdr:from>
    <xdr:to>
      <xdr:col>76</xdr:col>
      <xdr:colOff>165100</xdr:colOff>
      <xdr:row>58</xdr:row>
      <xdr:rowOff>137795</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155420" y="99796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154940</xdr:rowOff>
    </xdr:from>
    <xdr:ext cx="313055" cy="25590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054455" y="975614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73940" y="10083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46990</xdr:rowOff>
    </xdr:from>
    <xdr:to>
      <xdr:col>72</xdr:col>
      <xdr:colOff>38100</xdr:colOff>
      <xdr:row>58</xdr:row>
      <xdr:rowOff>148590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291820" y="99910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166370</xdr:rowOff>
    </xdr:from>
    <xdr:ext cx="313690" cy="25527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185775" y="976757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38100</xdr:rowOff>
    </xdr:from>
    <xdr:to>
      <xdr:col>67</xdr:col>
      <xdr:colOff>101600</xdr:colOff>
      <xdr:row>58</xdr:row>
      <xdr:rowOff>139700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42314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156845</xdr:rowOff>
    </xdr:from>
    <xdr:ext cx="313690" cy="25590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322175" y="975804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8844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2885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8369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53340</xdr:rowOff>
    </xdr:from>
    <xdr:ext cx="249555" cy="25527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5938500" y="999744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01902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9525</xdr:rowOff>
    </xdr:from>
    <xdr:ext cx="247015" cy="2584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950440" y="101250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15542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9525</xdr:rowOff>
    </xdr:from>
    <xdr:ext cx="247015" cy="2584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086840" y="101250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291820" y="10033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9525</xdr:rowOff>
    </xdr:from>
    <xdr:ext cx="246380" cy="2584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218160" y="10125075"/>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4231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9525</xdr:rowOff>
    </xdr:from>
    <xdr:ext cx="247015" cy="2584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354560" y="10125075"/>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31115</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0777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1580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167640</xdr:rowOff>
    </xdr:from>
    <xdr:ext cx="245745" cy="25590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71960" y="1336929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11580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2455" cy="25527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535410" y="129133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11580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2455" cy="25590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535410" y="12456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11580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167640</xdr:rowOff>
    </xdr:from>
    <xdr:ext cx="592455" cy="25590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535410" y="1199769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27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535410" y="11541760"/>
          <a:ext cx="592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14605</xdr:rowOff>
    </xdr:from>
    <xdr:to>
      <xdr:col>85</xdr:col>
      <xdr:colOff>126365</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885795" y="1235900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90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593850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798800" y="1351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133350</xdr:rowOff>
    </xdr:from>
    <xdr:ext cx="598805" cy="25590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5938500" y="121348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252,171</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14605</xdr:rowOff>
    </xdr:from>
    <xdr:to>
      <xdr:col>86</xdr:col>
      <xdr:colOff>25400</xdr:colOff>
      <xdr:row>72</xdr:row>
      <xdr:rowOff>14605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798800" y="12359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50165</xdr:rowOff>
    </xdr:from>
    <xdr:to>
      <xdr:col>85</xdr:col>
      <xdr:colOff>127000</xdr:colOff>
      <xdr:row>73</xdr:row>
      <xdr:rowOff>59690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069820" y="12566015"/>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71755</xdr:rowOff>
    </xdr:from>
    <xdr:ext cx="598805" cy="2584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5938500" y="129305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93345</xdr:rowOff>
    </xdr:from>
    <xdr:to>
      <xdr:col>85</xdr:col>
      <xdr:colOff>177800</xdr:colOff>
      <xdr:row>76</xdr:row>
      <xdr:rowOff>24130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836900" y="1295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59690</xdr:rowOff>
    </xdr:from>
    <xdr:to>
      <xdr:col>81</xdr:col>
      <xdr:colOff>50800</xdr:colOff>
      <xdr:row>73</xdr:row>
      <xdr:rowOff>81915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206220" y="1257554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86360</xdr:rowOff>
    </xdr:from>
    <xdr:to>
      <xdr:col>81</xdr:col>
      <xdr:colOff>101600</xdr:colOff>
      <xdr:row>76</xdr:row>
      <xdr:rowOff>15875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01902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8255</xdr:rowOff>
    </xdr:from>
    <xdr:ext cx="596265" cy="25590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780260" y="1303845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81915</xdr:rowOff>
    </xdr:from>
    <xdr:to>
      <xdr:col>76</xdr:col>
      <xdr:colOff>114300</xdr:colOff>
      <xdr:row>73</xdr:row>
      <xdr:rowOff>120650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342620" y="12597765"/>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104775</xdr:rowOff>
    </xdr:from>
    <xdr:to>
      <xdr:col>76</xdr:col>
      <xdr:colOff>165100</xdr:colOff>
      <xdr:row>76</xdr:row>
      <xdr:rowOff>34925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15542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26670</xdr:rowOff>
    </xdr:from>
    <xdr:ext cx="59563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911580" y="13056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120650</xdr:rowOff>
    </xdr:from>
    <xdr:to>
      <xdr:col>71</xdr:col>
      <xdr:colOff>177800</xdr:colOff>
      <xdr:row>73</xdr:row>
      <xdr:rowOff>125095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473940" y="1263650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124460</xdr:rowOff>
    </xdr:from>
    <xdr:to>
      <xdr:col>72</xdr:col>
      <xdr:colOff>38100</xdr:colOff>
      <xdr:row>76</xdr:row>
      <xdr:rowOff>55245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291820" y="1298321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46355</xdr:rowOff>
    </xdr:from>
    <xdr:ext cx="59563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047980" y="130765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121920</xdr:rowOff>
    </xdr:from>
    <xdr:to>
      <xdr:col>67</xdr:col>
      <xdr:colOff>101600</xdr:colOff>
      <xdr:row>76</xdr:row>
      <xdr:rowOff>52705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423140" y="129806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43815</xdr:rowOff>
    </xdr:from>
    <xdr:ext cx="596265" cy="25590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184380" y="1307401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8844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2885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73</xdr:row>
      <xdr:rowOff>0</xdr:rowOff>
    </xdr:from>
    <xdr:to>
      <xdr:col>85</xdr:col>
      <xdr:colOff>177800</xdr:colOff>
      <xdr:row>73</xdr:row>
      <xdr:rowOff>101600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8369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22860</xdr:rowOff>
    </xdr:from>
    <xdr:ext cx="598805" cy="259080"/>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5938500" y="12367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206,916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8890</xdr:rowOff>
    </xdr:from>
    <xdr:to>
      <xdr:col>81</xdr:col>
      <xdr:colOff>101600</xdr:colOff>
      <xdr:row>73</xdr:row>
      <xdr:rowOff>111125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019020" y="125247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71</xdr:row>
      <xdr:rowOff>127000</xdr:rowOff>
    </xdr:from>
    <xdr:ext cx="596265" cy="2584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780260" y="12299950"/>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30480</xdr:rowOff>
    </xdr:from>
    <xdr:to>
      <xdr:col>76</xdr:col>
      <xdr:colOff>165100</xdr:colOff>
      <xdr:row>73</xdr:row>
      <xdr:rowOff>132715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155420" y="125463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71</xdr:row>
      <xdr:rowOff>148590</xdr:rowOff>
    </xdr:from>
    <xdr:ext cx="59563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911580" y="123215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69850</xdr:rowOff>
    </xdr:from>
    <xdr:to>
      <xdr:col>72</xdr:col>
      <xdr:colOff>38100</xdr:colOff>
      <xdr:row>74</xdr:row>
      <xdr:rowOff>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291820" y="125857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17780</xdr:rowOff>
    </xdr:from>
    <xdr:ext cx="595630" cy="25527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047980" y="1236218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74930</xdr:rowOff>
    </xdr:from>
    <xdr:to>
      <xdr:col>67</xdr:col>
      <xdr:colOff>101600</xdr:colOff>
      <xdr:row>74</xdr:row>
      <xdr:rowOff>4445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423140" y="12590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72</xdr:row>
      <xdr:rowOff>21590</xdr:rowOff>
    </xdr:from>
    <xdr:ext cx="59626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84380" y="123659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31115</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6710" cy="22796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077700" y="14923135"/>
          <a:ext cx="34671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745" cy="25590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7196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2455" cy="25590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53541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2455" cy="25590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53541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177800</xdr:colOff>
      <xdr:row>90</xdr:row>
      <xdr:rowOff>143510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92455" cy="26035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535410" y="15430500"/>
          <a:ext cx="5924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2455" cy="26162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535410" y="14972030"/>
          <a:ext cx="59245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69850</xdr:rowOff>
    </xdr:from>
    <xdr:to>
      <xdr:col>85</xdr:col>
      <xdr:colOff>126365</xdr:colOff>
      <xdr:row>98</xdr:row>
      <xdr:rowOff>139065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885795" y="1567180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590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5938500" y="169456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798800" y="16941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16510</xdr:rowOff>
    </xdr:from>
    <xdr:ext cx="598805" cy="26225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5938500" y="15447010"/>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555,529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69850</xdr:rowOff>
    </xdr:from>
    <xdr:to>
      <xdr:col>86</xdr:col>
      <xdr:colOff>25400</xdr:colOff>
      <xdr:row>91</xdr:row>
      <xdr:rowOff>69850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798800" y="1567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77470</xdr:rowOff>
    </xdr:from>
    <xdr:to>
      <xdr:col>85</xdr:col>
      <xdr:colOff>127000</xdr:colOff>
      <xdr:row>98</xdr:row>
      <xdr:rowOff>138430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069820" y="16879570"/>
          <a:ext cx="81788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163195</xdr:rowOff>
    </xdr:from>
    <xdr:ext cx="534670" cy="259080"/>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5938500" y="1662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140335</xdr:rowOff>
    </xdr:from>
    <xdr:to>
      <xdr:col>85</xdr:col>
      <xdr:colOff>177800</xdr:colOff>
      <xdr:row>98</xdr:row>
      <xdr:rowOff>70485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8369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57785</xdr:rowOff>
    </xdr:from>
    <xdr:to>
      <xdr:col>81</xdr:col>
      <xdr:colOff>50800</xdr:colOff>
      <xdr:row>98</xdr:row>
      <xdr:rowOff>138430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206220" y="16859885"/>
          <a:ext cx="8636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153035</xdr:rowOff>
    </xdr:from>
    <xdr:to>
      <xdr:col>81</xdr:col>
      <xdr:colOff>101600</xdr:colOff>
      <xdr:row>98</xdr:row>
      <xdr:rowOff>83185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01902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99695</xdr:rowOff>
    </xdr:from>
    <xdr:ext cx="531495" cy="25590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812645" y="16558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57785</xdr:rowOff>
    </xdr:from>
    <xdr:to>
      <xdr:col>76</xdr:col>
      <xdr:colOff>114300</xdr:colOff>
      <xdr:row>98</xdr:row>
      <xdr:rowOff>89535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342620" y="1685988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148590</xdr:rowOff>
    </xdr:from>
    <xdr:to>
      <xdr:col>76</xdr:col>
      <xdr:colOff>165100</xdr:colOff>
      <xdr:row>98</xdr:row>
      <xdr:rowOff>78740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15542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95250</xdr:rowOff>
    </xdr:from>
    <xdr:ext cx="53213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943965" y="16554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34290</xdr:rowOff>
    </xdr:from>
    <xdr:to>
      <xdr:col>71</xdr:col>
      <xdr:colOff>177800</xdr:colOff>
      <xdr:row>98</xdr:row>
      <xdr:rowOff>89535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473940" y="16664940"/>
          <a:ext cx="86868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144780</xdr:rowOff>
    </xdr:from>
    <xdr:to>
      <xdr:col>72</xdr:col>
      <xdr:colOff>38100</xdr:colOff>
      <xdr:row>98</xdr:row>
      <xdr:rowOff>74930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291820" y="16775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91440</xdr:rowOff>
    </xdr:from>
    <xdr:ext cx="53149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080365" y="16550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148590</xdr:rowOff>
    </xdr:from>
    <xdr:to>
      <xdr:col>67</xdr:col>
      <xdr:colOff>101600</xdr:colOff>
      <xdr:row>98</xdr:row>
      <xdr:rowOff>78740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42314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69850</xdr:rowOff>
    </xdr:from>
    <xdr:ext cx="53149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216765" y="16871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26670</xdr:rowOff>
    </xdr:from>
    <xdr:to>
      <xdr:col>85</xdr:col>
      <xdr:colOff>177800</xdr:colOff>
      <xdr:row>98</xdr:row>
      <xdr:rowOff>128270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8369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118745</xdr:rowOff>
    </xdr:from>
    <xdr:ext cx="534670" cy="259080"/>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5938500" y="16749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87630</xdr:rowOff>
    </xdr:from>
    <xdr:to>
      <xdr:col>81</xdr:col>
      <xdr:colOff>101600</xdr:colOff>
      <xdr:row>99</xdr:row>
      <xdr:rowOff>17780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01902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99</xdr:row>
      <xdr:rowOff>8890</xdr:rowOff>
    </xdr:from>
    <xdr:ext cx="377825" cy="25590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885670" y="16982440"/>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6985</xdr:rowOff>
    </xdr:from>
    <xdr:to>
      <xdr:col>76</xdr:col>
      <xdr:colOff>165100</xdr:colOff>
      <xdr:row>98</xdr:row>
      <xdr:rowOff>109220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15542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99695</xdr:rowOff>
    </xdr:from>
    <xdr:ext cx="532130" cy="25590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943965" y="1690179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38735</xdr:rowOff>
    </xdr:from>
    <xdr:to>
      <xdr:col>72</xdr:col>
      <xdr:colOff>38100</xdr:colOff>
      <xdr:row>98</xdr:row>
      <xdr:rowOff>140335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291820" y="168408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132080</xdr:rowOff>
    </xdr:from>
    <xdr:ext cx="531495" cy="25590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080365" y="169341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154940</xdr:rowOff>
    </xdr:from>
    <xdr:to>
      <xdr:col>67</xdr:col>
      <xdr:colOff>101600</xdr:colOff>
      <xdr:row>97</xdr:row>
      <xdr:rowOff>85090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42314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101600</xdr:rowOff>
    </xdr:from>
    <xdr:ext cx="59626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184380" y="163893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31115</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25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67300" y="4635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780032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6380" cy="25590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561560" y="651129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780032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27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28406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80032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28406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167640</xdr:rowOff>
    </xdr:from>
    <xdr:ext cx="531495" cy="25590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284065" y="5139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28406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8890</xdr:rowOff>
    </xdr:from>
    <xdr:to>
      <xdr:col>116</xdr:col>
      <xdr:colOff>62865</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570315" y="515239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90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162302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4884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127000</xdr:rowOff>
    </xdr:from>
    <xdr:ext cx="534670" cy="2584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1623020" y="4927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65,688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8890</xdr:rowOff>
    </xdr:from>
    <xdr:to>
      <xdr:col>116</xdr:col>
      <xdr:colOff>152400</xdr:colOff>
      <xdr:row>30</xdr:row>
      <xdr:rowOff>8890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488400" y="5152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55245</xdr:rowOff>
    </xdr:from>
    <xdr:to>
      <xdr:col>116</xdr:col>
      <xdr:colOff>63500</xdr:colOff>
      <xdr:row>38</xdr:row>
      <xdr:rowOff>57150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759420" y="657034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157480</xdr:rowOff>
    </xdr:from>
    <xdr:ext cx="469900" cy="25590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1623020" y="65011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7620</xdr:rowOff>
    </xdr:from>
    <xdr:to>
      <xdr:col>116</xdr:col>
      <xdr:colOff>114300</xdr:colOff>
      <xdr:row>38</xdr:row>
      <xdr:rowOff>109220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52142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55245</xdr:rowOff>
    </xdr:from>
    <xdr:to>
      <xdr:col>111</xdr:col>
      <xdr:colOff>177800</xdr:colOff>
      <xdr:row>38</xdr:row>
      <xdr:rowOff>57785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890740" y="657034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19050</xdr:rowOff>
    </xdr:from>
    <xdr:to>
      <xdr:col>112</xdr:col>
      <xdr:colOff>38100</xdr:colOff>
      <xdr:row>38</xdr:row>
      <xdr:rowOff>120650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708620" y="65341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112395</xdr:rowOff>
    </xdr:from>
    <xdr:ext cx="467360" cy="25590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529550" y="662749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57785</xdr:rowOff>
    </xdr:from>
    <xdr:to>
      <xdr:col>107</xdr:col>
      <xdr:colOff>50800</xdr:colOff>
      <xdr:row>38</xdr:row>
      <xdr:rowOff>61595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027140" y="657288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xdr:rowOff>
    </xdr:from>
    <xdr:to>
      <xdr:col>107</xdr:col>
      <xdr:colOff>101600</xdr:colOff>
      <xdr:row>38</xdr:row>
      <xdr:rowOff>114300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839940" y="6527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104775</xdr:rowOff>
    </xdr:from>
    <xdr:ext cx="466725"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660870" y="6619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61595</xdr:rowOff>
    </xdr:from>
    <xdr:to>
      <xdr:col>102</xdr:col>
      <xdr:colOff>114300</xdr:colOff>
      <xdr:row>38</xdr:row>
      <xdr:rowOff>61595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163540" y="65766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22860</xdr:rowOff>
    </xdr:from>
    <xdr:to>
      <xdr:col>102</xdr:col>
      <xdr:colOff>165100</xdr:colOff>
      <xdr:row>38</xdr:row>
      <xdr:rowOff>123825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976340" y="6537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115570</xdr:rowOff>
    </xdr:from>
    <xdr:ext cx="466725"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797270" y="66306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20955</xdr:rowOff>
    </xdr:from>
    <xdr:to>
      <xdr:col>98</xdr:col>
      <xdr:colOff>38100</xdr:colOff>
      <xdr:row>38</xdr:row>
      <xdr:rowOff>121920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112740" y="653605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113665</xdr:rowOff>
    </xdr:from>
    <xdr:ext cx="467360" cy="2584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933670" y="66287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38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7053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6350</xdr:rowOff>
    </xdr:from>
    <xdr:to>
      <xdr:col>116</xdr:col>
      <xdr:colOff>114300</xdr:colOff>
      <xdr:row>38</xdr:row>
      <xdr:rowOff>107315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52142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137160</xdr:rowOff>
    </xdr:from>
    <xdr:ext cx="469900" cy="259080"/>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1623020" y="630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3810</xdr:rowOff>
    </xdr:from>
    <xdr:to>
      <xdr:col>112</xdr:col>
      <xdr:colOff>38100</xdr:colOff>
      <xdr:row>38</xdr:row>
      <xdr:rowOff>105410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708620" y="65189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121920</xdr:rowOff>
    </xdr:from>
    <xdr:ext cx="467360" cy="25590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529550" y="629412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6985</xdr:rowOff>
    </xdr:from>
    <xdr:to>
      <xdr:col>107</xdr:col>
      <xdr:colOff>101600</xdr:colOff>
      <xdr:row>38</xdr:row>
      <xdr:rowOff>109220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83994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124460</xdr:rowOff>
    </xdr:from>
    <xdr:ext cx="466725" cy="25717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660870" y="629666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10795</xdr:rowOff>
    </xdr:from>
    <xdr:to>
      <xdr:col>102</xdr:col>
      <xdr:colOff>165100</xdr:colOff>
      <xdr:row>38</xdr:row>
      <xdr:rowOff>113030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976340" y="6525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128905</xdr:rowOff>
    </xdr:from>
    <xdr:ext cx="466725" cy="2584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797270" y="63011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113030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112740" y="652589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128905</xdr:rowOff>
    </xdr:from>
    <xdr:ext cx="467360" cy="2584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933670" y="63011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31115</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25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67300" y="8064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780032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73025</xdr:rowOff>
    </xdr:from>
    <xdr:ext cx="246380" cy="2584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561560" y="10017125"/>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80032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31495" cy="2584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284065" y="9636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167640</xdr:rowOff>
    </xdr:from>
    <xdr:ext cx="531495" cy="25590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284065" y="92544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780032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130175</xdr:rowOff>
    </xdr:from>
    <xdr:ext cx="53149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284065" y="8874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80032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92075</xdr:rowOff>
    </xdr:from>
    <xdr:ext cx="531495" cy="2584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284065" y="8493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28406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1905</xdr:rowOff>
    </xdr:from>
    <xdr:to>
      <xdr:col>116</xdr:col>
      <xdr:colOff>62865</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570315" y="8574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9555" cy="259080"/>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1623020" y="10163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488400" y="10160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120650</xdr:rowOff>
    </xdr:from>
    <xdr:ext cx="534670" cy="25590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1623020" y="83502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41,593</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1905</xdr:rowOff>
    </xdr:from>
    <xdr:to>
      <xdr:col>116</xdr:col>
      <xdr:colOff>152400</xdr:colOff>
      <xdr:row>50</xdr:row>
      <xdr:rowOff>1905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488400" y="8574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122555</xdr:rowOff>
    </xdr:from>
    <xdr:to>
      <xdr:col>116</xdr:col>
      <xdr:colOff>63500</xdr:colOff>
      <xdr:row>55</xdr:row>
      <xdr:rowOff>12700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759420" y="9380855"/>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130175</xdr:rowOff>
    </xdr:from>
    <xdr:ext cx="469900" cy="259080"/>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1623020" y="9902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151765</xdr:rowOff>
    </xdr:from>
    <xdr:to>
      <xdr:col>116</xdr:col>
      <xdr:colOff>114300</xdr:colOff>
      <xdr:row>58</xdr:row>
      <xdr:rowOff>82550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521420" y="9924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89535</xdr:rowOff>
    </xdr:from>
    <xdr:to>
      <xdr:col>111</xdr:col>
      <xdr:colOff>177800</xdr:colOff>
      <xdr:row>54</xdr:row>
      <xdr:rowOff>122555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890740" y="9347835"/>
          <a:ext cx="8686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86360</xdr:rowOff>
    </xdr:from>
    <xdr:to>
      <xdr:col>112</xdr:col>
      <xdr:colOff>38100</xdr:colOff>
      <xdr:row>58</xdr:row>
      <xdr:rowOff>15875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708620" y="985901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7620</xdr:rowOff>
    </xdr:from>
    <xdr:ext cx="467360" cy="25590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529550" y="9951720"/>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89535</xdr:rowOff>
    </xdr:from>
    <xdr:to>
      <xdr:col>107</xdr:col>
      <xdr:colOff>50800</xdr:colOff>
      <xdr:row>54</xdr:row>
      <xdr:rowOff>109855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027140" y="9347835"/>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127635</xdr:rowOff>
    </xdr:from>
    <xdr:to>
      <xdr:col>107</xdr:col>
      <xdr:colOff>101600</xdr:colOff>
      <xdr:row>58</xdr:row>
      <xdr:rowOff>58420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839940" y="9900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48895</xdr:rowOff>
    </xdr:from>
    <xdr:ext cx="466725" cy="2584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660870" y="9992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109855</xdr:rowOff>
    </xdr:from>
    <xdr:to>
      <xdr:col>102</xdr:col>
      <xdr:colOff>114300</xdr:colOff>
      <xdr:row>54</xdr:row>
      <xdr:rowOff>128905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163540" y="9368155"/>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97634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54610</xdr:rowOff>
    </xdr:from>
    <xdr:ext cx="466725" cy="25527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797270" y="999871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132080</xdr:rowOff>
    </xdr:from>
    <xdr:to>
      <xdr:col>98</xdr:col>
      <xdr:colOff>38100</xdr:colOff>
      <xdr:row>58</xdr:row>
      <xdr:rowOff>60960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112740" y="99047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52705</xdr:rowOff>
    </xdr:from>
    <xdr:ext cx="467360" cy="25527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933670" y="999680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38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7053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133985</xdr:rowOff>
    </xdr:from>
    <xdr:to>
      <xdr:col>116</xdr:col>
      <xdr:colOff>114300</xdr:colOff>
      <xdr:row>55</xdr:row>
      <xdr:rowOff>64135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521420" y="9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156845</xdr:rowOff>
    </xdr:from>
    <xdr:ext cx="534670" cy="25590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1623020" y="92436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71755</xdr:rowOff>
    </xdr:from>
    <xdr:to>
      <xdr:col>112</xdr:col>
      <xdr:colOff>38100</xdr:colOff>
      <xdr:row>55</xdr:row>
      <xdr:rowOff>1905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708620" y="93300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19050</xdr:rowOff>
    </xdr:from>
    <xdr:ext cx="531495" cy="25590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497165" y="91059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38735</xdr:rowOff>
    </xdr:from>
    <xdr:to>
      <xdr:col>107</xdr:col>
      <xdr:colOff>101600</xdr:colOff>
      <xdr:row>54</xdr:row>
      <xdr:rowOff>140335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839940" y="92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157480</xdr:rowOff>
    </xdr:from>
    <xdr:ext cx="531495" cy="25590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633565" y="9072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59055</xdr:rowOff>
    </xdr:from>
    <xdr:to>
      <xdr:col>102</xdr:col>
      <xdr:colOff>165100</xdr:colOff>
      <xdr:row>54</xdr:row>
      <xdr:rowOff>160020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976340" y="93173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53</xdr:row>
      <xdr:rowOff>6350</xdr:rowOff>
    </xdr:from>
    <xdr:ext cx="532130" cy="25590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764885" y="909320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78740</xdr:rowOff>
    </xdr:from>
    <xdr:to>
      <xdr:col>98</xdr:col>
      <xdr:colOff>38100</xdr:colOff>
      <xdr:row>55</xdr:row>
      <xdr:rowOff>8890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112740" y="9337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25400</xdr:rowOff>
    </xdr:from>
    <xdr:ext cx="531495"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901285" y="9112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31115</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80032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927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7927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912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912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02536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02536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80032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25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67300" y="11493500"/>
          <a:ext cx="34734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780032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780032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73025</xdr:rowOff>
    </xdr:from>
    <xdr:ext cx="246380" cy="2584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561560" y="13446125"/>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780032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584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284065" y="13065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167640</xdr:rowOff>
    </xdr:from>
    <xdr:ext cx="593090" cy="25590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225010" y="1268349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130175</xdr:rowOff>
    </xdr:from>
    <xdr:ext cx="593090"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225010" y="12303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80032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92075</xdr:rowOff>
    </xdr:from>
    <xdr:ext cx="593090" cy="2584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225010" y="1192212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80032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527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225010" y="1154176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780032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53975</xdr:rowOff>
    </xdr:from>
    <xdr:to>
      <xdr:col>116</xdr:col>
      <xdr:colOff>62865</xdr:colOff>
      <xdr:row>78</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570315" y="1222692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104775</xdr:rowOff>
    </xdr:from>
    <xdr:ext cx="534670" cy="2584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1623020" y="13477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101600</xdr:rowOff>
    </xdr:from>
    <xdr:to>
      <xdr:col>116</xdr:col>
      <xdr:colOff>152400</xdr:colOff>
      <xdr:row>78</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488400" y="13474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0</xdr:rowOff>
    </xdr:from>
    <xdr:ext cx="598805"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162302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178,738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53975</xdr:rowOff>
    </xdr:from>
    <xdr:to>
      <xdr:col>116</xdr:col>
      <xdr:colOff>152400</xdr:colOff>
      <xdr:row>71</xdr:row>
      <xdr:rowOff>53975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488400" y="12226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23495</xdr:rowOff>
    </xdr:from>
    <xdr:to>
      <xdr:col>116</xdr:col>
      <xdr:colOff>63500</xdr:colOff>
      <xdr:row>74</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759420" y="12710795"/>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46355</xdr:rowOff>
    </xdr:from>
    <xdr:ext cx="534670" cy="259080"/>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162302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67310</xdr:rowOff>
    </xdr:from>
    <xdr:to>
      <xdr:col>116</xdr:col>
      <xdr:colOff>114300</xdr:colOff>
      <xdr:row>75</xdr:row>
      <xdr:rowOff>167640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521420" y="129260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13335</xdr:rowOff>
    </xdr:from>
    <xdr:to>
      <xdr:col>111</xdr:col>
      <xdr:colOff>177800</xdr:colOff>
      <xdr:row>74</xdr:row>
      <xdr:rowOff>23495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890740" y="12700635"/>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66040</xdr:rowOff>
    </xdr:from>
    <xdr:to>
      <xdr:col>112</xdr:col>
      <xdr:colOff>38100</xdr:colOff>
      <xdr:row>75</xdr:row>
      <xdr:rowOff>167640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708620" y="129247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158750</xdr:rowOff>
    </xdr:from>
    <xdr:ext cx="531495" cy="25781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497165" y="130175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13335</xdr:rowOff>
    </xdr:from>
    <xdr:to>
      <xdr:col>107</xdr:col>
      <xdr:colOff>50800</xdr:colOff>
      <xdr:row>74</xdr:row>
      <xdr:rowOff>56515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027140" y="12700635"/>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64770</xdr:rowOff>
    </xdr:from>
    <xdr:to>
      <xdr:col>107</xdr:col>
      <xdr:colOff>101600</xdr:colOff>
      <xdr:row>75</xdr:row>
      <xdr:rowOff>167005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839940" y="129235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158115</xdr:rowOff>
    </xdr:from>
    <xdr:ext cx="531495" cy="25590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633565" y="13016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56515</xdr:rowOff>
    </xdr:from>
    <xdr:to>
      <xdr:col>102</xdr:col>
      <xdr:colOff>114300</xdr:colOff>
      <xdr:row>74</xdr:row>
      <xdr:rowOff>90170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163540" y="12743815"/>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71120</xdr:rowOff>
    </xdr:from>
    <xdr:to>
      <xdr:col>102</xdr:col>
      <xdr:colOff>165100</xdr:colOff>
      <xdr:row>76</xdr:row>
      <xdr:rowOff>1270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976340" y="1292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163830</xdr:rowOff>
    </xdr:from>
    <xdr:ext cx="532130"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764885" y="1302258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66040</xdr:rowOff>
    </xdr:from>
    <xdr:to>
      <xdr:col>98</xdr:col>
      <xdr:colOff>38100</xdr:colOff>
      <xdr:row>75</xdr:row>
      <xdr:rowOff>167640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112740" y="129247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158750</xdr:rowOff>
    </xdr:from>
    <xdr:ext cx="531495" cy="25781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901285" y="130175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38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57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7053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8417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9781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12065</xdr:rowOff>
    </xdr:from>
    <xdr:to>
      <xdr:col>116</xdr:col>
      <xdr:colOff>114300</xdr:colOff>
      <xdr:row>74</xdr:row>
      <xdr:rowOff>114300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521420" y="12699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34925</xdr:rowOff>
    </xdr:from>
    <xdr:ext cx="598805" cy="2584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1623020" y="12550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144145</xdr:rowOff>
    </xdr:from>
    <xdr:to>
      <xdr:col>112</xdr:col>
      <xdr:colOff>38100</xdr:colOff>
      <xdr:row>74</xdr:row>
      <xdr:rowOff>74930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708620" y="1265999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72</xdr:row>
      <xdr:rowOff>90170</xdr:rowOff>
    </xdr:from>
    <xdr:ext cx="595630" cy="25717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464780" y="1243457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134620</xdr:rowOff>
    </xdr:from>
    <xdr:to>
      <xdr:col>107</xdr:col>
      <xdr:colOff>101600</xdr:colOff>
      <xdr:row>74</xdr:row>
      <xdr:rowOff>64770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83994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72</xdr:row>
      <xdr:rowOff>81280</xdr:rowOff>
    </xdr:from>
    <xdr:ext cx="59626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601180" y="124256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116,533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6350</xdr:rowOff>
    </xdr:from>
    <xdr:to>
      <xdr:col>102</xdr:col>
      <xdr:colOff>165100</xdr:colOff>
      <xdr:row>74</xdr:row>
      <xdr:rowOff>106680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976340" y="12693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72</xdr:row>
      <xdr:rowOff>123190</xdr:rowOff>
    </xdr:from>
    <xdr:ext cx="595630" cy="25590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732500" y="1246759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40640</xdr:rowOff>
    </xdr:from>
    <xdr:to>
      <xdr:col>98</xdr:col>
      <xdr:colOff>38100</xdr:colOff>
      <xdr:row>74</xdr:row>
      <xdr:rowOff>140970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112740" y="127279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72</xdr:row>
      <xdr:rowOff>158115</xdr:rowOff>
    </xdr:from>
    <xdr:ext cx="595630" cy="25590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7868900" y="125025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31115</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780032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7927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927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912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912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02536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02536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7345" cy="22796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767300" y="14923135"/>
          <a:ext cx="34734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590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561560" y="161137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6380" cy="26162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561560" y="14972030"/>
          <a:ext cx="246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63496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77136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90776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08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38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7053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63496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77136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90776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03908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人件費では、合併以降、定員適正化計画のもとで着実に職員数の削減を行ってきたが、類似団体と比較して依然として高い状況である。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物件費では、システム化の進行に伴う保守委託料等の増大が見られる。また、消防非常備自治体であるが、高齢化による救急救命業務の需要の高まりから、平成</a:t>
          </a:r>
          <a:r>
            <a:rPr kumimoji="1" lang="en-US" altLang="ja-JP" sz="1300" baseline="0">
              <a:latin typeface="ＭＳ Ｐゴシック"/>
              <a:ea typeface="ＭＳ Ｐゴシック"/>
            </a:rPr>
            <a:t>27</a:t>
          </a:r>
          <a:r>
            <a:rPr kumimoji="1" lang="ja-JP" altLang="en-US" sz="1300" baseline="0">
              <a:latin typeface="ＭＳ Ｐゴシック"/>
              <a:ea typeface="ＭＳ Ｐゴシック"/>
            </a:rPr>
            <a:t>年度から当該業務を委託し、以後の業務エリアの拡大に伴い委託料が増加してきたことも物件費の増加の要因の一つである。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扶助費では、少子高齢化の進行や生産年齢人口の流出が大きく影響しており、類似団体よりもコスト高の傾向は今後も続くと考えられる。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普通建設事業費（うち更新整備）では、ケーブルテレビ設備改修工事や道路改修工事、中央公民館改修工事費が増加の要因となっている。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積立金では、新たに新設された森林環境譲与税基金やふるさと応援</a:t>
          </a:r>
          <a:r>
            <a:rPr kumimoji="1" lang="ja-JP" altLang="en-US" sz="1300" baseline="0">
              <a:solidFill>
                <a:sysClr val="windowText" lastClr="000000"/>
              </a:solidFill>
              <a:latin typeface="ＭＳ Ｐゴシック"/>
              <a:ea typeface="ＭＳ Ｐゴシック"/>
            </a:rPr>
            <a:t>基金への積立が</a:t>
          </a:r>
          <a:r>
            <a:rPr kumimoji="1" lang="ja-JP" altLang="en-US" sz="1300" baseline="0">
              <a:latin typeface="ＭＳ Ｐゴシック"/>
              <a:ea typeface="ＭＳ Ｐゴシック"/>
            </a:rPr>
            <a:t>増加の要因となっている。</a:t>
          </a:r>
          <a:endParaRPr kumimoji="1" lang="en-US" altLang="ja-JP" sz="1300" baseline="0">
            <a:latin typeface="ＭＳ Ｐゴシック"/>
            <a:ea typeface="ＭＳ Ｐゴシック"/>
          </a:endParaRPr>
        </a:p>
        <a:p>
          <a:endParaRPr kumimoji="1" lang="en-US" altLang="ja-JP" sz="1300" baseline="0">
            <a:latin typeface="ＭＳ Ｐゴシック"/>
            <a:ea typeface="ＭＳ Ｐゴシック"/>
          </a:endParaRPr>
        </a:p>
        <a:p>
          <a:r>
            <a:rPr kumimoji="1" lang="ja-JP" altLang="en-US" sz="1300">
              <a:latin typeface="ＭＳ Ｐゴシック"/>
              <a:ea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5,312
5,300
448.84
8,055,883
7,840,744
153,482
4,623,084
8,341,454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1023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2011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5364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8211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820"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44779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820"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07441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167640</xdr:rowOff>
    </xdr:from>
    <xdr:ext cx="531495" cy="25654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25425" y="570357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25425" y="5331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25425" y="49580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90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25425" y="4584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163830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11675" y="529463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167640</xdr:rowOff>
    </xdr:from>
    <xdr:ext cx="469900" cy="25654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64380" y="65417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163830</xdr:rowOff>
    </xdr:from>
    <xdr:to>
      <xdr:col>24</xdr:col>
      <xdr:colOff>152400</xdr:colOff>
      <xdr:row>38</xdr:row>
      <xdr:rowOff>163830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6537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40640</xdr:rowOff>
    </xdr:from>
    <xdr:ext cx="534670" cy="25654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64380" y="50736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16,412</a:t>
          </a:r>
          <a:endParaRPr kumimoji="1" lang="ja-JP" altLang="en-US" sz="1000" b="1">
            <a:latin typeface="ＭＳ Ｐゴシック"/>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5294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146050</xdr:rowOff>
    </xdr:from>
    <xdr:to>
      <xdr:col>24</xdr:col>
      <xdr:colOff>63500</xdr:colOff>
      <xdr:row>34</xdr:row>
      <xdr:rowOff>69215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00780" y="5681980"/>
          <a:ext cx="8128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77470</xdr:rowOff>
    </xdr:from>
    <xdr:ext cx="534670" cy="25654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64380" y="5948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62780" y="5970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6350</xdr:rowOff>
    </xdr:from>
    <xdr:to>
      <xdr:col>19</xdr:col>
      <xdr:colOff>177800</xdr:colOff>
      <xdr:row>34</xdr:row>
      <xdr:rowOff>69215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832100" y="5709920"/>
          <a:ext cx="8686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107315</xdr:rowOff>
    </xdr:from>
    <xdr:to>
      <xdr:col>20</xdr:col>
      <xdr:colOff>38100</xdr:colOff>
      <xdr:row>36</xdr:row>
      <xdr:rowOff>37465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49980" y="59785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29210</xdr:rowOff>
    </xdr:from>
    <xdr:ext cx="531495" cy="25590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38525" y="60680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6350</xdr:rowOff>
    </xdr:from>
    <xdr:to>
      <xdr:col>15</xdr:col>
      <xdr:colOff>50800</xdr:colOff>
      <xdr:row>34</xdr:row>
      <xdr:rowOff>45720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968500" y="5709920"/>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81300" y="5982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33020</xdr:rowOff>
    </xdr:from>
    <xdr:ext cx="53149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574925" y="607187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132080</xdr:rowOff>
    </xdr:from>
    <xdr:to>
      <xdr:col>10</xdr:col>
      <xdr:colOff>114300</xdr:colOff>
      <xdr:row>34</xdr:row>
      <xdr:rowOff>45720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04900" y="5668010"/>
          <a:ext cx="8636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7700" y="6012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62230</xdr:rowOff>
    </xdr:from>
    <xdr:ext cx="53213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06245" y="6101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56515</xdr:rowOff>
    </xdr:from>
    <xdr:to>
      <xdr:col>6</xdr:col>
      <xdr:colOff>38100</xdr:colOff>
      <xdr:row>35</xdr:row>
      <xdr:rowOff>158750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4100" y="59277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149225</xdr:rowOff>
    </xdr:from>
    <xdr:ext cx="53149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42645" y="60204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95250</xdr:rowOff>
    </xdr:from>
    <xdr:to>
      <xdr:col>24</xdr:col>
      <xdr:colOff>114300</xdr:colOff>
      <xdr:row>34</xdr:row>
      <xdr:rowOff>25400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62780" y="5631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118110</xdr:rowOff>
    </xdr:from>
    <xdr:ext cx="53467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64380" y="5486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18415</xdr:rowOff>
    </xdr:from>
    <xdr:to>
      <xdr:col>20</xdr:col>
      <xdr:colOff>38100</xdr:colOff>
      <xdr:row>34</xdr:row>
      <xdr:rowOff>120650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49980" y="57219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136525</xdr:rowOff>
    </xdr:from>
    <xdr:ext cx="53149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38525" y="55048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127000</xdr:rowOff>
    </xdr:from>
    <xdr:to>
      <xdr:col>15</xdr:col>
      <xdr:colOff>101600</xdr:colOff>
      <xdr:row>34</xdr:row>
      <xdr:rowOff>57150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81300" y="5662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73660</xdr:rowOff>
    </xdr:from>
    <xdr:ext cx="531495" cy="2584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574925" y="54419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166370</xdr:rowOff>
    </xdr:from>
    <xdr:to>
      <xdr:col>10</xdr:col>
      <xdr:colOff>165100</xdr:colOff>
      <xdr:row>34</xdr:row>
      <xdr:rowOff>96520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7700" y="570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113030</xdr:rowOff>
    </xdr:from>
    <xdr:ext cx="53213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06245" y="5481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81280</xdr:rowOff>
    </xdr:from>
    <xdr:to>
      <xdr:col>6</xdr:col>
      <xdr:colOff>38100</xdr:colOff>
      <xdr:row>34</xdr:row>
      <xdr:rowOff>11430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4100" y="56172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28575</xdr:rowOff>
    </xdr:from>
    <xdr:ext cx="531495" cy="2584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42645" y="53968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8660" y="78892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99936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84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2920" y="985520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674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090" cy="25590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535795"/>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3560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09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170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9036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9508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7179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756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394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262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25627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2625" cy="25590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793750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160020</xdr:rowOff>
    </xdr:from>
    <xdr:to>
      <xdr:col>24</xdr:col>
      <xdr:colOff>62865</xdr:colOff>
      <xdr:row>58</xdr:row>
      <xdr:rowOff>166370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511675" y="854583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167640</xdr:rowOff>
    </xdr:from>
    <xdr:ext cx="534670"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564380" y="9894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63,500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166370</xdr:rowOff>
    </xdr:from>
    <xdr:to>
      <xdr:col>24</xdr:col>
      <xdr:colOff>152400</xdr:colOff>
      <xdr:row>58</xdr:row>
      <xdr:rowOff>166370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9893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106680</xdr:rowOff>
    </xdr:from>
    <xdr:ext cx="598805" cy="2584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564380" y="8324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907,555</a:t>
          </a:r>
          <a:endParaRPr kumimoji="1" lang="ja-JP" altLang="en-US" sz="1000" b="1">
            <a:latin typeface="ＭＳ Ｐゴシック"/>
          </a:endParaRPr>
        </a:p>
      </xdr:txBody>
    </xdr:sp>
    <xdr:clientData/>
  </xdr:oneCellAnchor>
  <xdr:twoCellAnchor>
    <xdr:from>
      <xdr:col>23</xdr:col>
      <xdr:colOff>165100</xdr:colOff>
      <xdr:row>50</xdr:row>
      <xdr:rowOff>160020</xdr:rowOff>
    </xdr:from>
    <xdr:to>
      <xdr:col>24</xdr:col>
      <xdr:colOff>152400</xdr:colOff>
      <xdr:row>50</xdr:row>
      <xdr:rowOff>160020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429760" y="8545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137160</xdr:rowOff>
    </xdr:from>
    <xdr:to>
      <xdr:col>24</xdr:col>
      <xdr:colOff>63500</xdr:colOff>
      <xdr:row>57</xdr:row>
      <xdr:rowOff>154940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00780" y="9528810"/>
          <a:ext cx="8128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52705</xdr:rowOff>
    </xdr:from>
    <xdr:ext cx="598805" cy="25590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564380" y="961199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74930</xdr:rowOff>
    </xdr:from>
    <xdr:to>
      <xdr:col>24</xdr:col>
      <xdr:colOff>114300</xdr:colOff>
      <xdr:row>58</xdr:row>
      <xdr:rowOff>4445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462780" y="96342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113030</xdr:rowOff>
    </xdr:from>
    <xdr:to>
      <xdr:col>19</xdr:col>
      <xdr:colOff>177800</xdr:colOff>
      <xdr:row>57</xdr:row>
      <xdr:rowOff>154940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832100" y="9504680"/>
          <a:ext cx="86868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95885</xdr:rowOff>
    </xdr:from>
    <xdr:to>
      <xdr:col>20</xdr:col>
      <xdr:colOff>38100</xdr:colOff>
      <xdr:row>58</xdr:row>
      <xdr:rowOff>26035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649980" y="96551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42545</xdr:rowOff>
    </xdr:from>
    <xdr:ext cx="595630" cy="25654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06140" y="943419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113030</xdr:rowOff>
    </xdr:from>
    <xdr:to>
      <xdr:col>15</xdr:col>
      <xdr:colOff>50800</xdr:colOff>
      <xdr:row>57</xdr:row>
      <xdr:rowOff>66675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968500" y="9504680"/>
          <a:ext cx="8636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100965</xdr:rowOff>
    </xdr:from>
    <xdr:to>
      <xdr:col>15</xdr:col>
      <xdr:colOff>101600</xdr:colOff>
      <xdr:row>58</xdr:row>
      <xdr:rowOff>31115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781300" y="9660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22225</xdr:rowOff>
    </xdr:from>
    <xdr:ext cx="596265"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542540" y="97491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127635</xdr:rowOff>
    </xdr:from>
    <xdr:to>
      <xdr:col>10</xdr:col>
      <xdr:colOff>114300</xdr:colOff>
      <xdr:row>57</xdr:row>
      <xdr:rowOff>66675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04900" y="9519285"/>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17700" y="9670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32385</xdr:rowOff>
    </xdr:from>
    <xdr:ext cx="595630" cy="25590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673860" y="97593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118745</xdr:rowOff>
    </xdr:from>
    <xdr:to>
      <xdr:col>6</xdr:col>
      <xdr:colOff>38100</xdr:colOff>
      <xdr:row>58</xdr:row>
      <xdr:rowOff>48895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54100" y="96780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40640</xdr:rowOff>
    </xdr:from>
    <xdr:ext cx="595630" cy="25654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10260" y="976757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462780" y="947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109220</xdr:rowOff>
    </xdr:from>
    <xdr:ext cx="598805" cy="25590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564380" y="93332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291,508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649980" y="96627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24765</xdr:rowOff>
    </xdr:from>
    <xdr:ext cx="59563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06140" y="97516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62230</xdr:rowOff>
    </xdr:from>
    <xdr:to>
      <xdr:col>15</xdr:col>
      <xdr:colOff>101600</xdr:colOff>
      <xdr:row>56</xdr:row>
      <xdr:rowOff>163830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7813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8890</xdr:rowOff>
    </xdr:from>
    <xdr:ext cx="596265" cy="25654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42540" y="92329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15875</xdr:rowOff>
    </xdr:from>
    <xdr:to>
      <xdr:col>10</xdr:col>
      <xdr:colOff>165100</xdr:colOff>
      <xdr:row>57</xdr:row>
      <xdr:rowOff>117475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17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133985</xdr:rowOff>
    </xdr:from>
    <xdr:ext cx="595630" cy="25654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673860" y="935799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229,745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76835</xdr:rowOff>
    </xdr:from>
    <xdr:to>
      <xdr:col>6</xdr:col>
      <xdr:colOff>38100</xdr:colOff>
      <xdr:row>57</xdr:row>
      <xdr:rowOff>6985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54100" y="94684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23495</xdr:rowOff>
    </xdr:from>
    <xdr:ext cx="595630"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10260" y="92475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08660" y="112420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6380" cy="25654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02920" y="135267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140335</xdr:rowOff>
    </xdr:from>
    <xdr:to>
      <xdr:col>28</xdr:col>
      <xdr:colOff>114300</xdr:colOff>
      <xdr:row>78</xdr:row>
      <xdr:rowOff>140335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32200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167640</xdr:rowOff>
    </xdr:from>
    <xdr:ext cx="593090" cy="25654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7973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27698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3090" cy="25590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3142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3240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3090" cy="25654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856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140335</xdr:rowOff>
    </xdr:from>
    <xdr:to>
      <xdr:col>28</xdr:col>
      <xdr:colOff>114300</xdr:colOff>
      <xdr:row>70</xdr:row>
      <xdr:rowOff>140335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18789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167640</xdr:rowOff>
    </xdr:from>
    <xdr:ext cx="593090" cy="25654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7386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590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2903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22225</xdr:rowOff>
    </xdr:from>
    <xdr:to>
      <xdr:col>24</xdr:col>
      <xdr:colOff>62865</xdr:colOff>
      <xdr:row>78</xdr:row>
      <xdr:rowOff>64770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511675" y="12096115"/>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68580</xdr:rowOff>
    </xdr:from>
    <xdr:ext cx="598805" cy="2584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564380" y="131483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116,413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29760" y="13144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140335</xdr:rowOff>
    </xdr:from>
    <xdr:ext cx="598805" cy="2584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564380" y="11878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350,674</a:t>
          </a:r>
          <a:endParaRPr kumimoji="1" lang="ja-JP" altLang="en-US" sz="1000" b="1">
            <a:latin typeface="ＭＳ Ｐゴシック"/>
          </a:endParaRPr>
        </a:p>
      </xdr:txBody>
    </xdr:sp>
    <xdr:clientData/>
  </xdr:oneCellAnchor>
  <xdr:twoCellAnchor>
    <xdr:from>
      <xdr:col>23</xdr:col>
      <xdr:colOff>165100</xdr:colOff>
      <xdr:row>72</xdr:row>
      <xdr:rowOff>22225</xdr:rowOff>
    </xdr:from>
    <xdr:to>
      <xdr:col>24</xdr:col>
      <xdr:colOff>152400</xdr:colOff>
      <xdr:row>72</xdr:row>
      <xdr:rowOff>22225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2096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40640</xdr:rowOff>
    </xdr:from>
    <xdr:to>
      <xdr:col>24</xdr:col>
      <xdr:colOff>63500</xdr:colOff>
      <xdr:row>75</xdr:row>
      <xdr:rowOff>48895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00780" y="1261745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156845</xdr:rowOff>
    </xdr:from>
    <xdr:ext cx="598805" cy="25654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564380" y="1273365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6985</xdr:rowOff>
    </xdr:from>
    <xdr:to>
      <xdr:col>24</xdr:col>
      <xdr:colOff>114300</xdr:colOff>
      <xdr:row>76</xdr:row>
      <xdr:rowOff>109220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462780" y="12751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48895</xdr:rowOff>
    </xdr:from>
    <xdr:to>
      <xdr:col>19</xdr:col>
      <xdr:colOff>177800</xdr:colOff>
      <xdr:row>75</xdr:row>
      <xdr:rowOff>75565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832100" y="12625705"/>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33020</xdr:rowOff>
    </xdr:from>
    <xdr:to>
      <xdr:col>20</xdr:col>
      <xdr:colOff>38100</xdr:colOff>
      <xdr:row>76</xdr:row>
      <xdr:rowOff>134620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649980" y="127774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125730</xdr:rowOff>
    </xdr:from>
    <xdr:ext cx="595630" cy="2584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06140" y="128701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75565</xdr:rowOff>
    </xdr:from>
    <xdr:to>
      <xdr:col>15</xdr:col>
      <xdr:colOff>50800</xdr:colOff>
      <xdr:row>75</xdr:row>
      <xdr:rowOff>78105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968500" y="1265237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14605</xdr:rowOff>
    </xdr:from>
    <xdr:to>
      <xdr:col>15</xdr:col>
      <xdr:colOff>101600</xdr:colOff>
      <xdr:row>76</xdr:row>
      <xdr:rowOff>116205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7813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107315</xdr:rowOff>
    </xdr:from>
    <xdr:ext cx="596265" cy="2584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542540" y="128517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78105</xdr:rowOff>
    </xdr:from>
    <xdr:to>
      <xdr:col>10</xdr:col>
      <xdr:colOff>114300</xdr:colOff>
      <xdr:row>75</xdr:row>
      <xdr:rowOff>133985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04900" y="12654915"/>
          <a:ext cx="8636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52070</xdr:rowOff>
    </xdr:from>
    <xdr:to>
      <xdr:col>10</xdr:col>
      <xdr:colOff>165100</xdr:colOff>
      <xdr:row>76</xdr:row>
      <xdr:rowOff>153035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17700" y="12796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144145</xdr:rowOff>
    </xdr:from>
    <xdr:ext cx="595630" cy="25590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673860" y="1288859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100965</xdr:rowOff>
    </xdr:from>
    <xdr:to>
      <xdr:col>6</xdr:col>
      <xdr:colOff>38100</xdr:colOff>
      <xdr:row>77</xdr:row>
      <xdr:rowOff>31115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54100" y="128454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22225</xdr:rowOff>
    </xdr:from>
    <xdr:ext cx="595630" cy="2584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10260" y="1293431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160655</xdr:rowOff>
    </xdr:from>
    <xdr:to>
      <xdr:col>24</xdr:col>
      <xdr:colOff>114300</xdr:colOff>
      <xdr:row>75</xdr:row>
      <xdr:rowOff>90805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462780" y="12569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12065</xdr:rowOff>
    </xdr:from>
    <xdr:ext cx="598805" cy="2584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564380" y="124212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234,360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167640</xdr:rowOff>
    </xdr:from>
    <xdr:to>
      <xdr:col>20</xdr:col>
      <xdr:colOff>38100</xdr:colOff>
      <xdr:row>75</xdr:row>
      <xdr:rowOff>99695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649980" y="1257681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116205</xdr:rowOff>
    </xdr:from>
    <xdr:ext cx="59563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06140" y="123577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24765</xdr:rowOff>
    </xdr:from>
    <xdr:to>
      <xdr:col>15</xdr:col>
      <xdr:colOff>101600</xdr:colOff>
      <xdr:row>75</xdr:row>
      <xdr:rowOff>126365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781300" y="126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143510</xdr:rowOff>
    </xdr:from>
    <xdr:ext cx="596265" cy="25590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42540" y="1238504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27305</xdr:rowOff>
    </xdr:from>
    <xdr:to>
      <xdr:col>10</xdr:col>
      <xdr:colOff>165100</xdr:colOff>
      <xdr:row>75</xdr:row>
      <xdr:rowOff>128905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17700" y="126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145415</xdr:rowOff>
    </xdr:from>
    <xdr:ext cx="595630" cy="25590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73860" y="123869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83185</xdr:rowOff>
    </xdr:from>
    <xdr:to>
      <xdr:col>6</xdr:col>
      <xdr:colOff>38100</xdr:colOff>
      <xdr:row>76</xdr:row>
      <xdr:rowOff>13335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54100" y="1265999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29845</xdr:rowOff>
    </xdr:from>
    <xdr:ext cx="595630" cy="25590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10260" y="124390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213,768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08660" y="145948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6380" cy="25590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02920" y="1645666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3090" cy="25590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59994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3090" cy="25590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542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140335</xdr:rowOff>
    </xdr:from>
    <xdr:to>
      <xdr:col>28</xdr:col>
      <xdr:colOff>114300</xdr:colOff>
      <xdr:row>90</xdr:row>
      <xdr:rowOff>140335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167640</xdr:rowOff>
    </xdr:from>
    <xdr:ext cx="593090" cy="25654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0914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590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6431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113030</xdr:rowOff>
    </xdr:from>
    <xdr:to>
      <xdr:col>24</xdr:col>
      <xdr:colOff>62865</xdr:colOff>
      <xdr:row>98</xdr:row>
      <xdr:rowOff>30480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511675" y="15543530"/>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34290</xdr:rowOff>
    </xdr:from>
    <xdr:ext cx="534670" cy="259080"/>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564380" y="1649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23,918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30480</xdr:rowOff>
    </xdr:from>
    <xdr:to>
      <xdr:col>24</xdr:col>
      <xdr:colOff>152400</xdr:colOff>
      <xdr:row>98</xdr:row>
      <xdr:rowOff>30480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429760" y="16489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59690</xdr:rowOff>
    </xdr:from>
    <xdr:ext cx="598805" cy="259080"/>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564380" y="15318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230,893</a:t>
          </a:r>
          <a:endParaRPr kumimoji="1" lang="ja-JP" altLang="en-US" sz="1000" b="1">
            <a:latin typeface="ＭＳ Ｐゴシック"/>
          </a:endParaRPr>
        </a:p>
      </xdr:txBody>
    </xdr:sp>
    <xdr:clientData/>
  </xdr:oneCellAnchor>
  <xdr:twoCellAnchor>
    <xdr:from>
      <xdr:col>23</xdr:col>
      <xdr:colOff>165100</xdr:colOff>
      <xdr:row>92</xdr:row>
      <xdr:rowOff>113030</xdr:rowOff>
    </xdr:from>
    <xdr:to>
      <xdr:col>24</xdr:col>
      <xdr:colOff>152400</xdr:colOff>
      <xdr:row>92</xdr:row>
      <xdr:rowOff>113030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429760" y="15543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55880</xdr:rowOff>
    </xdr:from>
    <xdr:to>
      <xdr:col>24</xdr:col>
      <xdr:colOff>63500</xdr:colOff>
      <xdr:row>95</xdr:row>
      <xdr:rowOff>99060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00780" y="16000730"/>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8255</xdr:rowOff>
    </xdr:from>
    <xdr:ext cx="534670" cy="25590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564380" y="161245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29845</xdr:rowOff>
    </xdr:from>
    <xdr:to>
      <xdr:col>24</xdr:col>
      <xdr:colOff>114300</xdr:colOff>
      <xdr:row>96</xdr:row>
      <xdr:rowOff>132080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462780" y="16146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40640</xdr:rowOff>
    </xdr:from>
    <xdr:to>
      <xdr:col>19</xdr:col>
      <xdr:colOff>177800</xdr:colOff>
      <xdr:row>95</xdr:row>
      <xdr:rowOff>55880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832100" y="15985490"/>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52705</xdr:rowOff>
    </xdr:from>
    <xdr:to>
      <xdr:col>20</xdr:col>
      <xdr:colOff>38100</xdr:colOff>
      <xdr:row>96</xdr:row>
      <xdr:rowOff>154940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649980" y="161690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145415</xdr:rowOff>
    </xdr:from>
    <xdr:ext cx="531495" cy="25590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38525" y="162617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40640</xdr:rowOff>
    </xdr:from>
    <xdr:to>
      <xdr:col>15</xdr:col>
      <xdr:colOff>50800</xdr:colOff>
      <xdr:row>95</xdr:row>
      <xdr:rowOff>57785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968500" y="1598549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38100</xdr:rowOff>
    </xdr:from>
    <xdr:to>
      <xdr:col>15</xdr:col>
      <xdr:colOff>101600</xdr:colOff>
      <xdr:row>96</xdr:row>
      <xdr:rowOff>139700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781300" y="1615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130810</xdr:rowOff>
    </xdr:from>
    <xdr:ext cx="53149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574925" y="162471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57785</xdr:rowOff>
    </xdr:from>
    <xdr:to>
      <xdr:col>10</xdr:col>
      <xdr:colOff>114300</xdr:colOff>
      <xdr:row>95</xdr:row>
      <xdr:rowOff>77470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04900" y="16002635"/>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59055</xdr:rowOff>
    </xdr:from>
    <xdr:to>
      <xdr:col>10</xdr:col>
      <xdr:colOff>165100</xdr:colOff>
      <xdr:row>96</xdr:row>
      <xdr:rowOff>160655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17700" y="1617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151765</xdr:rowOff>
    </xdr:from>
    <xdr:ext cx="53213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06245" y="16268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73660</xdr:rowOff>
    </xdr:from>
    <xdr:to>
      <xdr:col>6</xdr:col>
      <xdr:colOff>38100</xdr:colOff>
      <xdr:row>97</xdr:row>
      <xdr:rowOff>3810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54100" y="161899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166370</xdr:rowOff>
    </xdr:from>
    <xdr:ext cx="531495" cy="25590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42645" y="16282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48260</xdr:rowOff>
    </xdr:from>
    <xdr:to>
      <xdr:col>24</xdr:col>
      <xdr:colOff>114300</xdr:colOff>
      <xdr:row>95</xdr:row>
      <xdr:rowOff>149860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462780" y="159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71120</xdr:rowOff>
    </xdr:from>
    <xdr:ext cx="598805" cy="25908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564380" y="15844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121,448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5080</xdr:rowOff>
    </xdr:from>
    <xdr:to>
      <xdr:col>20</xdr:col>
      <xdr:colOff>38100</xdr:colOff>
      <xdr:row>95</xdr:row>
      <xdr:rowOff>106680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649980" y="159499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123190</xdr:rowOff>
    </xdr:from>
    <xdr:ext cx="595630" cy="25590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06140" y="1572514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161290</xdr:rowOff>
    </xdr:from>
    <xdr:to>
      <xdr:col>15</xdr:col>
      <xdr:colOff>101600</xdr:colOff>
      <xdr:row>95</xdr:row>
      <xdr:rowOff>91440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781300" y="159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107950</xdr:rowOff>
    </xdr:from>
    <xdr:ext cx="59626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542540" y="15709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6985</xdr:rowOff>
    </xdr:from>
    <xdr:to>
      <xdr:col>10</xdr:col>
      <xdr:colOff>165100</xdr:colOff>
      <xdr:row>95</xdr:row>
      <xdr:rowOff>109220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17700" y="15951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125095</xdr:rowOff>
    </xdr:from>
    <xdr:ext cx="595630"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673860" y="157270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26670</xdr:rowOff>
    </xdr:from>
    <xdr:to>
      <xdr:col>6</xdr:col>
      <xdr:colOff>38100</xdr:colOff>
      <xdr:row>95</xdr:row>
      <xdr:rowOff>128270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54100" y="159715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144780</xdr:rowOff>
    </xdr:from>
    <xdr:ext cx="595630" cy="25590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10260" y="157467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88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93180" y="453644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431280" y="664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745" cy="2584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87440" y="650240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431280" y="63214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4185" cy="25590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974080" y="618299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31280" y="60032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418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974080" y="5864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31280" y="56838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4185" cy="25654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974080" y="554228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31280" y="53651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4185" cy="2584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974080" y="52228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31280" y="5041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0860"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915025" y="4903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5590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915025" y="458470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90805</xdr:rowOff>
    </xdr:from>
    <xdr:to>
      <xdr:col>54</xdr:col>
      <xdr:colOff>185420</xdr:colOff>
      <xdr:row>39</xdr:row>
      <xdr:rowOff>99060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198100" y="512381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8920" cy="2584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248900" y="6644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11428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37465</xdr:rowOff>
    </xdr:from>
    <xdr:ext cx="469265" cy="25908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248900" y="4902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9,501</a:t>
          </a:r>
          <a:endParaRPr kumimoji="1" lang="ja-JP" altLang="en-US" sz="1000" b="1">
            <a:latin typeface="ＭＳ Ｐゴシック"/>
          </a:endParaRPr>
        </a:p>
      </xdr:txBody>
    </xdr:sp>
    <xdr:clientData/>
  </xdr:oneCellAnchor>
  <xdr:twoCellAnchor>
    <xdr:from>
      <xdr:col>54</xdr:col>
      <xdr:colOff>101600</xdr:colOff>
      <xdr:row>30</xdr:row>
      <xdr:rowOff>90805</xdr:rowOff>
    </xdr:from>
    <xdr:to>
      <xdr:col>55</xdr:col>
      <xdr:colOff>88900</xdr:colOff>
      <xdr:row>30</xdr:row>
      <xdr:rowOff>90805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114280" y="5123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85300" y="664083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159385</xdr:rowOff>
    </xdr:from>
    <xdr:ext cx="377825" cy="257810"/>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248900" y="6365875"/>
          <a:ext cx="37782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136525</xdr:rowOff>
    </xdr:from>
    <xdr:to>
      <xdr:col>55</xdr:col>
      <xdr:colOff>50800</xdr:colOff>
      <xdr:row>39</xdr:row>
      <xdr:rowOff>66675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152380" y="651065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52170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133985</xdr:rowOff>
    </xdr:from>
    <xdr:to>
      <xdr:col>50</xdr:col>
      <xdr:colOff>165100</xdr:colOff>
      <xdr:row>39</xdr:row>
      <xdr:rowOff>64135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334500" y="650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80645</xdr:rowOff>
    </xdr:from>
    <xdr:ext cx="378460" cy="25908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201150" y="6287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653020" y="66408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125095</xdr:rowOff>
    </xdr:from>
    <xdr:to>
      <xdr:col>46</xdr:col>
      <xdr:colOff>38100</xdr:colOff>
      <xdr:row>39</xdr:row>
      <xdr:rowOff>55245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470900" y="64992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71755</xdr:rowOff>
    </xdr:from>
    <xdr:ext cx="378460" cy="2584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337550" y="62782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789420" y="66408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140970</xdr:rowOff>
    </xdr:from>
    <xdr:to>
      <xdr:col>41</xdr:col>
      <xdr:colOff>101600</xdr:colOff>
      <xdr:row>39</xdr:row>
      <xdr:rowOff>71120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602220" y="6515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87630</xdr:rowOff>
    </xdr:from>
    <xdr:ext cx="377825" cy="25590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468870" y="6294120"/>
          <a:ext cx="377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29210</xdr:rowOff>
    </xdr:from>
    <xdr:to>
      <xdr:col>36</xdr:col>
      <xdr:colOff>165100</xdr:colOff>
      <xdr:row>38</xdr:row>
      <xdr:rowOff>130175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738620" y="6403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146685</xdr:rowOff>
    </xdr:from>
    <xdr:ext cx="466725" cy="25590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559550" y="61855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15238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8920" cy="256540"/>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248900" y="650875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334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7015" cy="2584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265920" y="668274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470900" y="65900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6380" cy="2584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397240" y="668274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6022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7015" cy="2584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533640" y="668274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73862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7015" cy="2584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670040" y="668274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88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93180" y="788924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5745" cy="25654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87440" y="972693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090" cy="25590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850890" y="927862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090" cy="25654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850890" y="88328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167640</xdr:rowOff>
    </xdr:from>
    <xdr:ext cx="593090" cy="25654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850890" y="83858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590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850890" y="79375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78105</xdr:rowOff>
    </xdr:from>
    <xdr:to>
      <xdr:col>54</xdr:col>
      <xdr:colOff>185420</xdr:colOff>
      <xdr:row>58</xdr:row>
      <xdr:rowOff>106045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198100" y="8631555"/>
          <a:ext cx="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035" cy="25590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248900" y="983678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114280" y="983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24765</xdr:rowOff>
    </xdr:from>
    <xdr:ext cx="598170" cy="259080"/>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248900" y="8410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552,078</a:t>
          </a:r>
          <a:endParaRPr kumimoji="1" lang="ja-JP" altLang="en-US" sz="1000" b="1">
            <a:latin typeface="ＭＳ Ｐゴシック"/>
          </a:endParaRPr>
        </a:p>
      </xdr:txBody>
    </xdr:sp>
    <xdr:clientData/>
  </xdr:oneCellAnchor>
  <xdr:twoCellAnchor>
    <xdr:from>
      <xdr:col>54</xdr:col>
      <xdr:colOff>101600</xdr:colOff>
      <xdr:row>51</xdr:row>
      <xdr:rowOff>78105</xdr:rowOff>
    </xdr:from>
    <xdr:to>
      <xdr:col>55</xdr:col>
      <xdr:colOff>88900</xdr:colOff>
      <xdr:row>51</xdr:row>
      <xdr:rowOff>78105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114280" y="8631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163195</xdr:rowOff>
    </xdr:from>
    <xdr:to>
      <xdr:col>55</xdr:col>
      <xdr:colOff>0</xdr:colOff>
      <xdr:row>55</xdr:row>
      <xdr:rowOff>164465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385300" y="938720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167640</xdr:rowOff>
    </xdr:from>
    <xdr:ext cx="598170" cy="256540"/>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248900" y="9559290"/>
          <a:ext cx="5981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19050</xdr:rowOff>
    </xdr:from>
    <xdr:to>
      <xdr:col>55</xdr:col>
      <xdr:colOff>50800</xdr:colOff>
      <xdr:row>57</xdr:row>
      <xdr:rowOff>120650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152380" y="95783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121920</xdr:rowOff>
    </xdr:from>
    <xdr:to>
      <xdr:col>50</xdr:col>
      <xdr:colOff>114300</xdr:colOff>
      <xdr:row>55</xdr:row>
      <xdr:rowOff>164465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521700" y="9345930"/>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33020</xdr:rowOff>
    </xdr:from>
    <xdr:to>
      <xdr:col>50</xdr:col>
      <xdr:colOff>165100</xdr:colOff>
      <xdr:row>57</xdr:row>
      <xdr:rowOff>134620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334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125730</xdr:rowOff>
    </xdr:from>
    <xdr:ext cx="532130" cy="2584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123045" y="968502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121920</xdr:rowOff>
    </xdr:from>
    <xdr:to>
      <xdr:col>45</xdr:col>
      <xdr:colOff>177800</xdr:colOff>
      <xdr:row>55</xdr:row>
      <xdr:rowOff>132715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653020" y="934593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153670</xdr:rowOff>
    </xdr:from>
    <xdr:to>
      <xdr:col>46</xdr:col>
      <xdr:colOff>38100</xdr:colOff>
      <xdr:row>57</xdr:row>
      <xdr:rowOff>84455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470900" y="9545320"/>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74930</xdr:rowOff>
    </xdr:from>
    <xdr:ext cx="595630" cy="25654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227060" y="963422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132715</xdr:rowOff>
    </xdr:from>
    <xdr:to>
      <xdr:col>41</xdr:col>
      <xdr:colOff>50800</xdr:colOff>
      <xdr:row>55</xdr:row>
      <xdr:rowOff>160020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789420" y="9356725"/>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35560</xdr:rowOff>
    </xdr:from>
    <xdr:to>
      <xdr:col>41</xdr:col>
      <xdr:colOff>101600</xdr:colOff>
      <xdr:row>57</xdr:row>
      <xdr:rowOff>137160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60222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128270</xdr:rowOff>
    </xdr:from>
    <xdr:ext cx="531495" cy="2584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395845" y="9687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73862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151130</xdr:rowOff>
    </xdr:from>
    <xdr:ext cx="53213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527165" y="9710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112395</xdr:rowOff>
    </xdr:from>
    <xdr:to>
      <xdr:col>55</xdr:col>
      <xdr:colOff>50800</xdr:colOff>
      <xdr:row>56</xdr:row>
      <xdr:rowOff>42545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152380" y="933640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135255</xdr:rowOff>
    </xdr:from>
    <xdr:ext cx="598170" cy="256540"/>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248900" y="9191625"/>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214,604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113665</xdr:rowOff>
    </xdr:from>
    <xdr:to>
      <xdr:col>50</xdr:col>
      <xdr:colOff>165100</xdr:colOff>
      <xdr:row>56</xdr:row>
      <xdr:rowOff>43815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334500" y="9337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60325</xdr:rowOff>
    </xdr:from>
    <xdr:ext cx="59563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090660" y="91166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71120</xdr:rowOff>
    </xdr:from>
    <xdr:to>
      <xdr:col>46</xdr:col>
      <xdr:colOff>38100</xdr:colOff>
      <xdr:row>56</xdr:row>
      <xdr:rowOff>1270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470900" y="92951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17780</xdr:rowOff>
    </xdr:from>
    <xdr:ext cx="595630" cy="25590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227060" y="90741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81915</xdr:rowOff>
    </xdr:from>
    <xdr:to>
      <xdr:col>41</xdr:col>
      <xdr:colOff>101600</xdr:colOff>
      <xdr:row>56</xdr:row>
      <xdr:rowOff>12065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602220" y="9305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29210</xdr:rowOff>
    </xdr:from>
    <xdr:ext cx="596265" cy="25590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363460" y="908558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228,189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109220</xdr:rowOff>
    </xdr:from>
    <xdr:to>
      <xdr:col>36</xdr:col>
      <xdr:colOff>165100</xdr:colOff>
      <xdr:row>56</xdr:row>
      <xdr:rowOff>39370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738620" y="933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55880</xdr:rowOff>
    </xdr:from>
    <xdr:ext cx="595630"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494780" y="91122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216,227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88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93180" y="1124204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84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187440" y="131533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84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30860" cy="25654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5025" y="1240917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0860" cy="2584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1502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590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850890" y="112903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69</xdr:row>
      <xdr:rowOff>126365</xdr:rowOff>
    </xdr:from>
    <xdr:to>
      <xdr:col>54</xdr:col>
      <xdr:colOff>185420</xdr:colOff>
      <xdr:row>79</xdr:row>
      <xdr:rowOff>22860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198100" y="11697335"/>
          <a:ext cx="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469265" cy="259080"/>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248900" y="13274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114280" y="132702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73025</xdr:rowOff>
    </xdr:from>
    <xdr:ext cx="534035" cy="2584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248900" y="11476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85,691</a:t>
          </a:r>
          <a:endParaRPr kumimoji="1" lang="ja-JP" altLang="en-US" sz="1000" b="1">
            <a:latin typeface="ＭＳ Ｐゴシック"/>
          </a:endParaRPr>
        </a:p>
      </xdr:txBody>
    </xdr:sp>
    <xdr:clientData/>
  </xdr:oneCellAnchor>
  <xdr:twoCellAnchor>
    <xdr:from>
      <xdr:col>54</xdr:col>
      <xdr:colOff>101600</xdr:colOff>
      <xdr:row>69</xdr:row>
      <xdr:rowOff>126365</xdr:rowOff>
    </xdr:from>
    <xdr:to>
      <xdr:col>55</xdr:col>
      <xdr:colOff>88900</xdr:colOff>
      <xdr:row>69</xdr:row>
      <xdr:rowOff>126365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114280" y="11697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123190</xdr:rowOff>
    </xdr:from>
    <xdr:to>
      <xdr:col>55</xdr:col>
      <xdr:colOff>0</xdr:colOff>
      <xdr:row>74</xdr:row>
      <xdr:rowOff>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385300" y="12364720"/>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123190</xdr:rowOff>
    </xdr:from>
    <xdr:ext cx="534035" cy="25590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248900" y="12700000"/>
          <a:ext cx="5340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144780</xdr:rowOff>
    </xdr:from>
    <xdr:to>
      <xdr:col>55</xdr:col>
      <xdr:colOff>50800</xdr:colOff>
      <xdr:row>76</xdr:row>
      <xdr:rowOff>74930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152380" y="127215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163195</xdr:rowOff>
    </xdr:from>
    <xdr:to>
      <xdr:col>50</xdr:col>
      <xdr:colOff>114300</xdr:colOff>
      <xdr:row>74</xdr:row>
      <xdr:rowOff>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521700" y="1240472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153035</xdr:rowOff>
    </xdr:from>
    <xdr:to>
      <xdr:col>50</xdr:col>
      <xdr:colOff>165100</xdr:colOff>
      <xdr:row>76</xdr:row>
      <xdr:rowOff>83185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334500" y="12729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74930</xdr:rowOff>
    </xdr:from>
    <xdr:ext cx="532130" cy="25654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123045" y="12819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163195</xdr:rowOff>
    </xdr:from>
    <xdr:to>
      <xdr:col>45</xdr:col>
      <xdr:colOff>177800</xdr:colOff>
      <xdr:row>74</xdr:row>
      <xdr:rowOff>66040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653020" y="12404725"/>
          <a:ext cx="86868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153035</xdr:rowOff>
    </xdr:from>
    <xdr:to>
      <xdr:col>46</xdr:col>
      <xdr:colOff>38100</xdr:colOff>
      <xdr:row>76</xdr:row>
      <xdr:rowOff>83185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470900" y="127298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74930</xdr:rowOff>
    </xdr:from>
    <xdr:ext cx="531495" cy="25654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259445" y="128193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96520</xdr:rowOff>
    </xdr:from>
    <xdr:to>
      <xdr:col>41</xdr:col>
      <xdr:colOff>50800</xdr:colOff>
      <xdr:row>74</xdr:row>
      <xdr:rowOff>66040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789420" y="12338050"/>
          <a:ext cx="8636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142240</xdr:rowOff>
    </xdr:from>
    <xdr:to>
      <xdr:col>41</xdr:col>
      <xdr:colOff>101600</xdr:colOff>
      <xdr:row>76</xdr:row>
      <xdr:rowOff>72390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602220" y="1271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63500</xdr:rowOff>
    </xdr:from>
    <xdr:ext cx="531495" cy="25654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395845" y="128079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163830</xdr:rowOff>
    </xdr:from>
    <xdr:to>
      <xdr:col>36</xdr:col>
      <xdr:colOff>165100</xdr:colOff>
      <xdr:row>76</xdr:row>
      <xdr:rowOff>93980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738620" y="12740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85090</xdr:rowOff>
    </xdr:from>
    <xdr:ext cx="532130" cy="2584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527165" y="1282954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73</xdr:row>
      <xdr:rowOff>72390</xdr:rowOff>
    </xdr:from>
    <xdr:to>
      <xdr:col>55</xdr:col>
      <xdr:colOff>50800</xdr:colOff>
      <xdr:row>74</xdr:row>
      <xdr:rowOff>2540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152380" y="1231392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95250</xdr:rowOff>
    </xdr:from>
    <xdr:ext cx="534035" cy="259080"/>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248900" y="12169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120650</xdr:rowOff>
    </xdr:from>
    <xdr:to>
      <xdr:col>50</xdr:col>
      <xdr:colOff>165100</xdr:colOff>
      <xdr:row>74</xdr:row>
      <xdr:rowOff>50800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334500" y="12362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67310</xdr:rowOff>
    </xdr:from>
    <xdr:ext cx="53213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123045" y="12141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112395</xdr:rowOff>
    </xdr:from>
    <xdr:to>
      <xdr:col>46</xdr:col>
      <xdr:colOff>38100</xdr:colOff>
      <xdr:row>74</xdr:row>
      <xdr:rowOff>42545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470900" y="1235392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59055</xdr:rowOff>
    </xdr:from>
    <xdr:ext cx="531495"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259445" y="12132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15240</xdr:rowOff>
    </xdr:from>
    <xdr:to>
      <xdr:col>41</xdr:col>
      <xdr:colOff>101600</xdr:colOff>
      <xdr:row>74</xdr:row>
      <xdr:rowOff>116840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602220" y="124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133350</xdr:rowOff>
    </xdr:from>
    <xdr:ext cx="531495" cy="25654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395845" y="1220724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45720</xdr:rowOff>
    </xdr:from>
    <xdr:to>
      <xdr:col>36</xdr:col>
      <xdr:colOff>165100</xdr:colOff>
      <xdr:row>73</xdr:row>
      <xdr:rowOff>147320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738620" y="122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71</xdr:row>
      <xdr:rowOff>163830</xdr:rowOff>
    </xdr:from>
    <xdr:ext cx="532130" cy="2584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27165" y="1207008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88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93180" y="1459484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745" cy="25590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18744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090" cy="25590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850890" y="159994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090" cy="25590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850890" y="1554226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140335</xdr:rowOff>
    </xdr:from>
    <xdr:to>
      <xdr:col>59</xdr:col>
      <xdr:colOff>50800</xdr:colOff>
      <xdr:row>90</xdr:row>
      <xdr:rowOff>140335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167640</xdr:rowOff>
    </xdr:from>
    <xdr:ext cx="593090" cy="25654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850890" y="150914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590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850890" y="14643100"/>
          <a:ext cx="593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92</xdr:row>
      <xdr:rowOff>14605</xdr:rowOff>
    </xdr:from>
    <xdr:to>
      <xdr:col>54</xdr:col>
      <xdr:colOff>185420</xdr:colOff>
      <xdr:row>98</xdr:row>
      <xdr:rowOff>39370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198100" y="1544510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43180</xdr:rowOff>
    </xdr:from>
    <xdr:ext cx="534035" cy="25590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248900" y="1650238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39370</xdr:rowOff>
    </xdr:from>
    <xdr:to>
      <xdr:col>55</xdr:col>
      <xdr:colOff>88900</xdr:colOff>
      <xdr:row>98</xdr:row>
      <xdr:rowOff>39370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114280" y="16498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132715</xdr:rowOff>
    </xdr:from>
    <xdr:ext cx="598170" cy="256540"/>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248900" y="15224125"/>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252,372</a:t>
          </a:r>
          <a:endParaRPr kumimoji="1" lang="ja-JP" altLang="en-US" sz="1000" b="1">
            <a:latin typeface="ＭＳ Ｐゴシック"/>
          </a:endParaRPr>
        </a:p>
      </xdr:txBody>
    </xdr:sp>
    <xdr:clientData/>
  </xdr:oneCellAnchor>
  <xdr:twoCellAnchor>
    <xdr:from>
      <xdr:col>54</xdr:col>
      <xdr:colOff>101600</xdr:colOff>
      <xdr:row>92</xdr:row>
      <xdr:rowOff>14605</xdr:rowOff>
    </xdr:from>
    <xdr:to>
      <xdr:col>55</xdr:col>
      <xdr:colOff>88900</xdr:colOff>
      <xdr:row>92</xdr:row>
      <xdr:rowOff>14605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114280" y="154451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66675</xdr:rowOff>
    </xdr:from>
    <xdr:to>
      <xdr:col>55</xdr:col>
      <xdr:colOff>0</xdr:colOff>
      <xdr:row>95</xdr:row>
      <xdr:rowOff>95885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385300" y="16011525"/>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132715</xdr:rowOff>
    </xdr:from>
    <xdr:ext cx="534035" cy="25590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248900" y="16077565"/>
          <a:ext cx="53403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84455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152380" y="160997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95885</xdr:rowOff>
    </xdr:from>
    <xdr:to>
      <xdr:col>50</xdr:col>
      <xdr:colOff>114300</xdr:colOff>
      <xdr:row>95</xdr:row>
      <xdr:rowOff>142240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521700" y="16040735"/>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165100</xdr:rowOff>
    </xdr:from>
    <xdr:to>
      <xdr:col>50</xdr:col>
      <xdr:colOff>165100</xdr:colOff>
      <xdr:row>96</xdr:row>
      <xdr:rowOff>95250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334500" y="1610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86360</xdr:rowOff>
    </xdr:from>
    <xdr:ext cx="532130" cy="25590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123045" y="16202660"/>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142240</xdr:rowOff>
    </xdr:from>
    <xdr:to>
      <xdr:col>45</xdr:col>
      <xdr:colOff>177800</xdr:colOff>
      <xdr:row>96</xdr:row>
      <xdr:rowOff>635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653020" y="16087090"/>
          <a:ext cx="8686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159385</xdr:rowOff>
    </xdr:from>
    <xdr:to>
      <xdr:col>46</xdr:col>
      <xdr:colOff>38100</xdr:colOff>
      <xdr:row>96</xdr:row>
      <xdr:rowOff>89535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470900" y="161042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80645</xdr:rowOff>
    </xdr:from>
    <xdr:ext cx="531495" cy="259080"/>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259445" y="16196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139700</xdr:rowOff>
    </xdr:from>
    <xdr:to>
      <xdr:col>41</xdr:col>
      <xdr:colOff>50800</xdr:colOff>
      <xdr:row>96</xdr:row>
      <xdr:rowOff>635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789420" y="16084550"/>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10795</xdr:rowOff>
    </xdr:from>
    <xdr:to>
      <xdr:col>41</xdr:col>
      <xdr:colOff>101600</xdr:colOff>
      <xdr:row>96</xdr:row>
      <xdr:rowOff>112395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602220" y="161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103505</xdr:rowOff>
    </xdr:from>
    <xdr:ext cx="531495"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395845" y="162198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24765</xdr:rowOff>
    </xdr:from>
    <xdr:to>
      <xdr:col>36</xdr:col>
      <xdr:colOff>165100</xdr:colOff>
      <xdr:row>96</xdr:row>
      <xdr:rowOff>126365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738620" y="161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117475</xdr:rowOff>
    </xdr:from>
    <xdr:ext cx="53213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527165" y="162337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15875</xdr:rowOff>
    </xdr:from>
    <xdr:to>
      <xdr:col>55</xdr:col>
      <xdr:colOff>50800</xdr:colOff>
      <xdr:row>95</xdr:row>
      <xdr:rowOff>117475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152380" y="159607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38735</xdr:rowOff>
    </xdr:from>
    <xdr:ext cx="598170" cy="259080"/>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248900" y="15812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128,416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45085</xdr:rowOff>
    </xdr:from>
    <xdr:to>
      <xdr:col>50</xdr:col>
      <xdr:colOff>165100</xdr:colOff>
      <xdr:row>95</xdr:row>
      <xdr:rowOff>146685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334500" y="159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93</xdr:row>
      <xdr:rowOff>163195</xdr:rowOff>
    </xdr:from>
    <xdr:ext cx="59563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090660" y="157651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122,105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91440</xdr:rowOff>
    </xdr:from>
    <xdr:to>
      <xdr:col>46</xdr:col>
      <xdr:colOff>38100</xdr:colOff>
      <xdr:row>96</xdr:row>
      <xdr:rowOff>21590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470900" y="160362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94</xdr:row>
      <xdr:rowOff>38100</xdr:rowOff>
    </xdr:from>
    <xdr:ext cx="59563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227060" y="158115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121285</xdr:rowOff>
    </xdr:from>
    <xdr:to>
      <xdr:col>41</xdr:col>
      <xdr:colOff>101600</xdr:colOff>
      <xdr:row>96</xdr:row>
      <xdr:rowOff>52070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60222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67945</xdr:rowOff>
    </xdr:from>
    <xdr:ext cx="596265" cy="2584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363460" y="158413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88900</xdr:rowOff>
    </xdr:from>
    <xdr:to>
      <xdr:col>36</xdr:col>
      <xdr:colOff>165100</xdr:colOff>
      <xdr:row>96</xdr:row>
      <xdr:rowOff>19050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738620"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35560</xdr:rowOff>
    </xdr:from>
    <xdr:ext cx="59563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494780" y="1580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88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077700" y="453644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11580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745" cy="2584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71960" y="644779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11580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0860" cy="2584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599545" y="60744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140335</xdr:rowOff>
    </xdr:from>
    <xdr:to>
      <xdr:col>89</xdr:col>
      <xdr:colOff>177800</xdr:colOff>
      <xdr:row>34</xdr:row>
      <xdr:rowOff>140335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11580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167640</xdr:rowOff>
    </xdr:from>
    <xdr:ext cx="592455" cy="25654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535410" y="5703570"/>
          <a:ext cx="592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11580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245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535410" y="53314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1580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245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535410" y="49580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535410" y="45847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138430</xdr:rowOff>
    </xdr:from>
    <xdr:to>
      <xdr:col>85</xdr:col>
      <xdr:colOff>126365</xdr:colOff>
      <xdr:row>38</xdr:row>
      <xdr:rowOff>59690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885795" y="500380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63500</xdr:rowOff>
    </xdr:from>
    <xdr:ext cx="534670" cy="256540"/>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5938500" y="64376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798800" y="6433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85090</xdr:rowOff>
    </xdr:from>
    <xdr:ext cx="598805" cy="2584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5938500" y="4782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212,696</a:t>
          </a:r>
          <a:endParaRPr kumimoji="1" lang="ja-JP" altLang="en-US" sz="1000" b="1">
            <a:latin typeface="ＭＳ Ｐゴシック"/>
          </a:endParaRPr>
        </a:p>
      </xdr:txBody>
    </xdr:sp>
    <xdr:clientData/>
  </xdr:oneCellAnchor>
  <xdr:twoCellAnchor>
    <xdr:from>
      <xdr:col>85</xdr:col>
      <xdr:colOff>38100</xdr:colOff>
      <xdr:row>29</xdr:row>
      <xdr:rowOff>138430</xdr:rowOff>
    </xdr:from>
    <xdr:to>
      <xdr:col>86</xdr:col>
      <xdr:colOff>25400</xdr:colOff>
      <xdr:row>29</xdr:row>
      <xdr:rowOff>138430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798800" y="5003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48895</xdr:rowOff>
    </xdr:from>
    <xdr:to>
      <xdr:col>85</xdr:col>
      <xdr:colOff>127000</xdr:colOff>
      <xdr:row>37</xdr:row>
      <xdr:rowOff>52070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069820" y="6255385"/>
          <a:ext cx="8178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11430</xdr:rowOff>
    </xdr:from>
    <xdr:ext cx="534670" cy="259080"/>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5938500" y="6050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160020</xdr:rowOff>
    </xdr:from>
    <xdr:to>
      <xdr:col>85</xdr:col>
      <xdr:colOff>177800</xdr:colOff>
      <xdr:row>37</xdr:row>
      <xdr:rowOff>90170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836900" y="6198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48895</xdr:rowOff>
    </xdr:from>
    <xdr:to>
      <xdr:col>81</xdr:col>
      <xdr:colOff>50800</xdr:colOff>
      <xdr:row>37</xdr:row>
      <xdr:rowOff>88900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206220" y="6255385"/>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19685</xdr:rowOff>
    </xdr:from>
    <xdr:to>
      <xdr:col>81</xdr:col>
      <xdr:colOff>101600</xdr:colOff>
      <xdr:row>37</xdr:row>
      <xdr:rowOff>120650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019020" y="62261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112395</xdr:rowOff>
    </xdr:from>
    <xdr:ext cx="531495" cy="256540"/>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812645" y="631888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58420</xdr:rowOff>
    </xdr:from>
    <xdr:to>
      <xdr:col>76</xdr:col>
      <xdr:colOff>114300</xdr:colOff>
      <xdr:row>37</xdr:row>
      <xdr:rowOff>88900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342620" y="5929630"/>
          <a:ext cx="86360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23495</xdr:rowOff>
    </xdr:from>
    <xdr:to>
      <xdr:col>76</xdr:col>
      <xdr:colOff>165100</xdr:colOff>
      <xdr:row>37</xdr:row>
      <xdr:rowOff>125095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15542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141605</xdr:rowOff>
    </xdr:from>
    <xdr:ext cx="532130" cy="2584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943965" y="60128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58420</xdr:rowOff>
    </xdr:from>
    <xdr:to>
      <xdr:col>71</xdr:col>
      <xdr:colOff>177800</xdr:colOff>
      <xdr:row>36</xdr:row>
      <xdr:rowOff>78740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473940" y="5929630"/>
          <a:ext cx="86868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xdr:rowOff>
    </xdr:from>
    <xdr:to>
      <xdr:col>72</xdr:col>
      <xdr:colOff>38100</xdr:colOff>
      <xdr:row>37</xdr:row>
      <xdr:rowOff>107315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291820" y="62128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98425</xdr:rowOff>
    </xdr:from>
    <xdr:ext cx="531495" cy="25654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080365" y="630491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158750</xdr:rowOff>
    </xdr:from>
    <xdr:to>
      <xdr:col>67</xdr:col>
      <xdr:colOff>101600</xdr:colOff>
      <xdr:row>37</xdr:row>
      <xdr:rowOff>88265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423140" y="61976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79375</xdr:rowOff>
    </xdr:from>
    <xdr:ext cx="531495" cy="2584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216765" y="62858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635</xdr:rowOff>
    </xdr:from>
    <xdr:to>
      <xdr:col>85</xdr:col>
      <xdr:colOff>177800</xdr:colOff>
      <xdr:row>37</xdr:row>
      <xdr:rowOff>102870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836900" y="6207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150495</xdr:rowOff>
    </xdr:from>
    <xdr:ext cx="534670" cy="259080"/>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5938500" y="6189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167640</xdr:rowOff>
    </xdr:from>
    <xdr:to>
      <xdr:col>81</xdr:col>
      <xdr:colOff>101600</xdr:colOff>
      <xdr:row>37</xdr:row>
      <xdr:rowOff>99695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019020" y="62064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116205</xdr:rowOff>
    </xdr:from>
    <xdr:ext cx="53149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812645" y="59874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38100</xdr:rowOff>
    </xdr:from>
    <xdr:to>
      <xdr:col>76</xdr:col>
      <xdr:colOff>165100</xdr:colOff>
      <xdr:row>37</xdr:row>
      <xdr:rowOff>140335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155420" y="62445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130810</xdr:rowOff>
    </xdr:from>
    <xdr:ext cx="53213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943965" y="63373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7620</xdr:rowOff>
    </xdr:from>
    <xdr:to>
      <xdr:col>72</xdr:col>
      <xdr:colOff>38100</xdr:colOff>
      <xdr:row>35</xdr:row>
      <xdr:rowOff>109220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291820" y="58788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126365</xdr:rowOff>
    </xdr:from>
    <xdr:ext cx="531495" cy="2584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080365" y="56622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28575</xdr:rowOff>
    </xdr:from>
    <xdr:to>
      <xdr:col>67</xdr:col>
      <xdr:colOff>101600</xdr:colOff>
      <xdr:row>36</xdr:row>
      <xdr:rowOff>129540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423140" y="60674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146050</xdr:rowOff>
    </xdr:from>
    <xdr:ext cx="531495" cy="25590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216765" y="58496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88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077700" y="788924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654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71960" y="10173970"/>
          <a:ext cx="2457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0860" cy="2584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599545" y="98005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2455" cy="2584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535410" y="942721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140335</xdr:rowOff>
    </xdr:from>
    <xdr:to>
      <xdr:col>89</xdr:col>
      <xdr:colOff>177800</xdr:colOff>
      <xdr:row>54</xdr:row>
      <xdr:rowOff>140335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167640</xdr:rowOff>
    </xdr:from>
    <xdr:ext cx="592455" cy="25654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535410" y="9056370"/>
          <a:ext cx="592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245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535410" y="86842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84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535410" y="8310880"/>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535410" y="79375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74930</xdr:rowOff>
    </xdr:from>
    <xdr:to>
      <xdr:col>85</xdr:col>
      <xdr:colOff>126365</xdr:colOff>
      <xdr:row>59</xdr:row>
      <xdr:rowOff>97790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885795" y="8628380"/>
          <a:ext cx="127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101600</xdr:rowOff>
    </xdr:from>
    <xdr:ext cx="534670" cy="259080"/>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5938500" y="9996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97790</xdr:rowOff>
    </xdr:from>
    <xdr:to>
      <xdr:col>86</xdr:col>
      <xdr:colOff>25400</xdr:colOff>
      <xdr:row>59</xdr:row>
      <xdr:rowOff>97790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798800" y="9992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20955</xdr:rowOff>
    </xdr:from>
    <xdr:ext cx="598805" cy="256540"/>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5938500" y="84067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226,046</a:t>
          </a:r>
          <a:endParaRPr kumimoji="1" lang="ja-JP" altLang="en-US" sz="1000" b="1">
            <a:latin typeface="ＭＳ Ｐゴシック"/>
          </a:endParaRPr>
        </a:p>
      </xdr:txBody>
    </xdr:sp>
    <xdr:clientData/>
  </xdr:oneCellAnchor>
  <xdr:twoCellAnchor>
    <xdr:from>
      <xdr:col>85</xdr:col>
      <xdr:colOff>38100</xdr:colOff>
      <xdr:row>51</xdr:row>
      <xdr:rowOff>74930</xdr:rowOff>
    </xdr:from>
    <xdr:to>
      <xdr:col>86</xdr:col>
      <xdr:colOff>25400</xdr:colOff>
      <xdr:row>51</xdr:row>
      <xdr:rowOff>74930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798800" y="8628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15240</xdr:rowOff>
    </xdr:from>
    <xdr:to>
      <xdr:col>85</xdr:col>
      <xdr:colOff>127000</xdr:colOff>
      <xdr:row>57</xdr:row>
      <xdr:rowOff>42545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069820" y="9574530"/>
          <a:ext cx="8178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154940</xdr:rowOff>
    </xdr:from>
    <xdr:ext cx="534670" cy="256540"/>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5938500" y="93789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836900" y="952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42545</xdr:rowOff>
    </xdr:from>
    <xdr:to>
      <xdr:col>81</xdr:col>
      <xdr:colOff>50800</xdr:colOff>
      <xdr:row>57</xdr:row>
      <xdr:rowOff>132080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206220" y="9601835"/>
          <a:ext cx="8636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167640</xdr:rowOff>
    </xdr:from>
    <xdr:to>
      <xdr:col>81</xdr:col>
      <xdr:colOff>101600</xdr:colOff>
      <xdr:row>57</xdr:row>
      <xdr:rowOff>101600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019020" y="95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92710</xdr:rowOff>
    </xdr:from>
    <xdr:ext cx="531495" cy="2584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812645" y="96520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69215</xdr:rowOff>
    </xdr:from>
    <xdr:to>
      <xdr:col>76</xdr:col>
      <xdr:colOff>114300</xdr:colOff>
      <xdr:row>57</xdr:row>
      <xdr:rowOff>132080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342620" y="9628505"/>
          <a:ext cx="8636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150495</xdr:rowOff>
    </xdr:from>
    <xdr:to>
      <xdr:col>76</xdr:col>
      <xdr:colOff>165100</xdr:colOff>
      <xdr:row>57</xdr:row>
      <xdr:rowOff>80645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155420" y="9542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97790</xdr:rowOff>
    </xdr:from>
    <xdr:ext cx="532130" cy="25654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943965" y="9321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69215</xdr:rowOff>
    </xdr:from>
    <xdr:to>
      <xdr:col>71</xdr:col>
      <xdr:colOff>177800</xdr:colOff>
      <xdr:row>57</xdr:row>
      <xdr:rowOff>132715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473940" y="9628505"/>
          <a:ext cx="86868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6985</xdr:rowOff>
    </xdr:from>
    <xdr:to>
      <xdr:col>72</xdr:col>
      <xdr:colOff>38100</xdr:colOff>
      <xdr:row>57</xdr:row>
      <xdr:rowOff>109220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291820" y="956627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125095</xdr:rowOff>
    </xdr:from>
    <xdr:ext cx="531495" cy="25781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080365" y="934910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8890</xdr:rowOff>
    </xdr:from>
    <xdr:to>
      <xdr:col>67</xdr:col>
      <xdr:colOff>101600</xdr:colOff>
      <xdr:row>57</xdr:row>
      <xdr:rowOff>111125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423140" y="9568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127635</xdr:rowOff>
    </xdr:from>
    <xdr:ext cx="531495" cy="2584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216765" y="93516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135890</xdr:rowOff>
    </xdr:from>
    <xdr:to>
      <xdr:col>85</xdr:col>
      <xdr:colOff>177800</xdr:colOff>
      <xdr:row>57</xdr:row>
      <xdr:rowOff>66040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836900" y="952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114300</xdr:rowOff>
    </xdr:from>
    <xdr:ext cx="534670" cy="259080"/>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5938500" y="950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98,869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163195</xdr:rowOff>
    </xdr:from>
    <xdr:to>
      <xdr:col>81</xdr:col>
      <xdr:colOff>101600</xdr:colOff>
      <xdr:row>57</xdr:row>
      <xdr:rowOff>93345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019020" y="9554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109855</xdr:rowOff>
    </xdr:from>
    <xdr:ext cx="531495" cy="25590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812645" y="9333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80645</xdr:rowOff>
    </xdr:from>
    <xdr:to>
      <xdr:col>76</xdr:col>
      <xdr:colOff>165100</xdr:colOff>
      <xdr:row>58</xdr:row>
      <xdr:rowOff>10795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155420" y="9639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1905</xdr:rowOff>
    </xdr:from>
    <xdr:ext cx="53213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943965" y="9728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18415</xdr:rowOff>
    </xdr:from>
    <xdr:to>
      <xdr:col>72</xdr:col>
      <xdr:colOff>38100</xdr:colOff>
      <xdr:row>57</xdr:row>
      <xdr:rowOff>120650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291820" y="95777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111125</xdr:rowOff>
    </xdr:from>
    <xdr:ext cx="531495" cy="25590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080365" y="96704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81915</xdr:rowOff>
    </xdr:from>
    <xdr:to>
      <xdr:col>67</xdr:col>
      <xdr:colOff>101600</xdr:colOff>
      <xdr:row>58</xdr:row>
      <xdr:rowOff>12065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423140" y="9641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3175</xdr:rowOff>
    </xdr:from>
    <xdr:ext cx="53149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216765" y="9730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88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077700" y="1124204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745" cy="2584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71960" y="13208000"/>
          <a:ext cx="245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2455" cy="25590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535410" y="1288859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115800" y="12708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2455"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535410" y="125698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2455" cy="25654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535410" y="12247880"/>
          <a:ext cx="592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2455" cy="2584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535410" y="119284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245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535410" y="116090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535410" y="112903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79</xdr:row>
      <xdr:rowOff>99060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885795" y="1195451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84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5938500" y="133502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167005</xdr:rowOff>
    </xdr:from>
    <xdr:ext cx="598805" cy="25590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5938500" y="117379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435,406</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798800" y="11954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33020</xdr:rowOff>
    </xdr:from>
    <xdr:to>
      <xdr:col>85</xdr:col>
      <xdr:colOff>127000</xdr:colOff>
      <xdr:row>78</xdr:row>
      <xdr:rowOff>64770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069820" y="13112750"/>
          <a:ext cx="8178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144145</xdr:rowOff>
    </xdr:from>
    <xdr:ext cx="534670" cy="25590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5938500" y="132238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166370</xdr:rowOff>
    </xdr:from>
    <xdr:to>
      <xdr:col>85</xdr:col>
      <xdr:colOff>177800</xdr:colOff>
      <xdr:row>79</xdr:row>
      <xdr:rowOff>95885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836900" y="132461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167640</xdr:rowOff>
    </xdr:from>
    <xdr:to>
      <xdr:col>81</xdr:col>
      <xdr:colOff>50800</xdr:colOff>
      <xdr:row>78</xdr:row>
      <xdr:rowOff>64770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206220" y="13079730"/>
          <a:ext cx="8636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167640</xdr:rowOff>
    </xdr:from>
    <xdr:to>
      <xdr:col>81</xdr:col>
      <xdr:colOff>101600</xdr:colOff>
      <xdr:row>79</xdr:row>
      <xdr:rowOff>97790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019020" y="13247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88900</xdr:rowOff>
    </xdr:from>
    <xdr:ext cx="531495" cy="25527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812645" y="1333627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167640</xdr:rowOff>
    </xdr:from>
    <xdr:to>
      <xdr:col>76</xdr:col>
      <xdr:colOff>114300</xdr:colOff>
      <xdr:row>78</xdr:row>
      <xdr:rowOff>129540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342620" y="13079730"/>
          <a:ext cx="8636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167640</xdr:rowOff>
    </xdr:from>
    <xdr:to>
      <xdr:col>76</xdr:col>
      <xdr:colOff>165100</xdr:colOff>
      <xdr:row>79</xdr:row>
      <xdr:rowOff>98425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155420" y="132473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89535</xdr:rowOff>
    </xdr:from>
    <xdr:ext cx="532130" cy="25590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943965" y="1333690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93980</xdr:rowOff>
    </xdr:from>
    <xdr:to>
      <xdr:col>71</xdr:col>
      <xdr:colOff>177800</xdr:colOff>
      <xdr:row>78</xdr:row>
      <xdr:rowOff>129540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73940" y="13173710"/>
          <a:ext cx="8686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6985</xdr:rowOff>
    </xdr:from>
    <xdr:to>
      <xdr:col>72</xdr:col>
      <xdr:colOff>38100</xdr:colOff>
      <xdr:row>79</xdr:row>
      <xdr:rowOff>109220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291820" y="1325435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99695</xdr:rowOff>
    </xdr:from>
    <xdr:ext cx="531495" cy="25654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080365" y="133470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12700</xdr:rowOff>
    </xdr:from>
    <xdr:to>
      <xdr:col>67</xdr:col>
      <xdr:colOff>101600</xdr:colOff>
      <xdr:row>79</xdr:row>
      <xdr:rowOff>114300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42314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105410</xdr:rowOff>
    </xdr:from>
    <xdr:ext cx="531495" cy="2584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216765" y="133527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153670</xdr:rowOff>
    </xdr:from>
    <xdr:to>
      <xdr:col>85</xdr:col>
      <xdr:colOff>177800</xdr:colOff>
      <xdr:row>78</xdr:row>
      <xdr:rowOff>84455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836900" y="130657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5080</xdr:rowOff>
    </xdr:from>
    <xdr:ext cx="534670" cy="259080"/>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5938500" y="1291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14605</xdr:rowOff>
    </xdr:from>
    <xdr:to>
      <xdr:col>81</xdr:col>
      <xdr:colOff>101600</xdr:colOff>
      <xdr:row>78</xdr:row>
      <xdr:rowOff>116205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019020" y="130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132715</xdr:rowOff>
    </xdr:from>
    <xdr:ext cx="531495" cy="25654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812645" y="128771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116840</xdr:rowOff>
    </xdr:from>
    <xdr:to>
      <xdr:col>76</xdr:col>
      <xdr:colOff>165100</xdr:colOff>
      <xdr:row>78</xdr:row>
      <xdr:rowOff>46990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155420" y="1302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63500</xdr:rowOff>
    </xdr:from>
    <xdr:ext cx="532130" cy="25654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943965" y="12807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78740</xdr:rowOff>
    </xdr:from>
    <xdr:to>
      <xdr:col>72</xdr:col>
      <xdr:colOff>38100</xdr:colOff>
      <xdr:row>79</xdr:row>
      <xdr:rowOff>8890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291820" y="131584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25400</xdr:rowOff>
    </xdr:from>
    <xdr:ext cx="531495"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080365" y="12937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43180</xdr:rowOff>
    </xdr:from>
    <xdr:to>
      <xdr:col>67</xdr:col>
      <xdr:colOff>101600</xdr:colOff>
      <xdr:row>78</xdr:row>
      <xdr:rowOff>144780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42314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161290</xdr:rowOff>
    </xdr:from>
    <xdr:ext cx="531495" cy="2584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216765" y="1290574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88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077700" y="1459484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11580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745" cy="25590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71960" y="164566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11580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2455" cy="25590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535410" y="159994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2455" cy="25590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535410" y="15542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140335</xdr:rowOff>
    </xdr:from>
    <xdr:to>
      <xdr:col>89</xdr:col>
      <xdr:colOff>177800</xdr:colOff>
      <xdr:row>90</xdr:row>
      <xdr:rowOff>140335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1580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167640</xdr:rowOff>
    </xdr:from>
    <xdr:ext cx="592455" cy="25654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535410" y="15091410"/>
          <a:ext cx="592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535410" y="146431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9525</xdr:rowOff>
    </xdr:from>
    <xdr:to>
      <xdr:col>85</xdr:col>
      <xdr:colOff>126365</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885795" y="154400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249555" cy="25590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5938500" y="166027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798800" y="16598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127635</xdr:rowOff>
    </xdr:from>
    <xdr:ext cx="598805" cy="2584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5938500" y="15219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253,418</a:t>
          </a:r>
          <a:endParaRPr kumimoji="1" lang="ja-JP" altLang="en-US" sz="1000" b="1">
            <a:latin typeface="ＭＳ Ｐゴシック"/>
          </a:endParaRPr>
        </a:p>
      </xdr:txBody>
    </xdr:sp>
    <xdr:clientData/>
  </xdr:oneCellAnchor>
  <xdr:twoCellAnchor>
    <xdr:from>
      <xdr:col>85</xdr:col>
      <xdr:colOff>38100</xdr:colOff>
      <xdr:row>92</xdr:row>
      <xdr:rowOff>9525</xdr:rowOff>
    </xdr:from>
    <xdr:to>
      <xdr:col>86</xdr:col>
      <xdr:colOff>25400</xdr:colOff>
      <xdr:row>92</xdr:row>
      <xdr:rowOff>9525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798800" y="154400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50800</xdr:rowOff>
    </xdr:from>
    <xdr:to>
      <xdr:col>85</xdr:col>
      <xdr:colOff>127000</xdr:colOff>
      <xdr:row>93</xdr:row>
      <xdr:rowOff>60325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069820" y="15652750"/>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71755</xdr:rowOff>
    </xdr:from>
    <xdr:ext cx="598805" cy="259080"/>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5938500" y="160166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93345</xdr:rowOff>
    </xdr:from>
    <xdr:to>
      <xdr:col>85</xdr:col>
      <xdr:colOff>177800</xdr:colOff>
      <xdr:row>96</xdr:row>
      <xdr:rowOff>23495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836900" y="160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60325</xdr:rowOff>
    </xdr:from>
    <xdr:to>
      <xdr:col>81</xdr:col>
      <xdr:colOff>50800</xdr:colOff>
      <xdr:row>93</xdr:row>
      <xdr:rowOff>81915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206220" y="15662275"/>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86360</xdr:rowOff>
    </xdr:from>
    <xdr:to>
      <xdr:col>81</xdr:col>
      <xdr:colOff>101600</xdr:colOff>
      <xdr:row>96</xdr:row>
      <xdr:rowOff>16510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019020" y="1603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7620</xdr:rowOff>
    </xdr:from>
    <xdr:ext cx="596265" cy="25590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780260" y="16123920"/>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81915</xdr:rowOff>
    </xdr:from>
    <xdr:to>
      <xdr:col>76</xdr:col>
      <xdr:colOff>114300</xdr:colOff>
      <xdr:row>93</xdr:row>
      <xdr:rowOff>121285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342620" y="15683865"/>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105410</xdr:rowOff>
    </xdr:from>
    <xdr:to>
      <xdr:col>76</xdr:col>
      <xdr:colOff>165100</xdr:colOff>
      <xdr:row>96</xdr:row>
      <xdr:rowOff>35560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155420" y="1605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26670</xdr:rowOff>
    </xdr:from>
    <xdr:ext cx="59563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911580" y="161429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121285</xdr:rowOff>
    </xdr:from>
    <xdr:to>
      <xdr:col>71</xdr:col>
      <xdr:colOff>177800</xdr:colOff>
      <xdr:row>93</xdr:row>
      <xdr:rowOff>125730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473940" y="1572323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125095</xdr:rowOff>
    </xdr:from>
    <xdr:to>
      <xdr:col>72</xdr:col>
      <xdr:colOff>38100</xdr:colOff>
      <xdr:row>96</xdr:row>
      <xdr:rowOff>55245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291820" y="16069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46355</xdr:rowOff>
    </xdr:from>
    <xdr:ext cx="59563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047980" y="161626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122555</xdr:rowOff>
    </xdr:from>
    <xdr:to>
      <xdr:col>67</xdr:col>
      <xdr:colOff>101600</xdr:colOff>
      <xdr:row>96</xdr:row>
      <xdr:rowOff>52705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423140" y="160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43815</xdr:rowOff>
    </xdr:from>
    <xdr:ext cx="596265" cy="25590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184380" y="16160115"/>
          <a:ext cx="596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93</xdr:row>
      <xdr:rowOff>0</xdr:rowOff>
    </xdr:from>
    <xdr:to>
      <xdr:col>85</xdr:col>
      <xdr:colOff>177800</xdr:colOff>
      <xdr:row>93</xdr:row>
      <xdr:rowOff>101600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836900" y="156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22860</xdr:rowOff>
    </xdr:from>
    <xdr:ext cx="598805" cy="259080"/>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5938500" y="15453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206,916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9525</xdr:rowOff>
    </xdr:from>
    <xdr:to>
      <xdr:col>81</xdr:col>
      <xdr:colOff>101600</xdr:colOff>
      <xdr:row>93</xdr:row>
      <xdr:rowOff>111125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019020" y="156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91</xdr:row>
      <xdr:rowOff>127635</xdr:rowOff>
    </xdr:from>
    <xdr:ext cx="59626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780260" y="153866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31115</xdr:rowOff>
    </xdr:from>
    <xdr:to>
      <xdr:col>76</xdr:col>
      <xdr:colOff>165100</xdr:colOff>
      <xdr:row>93</xdr:row>
      <xdr:rowOff>132715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155420" y="15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91</xdr:row>
      <xdr:rowOff>149225</xdr:rowOff>
    </xdr:from>
    <xdr:ext cx="59563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911580" y="154082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70485</xdr:rowOff>
    </xdr:from>
    <xdr:to>
      <xdr:col>72</xdr:col>
      <xdr:colOff>38100</xdr:colOff>
      <xdr:row>94</xdr:row>
      <xdr:rowOff>635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291820" y="156724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17780</xdr:rowOff>
    </xdr:from>
    <xdr:ext cx="595630" cy="25590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047980" y="1544828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74930</xdr:rowOff>
    </xdr:from>
    <xdr:to>
      <xdr:col>67</xdr:col>
      <xdr:colOff>101600</xdr:colOff>
      <xdr:row>94</xdr:row>
      <xdr:rowOff>5080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423140" y="156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92</xdr:row>
      <xdr:rowOff>21590</xdr:rowOff>
    </xdr:from>
    <xdr:ext cx="59626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184380" y="154520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67300" y="45364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140335</xdr:rowOff>
    </xdr:from>
    <xdr:to>
      <xdr:col>120</xdr:col>
      <xdr:colOff>114300</xdr:colOff>
      <xdr:row>38</xdr:row>
      <xdr:rowOff>140335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6380" cy="25654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561560" y="637413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284065" y="5925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654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284065" y="54800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140335</xdr:rowOff>
    </xdr:from>
    <xdr:to>
      <xdr:col>120</xdr:col>
      <xdr:colOff>114300</xdr:colOff>
      <xdr:row>30</xdr:row>
      <xdr:rowOff>140335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167640</xdr:rowOff>
    </xdr:from>
    <xdr:ext cx="531495" cy="25654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284065" y="5033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284065" y="45847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22860</xdr:rowOff>
    </xdr:from>
    <xdr:to>
      <xdr:col>116</xdr:col>
      <xdr:colOff>62865</xdr:colOff>
      <xdr:row>38</xdr:row>
      <xdr:rowOff>140335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1570315" y="5055870"/>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1623020" y="6544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140335</xdr:rowOff>
    </xdr:from>
    <xdr:to>
      <xdr:col>116</xdr:col>
      <xdr:colOff>152400</xdr:colOff>
      <xdr:row>38</xdr:row>
      <xdr:rowOff>140335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140970</xdr:rowOff>
    </xdr:from>
    <xdr:ext cx="534670" cy="2584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1623020" y="4838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dr:col>115</xdr:col>
      <xdr:colOff>165100</xdr:colOff>
      <xdr:row>30</xdr:row>
      <xdr:rowOff>22860</xdr:rowOff>
    </xdr:from>
    <xdr:to>
      <xdr:col>116</xdr:col>
      <xdr:colOff>152400</xdr:colOff>
      <xdr:row>30</xdr:row>
      <xdr:rowOff>22860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488400" y="5055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140335</xdr:rowOff>
    </xdr:from>
    <xdr:to>
      <xdr:col>116</xdr:col>
      <xdr:colOff>63500</xdr:colOff>
      <xdr:row>38</xdr:row>
      <xdr:rowOff>140335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75942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78460" cy="2584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1623020" y="629793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167640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521420" y="6442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140335</xdr:rowOff>
    </xdr:from>
    <xdr:to>
      <xdr:col>111</xdr:col>
      <xdr:colOff>177800</xdr:colOff>
      <xdr:row>38</xdr:row>
      <xdr:rowOff>140335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89074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83185</xdr:rowOff>
    </xdr:from>
    <xdr:to>
      <xdr:col>112</xdr:col>
      <xdr:colOff>38100</xdr:colOff>
      <xdr:row>39</xdr:row>
      <xdr:rowOff>13335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708620" y="64573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29845</xdr:rowOff>
    </xdr:from>
    <xdr:ext cx="378460" cy="25590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575270" y="623633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140335</xdr:rowOff>
    </xdr:from>
    <xdr:to>
      <xdr:col>107</xdr:col>
      <xdr:colOff>50800</xdr:colOff>
      <xdr:row>38</xdr:row>
      <xdr:rowOff>140335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0271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83994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33020</xdr:rowOff>
    </xdr:from>
    <xdr:ext cx="377825" cy="2584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706590" y="623951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140335</xdr:rowOff>
    </xdr:from>
    <xdr:to>
      <xdr:col>102</xdr:col>
      <xdr:colOff>114300</xdr:colOff>
      <xdr:row>38</xdr:row>
      <xdr:rowOff>140335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87630</xdr:rowOff>
    </xdr:from>
    <xdr:to>
      <xdr:col>102</xdr:col>
      <xdr:colOff>165100</xdr:colOff>
      <xdr:row>39</xdr:row>
      <xdr:rowOff>17780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976340" y="646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34290</xdr:rowOff>
    </xdr:from>
    <xdr:ext cx="313055" cy="2584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875375" y="624078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17780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112740" y="6461125"/>
          <a:ext cx="965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33655</xdr:rowOff>
    </xdr:from>
    <xdr:ext cx="313690" cy="25781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006695" y="624014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84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1623020" y="64211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70862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84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634960" y="655193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8399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84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771360" y="655193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015" cy="2584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907760" y="655193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84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080" y="655193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767300" y="788924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6380" cy="25654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561560" y="9056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590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561560" y="793750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84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634960" y="923417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84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771360" y="923417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84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907760" y="923417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84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080" y="923417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84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634960" y="892429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84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771360" y="892429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84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907760" y="892429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84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039080" y="8924290"/>
          <a:ext cx="246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全体的に一人当たりのコストが高いのは、少子高齢化の進行や生産年齢人口の流出による人口減少が大きな要因の一つである。</a:t>
          </a:r>
          <a:endParaRPr kumimoji="1" lang="en-US" altLang="ja-JP" sz="1400">
            <a:latin typeface="ＭＳ Ｐゴシック"/>
            <a:ea typeface="ＭＳ Ｐゴシック"/>
          </a:endParaRPr>
        </a:p>
        <a:p>
          <a:r>
            <a:rPr kumimoji="1" lang="ja-JP" altLang="en-US" sz="1400">
              <a:latin typeface="ＭＳ Ｐゴシック"/>
              <a:ea typeface="ＭＳ Ｐゴシック"/>
            </a:rPr>
            <a:t>　総務費の増加は、ケーブルテレビ設備改修工事、ふるさと応援寄付金の伸びに伴う返礼品や業務代行手数料などの経費増、森林環境譲与税基金積立金やふるさと応援基金積立金の増によるものである。</a:t>
          </a:r>
        </a:p>
        <a:p>
          <a:r>
            <a:rPr kumimoji="1" lang="ja-JP" altLang="en-US" sz="1400">
              <a:latin typeface="ＭＳ Ｐゴシック"/>
              <a:ea typeface="ＭＳ Ｐゴシック"/>
            </a:rPr>
            <a:t>　民生費の値が年々緩やかに増加しているのは高齢化の影響と考えられる。</a:t>
          </a:r>
        </a:p>
        <a:p>
          <a:r>
            <a:rPr kumimoji="1" lang="ja-JP" altLang="en-US" sz="1400">
              <a:latin typeface="ＭＳ Ｐゴシック"/>
              <a:ea typeface="ＭＳ Ｐゴシック"/>
            </a:rPr>
            <a:t>　教育費の増加は、義務教育学校整備工事に着手した影響で普通建設事業費が増加したことによるものである。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725170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687070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財政調整基金残高は、決算剰余金等の積立を行い取り崩しを回避したことにより前年度とほぼ同額を維持している。</a:t>
          </a:r>
        </a:p>
        <a:p>
          <a:r>
            <a:rPr lang="ja-JP" altLang="en-US" sz="1300"/>
            <a:t>　</a:t>
          </a:r>
          <a:r>
            <a:rPr kumimoji="1" lang="ja-JP" altLang="en-US" sz="1300">
              <a:latin typeface="ＭＳ ゴシック"/>
              <a:ea typeface="ＭＳ ゴシック"/>
            </a:rPr>
            <a:t>今後も、事務事業の見直しや統廃合を行い、財政の健全化に努める。</a:t>
          </a:r>
        </a:p>
        <a:p>
          <a:r>
            <a:rPr lang="ja-JP" altLang="en-US" sz="1300"/>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editAs="oneCell">
    <xdr:from>
      <xdr:col>1</xdr:col>
      <xdr:colOff>0</xdr:colOff>
      <xdr:row>3</xdr:row>
      <xdr:rowOff>28575</xdr:rowOff>
    </xdr:from>
    <xdr:to>
      <xdr:col>4</xdr:col>
      <xdr:colOff>913130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全ての会計が黒字となっているが、国民健康保険病院事業会計及び各特別会計とも、近年、一般会計からの繰出金が増加傾向にある。</a:t>
          </a:r>
          <a:endParaRPr kumimoji="1" lang="en-US" altLang="ja-JP" sz="1400">
            <a:latin typeface="ＭＳ ゴシック"/>
            <a:ea typeface="ＭＳ ゴシック"/>
          </a:endParaRPr>
        </a:p>
        <a:p>
          <a:r>
            <a:rPr kumimoji="1" lang="ja-JP" altLang="en-US" sz="1400">
              <a:latin typeface="ＭＳ ゴシック"/>
              <a:ea typeface="ＭＳ ゴシック"/>
            </a:rPr>
            <a:t>　旧</a:t>
          </a:r>
          <a:r>
            <a:rPr kumimoji="1" lang="ja-JP" altLang="en-US" sz="1400">
              <a:solidFill>
                <a:sysClr val="windowText" lastClr="000000"/>
              </a:solidFill>
              <a:latin typeface="ＭＳ ゴシック"/>
              <a:ea typeface="ＭＳ ゴシック"/>
            </a:rPr>
            <a:t>３自治体の医療機関を引継いだため、小規模自治体にもかかわらず３つの医療機関があり、現形態での維持は将来的に町の財政に大きな</a:t>
          </a:r>
          <a:r>
            <a:rPr kumimoji="1" lang="ja-JP" altLang="en-US" sz="1400">
              <a:latin typeface="ＭＳ ゴシック"/>
              <a:ea typeface="ＭＳ ゴシック"/>
            </a:rPr>
            <a:t>影響を与えるおそれがある。そのため、平成30年度に地域医療提供体制あり方委員会を発足しており、その答申を受けて今後病院機構の見直しや病院事業経営の改革を行う予定である。</a:t>
          </a:r>
          <a:endParaRPr kumimoji="1" lang="en-US" altLang="ja-JP" sz="1400">
            <a:latin typeface="ＭＳ ゴシック"/>
            <a:ea typeface="ＭＳ ゴシック"/>
          </a:endParaRPr>
        </a:p>
        <a:p>
          <a:r>
            <a:rPr kumimoji="1" lang="ja-JP" altLang="en-US" sz="1400">
              <a:latin typeface="ＭＳ ゴシック"/>
              <a:ea typeface="ＭＳ ゴシック"/>
            </a:rPr>
            <a:t>　その他の特別会計においても保険税率や使用料の適正化と徴収率の向上に努め、一般会計の負担軽減を図る。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61" t="s">
        <v>131</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c r="BS1" s="361"/>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2"/>
      <c r="DK1" s="2"/>
      <c r="DL1" s="2"/>
      <c r="DM1" s="2"/>
      <c r="DN1" s="2"/>
      <c r="DO1" s="2"/>
    </row>
    <row r="2" spans="1:119" ht="23.4" x14ac:dyDescent="0.2">
      <c r="B2" s="3" t="s">
        <v>133</v>
      </c>
      <c r="C2" s="3"/>
      <c r="D2" s="12"/>
    </row>
    <row r="3" spans="1:119" ht="18.75" customHeight="1" x14ac:dyDescent="0.2">
      <c r="A3" s="2"/>
      <c r="B3" s="512" t="s">
        <v>134</v>
      </c>
      <c r="C3" s="513"/>
      <c r="D3" s="513"/>
      <c r="E3" s="514"/>
      <c r="F3" s="514"/>
      <c r="G3" s="514"/>
      <c r="H3" s="514"/>
      <c r="I3" s="514"/>
      <c r="J3" s="514"/>
      <c r="K3" s="514"/>
      <c r="L3" s="514" t="s">
        <v>137</v>
      </c>
      <c r="M3" s="514"/>
      <c r="N3" s="514"/>
      <c r="O3" s="514"/>
      <c r="P3" s="514"/>
      <c r="Q3" s="514"/>
      <c r="R3" s="521"/>
      <c r="S3" s="521"/>
      <c r="T3" s="521"/>
      <c r="U3" s="521"/>
      <c r="V3" s="522"/>
      <c r="W3" s="365" t="s">
        <v>139</v>
      </c>
      <c r="X3" s="366"/>
      <c r="Y3" s="366"/>
      <c r="Z3" s="366"/>
      <c r="AA3" s="366"/>
      <c r="AB3" s="513"/>
      <c r="AC3" s="521" t="s">
        <v>140</v>
      </c>
      <c r="AD3" s="366"/>
      <c r="AE3" s="366"/>
      <c r="AF3" s="366"/>
      <c r="AG3" s="366"/>
      <c r="AH3" s="366"/>
      <c r="AI3" s="366"/>
      <c r="AJ3" s="366"/>
      <c r="AK3" s="366"/>
      <c r="AL3" s="367"/>
      <c r="AM3" s="365" t="s">
        <v>141</v>
      </c>
      <c r="AN3" s="366"/>
      <c r="AO3" s="366"/>
      <c r="AP3" s="366"/>
      <c r="AQ3" s="366"/>
      <c r="AR3" s="366"/>
      <c r="AS3" s="366"/>
      <c r="AT3" s="366"/>
      <c r="AU3" s="366"/>
      <c r="AV3" s="366"/>
      <c r="AW3" s="366"/>
      <c r="AX3" s="367"/>
      <c r="AY3" s="362" t="s">
        <v>8</v>
      </c>
      <c r="AZ3" s="363"/>
      <c r="BA3" s="363"/>
      <c r="BB3" s="363"/>
      <c r="BC3" s="363"/>
      <c r="BD3" s="363"/>
      <c r="BE3" s="363"/>
      <c r="BF3" s="363"/>
      <c r="BG3" s="363"/>
      <c r="BH3" s="363"/>
      <c r="BI3" s="363"/>
      <c r="BJ3" s="363"/>
      <c r="BK3" s="363"/>
      <c r="BL3" s="363"/>
      <c r="BM3" s="364"/>
      <c r="BN3" s="365" t="s">
        <v>146</v>
      </c>
      <c r="BO3" s="366"/>
      <c r="BP3" s="366"/>
      <c r="BQ3" s="366"/>
      <c r="BR3" s="366"/>
      <c r="BS3" s="366"/>
      <c r="BT3" s="366"/>
      <c r="BU3" s="367"/>
      <c r="BV3" s="365" t="s">
        <v>147</v>
      </c>
      <c r="BW3" s="366"/>
      <c r="BX3" s="366"/>
      <c r="BY3" s="366"/>
      <c r="BZ3" s="366"/>
      <c r="CA3" s="366"/>
      <c r="CB3" s="366"/>
      <c r="CC3" s="367"/>
      <c r="CD3" s="362" t="s">
        <v>8</v>
      </c>
      <c r="CE3" s="363"/>
      <c r="CF3" s="363"/>
      <c r="CG3" s="363"/>
      <c r="CH3" s="363"/>
      <c r="CI3" s="363"/>
      <c r="CJ3" s="363"/>
      <c r="CK3" s="363"/>
      <c r="CL3" s="363"/>
      <c r="CM3" s="363"/>
      <c r="CN3" s="363"/>
      <c r="CO3" s="363"/>
      <c r="CP3" s="363"/>
      <c r="CQ3" s="363"/>
      <c r="CR3" s="363"/>
      <c r="CS3" s="364"/>
      <c r="CT3" s="365" t="s">
        <v>149</v>
      </c>
      <c r="CU3" s="366"/>
      <c r="CV3" s="366"/>
      <c r="CW3" s="366"/>
      <c r="CX3" s="366"/>
      <c r="CY3" s="366"/>
      <c r="CZ3" s="366"/>
      <c r="DA3" s="367"/>
      <c r="DB3" s="365" t="s">
        <v>151</v>
      </c>
      <c r="DC3" s="366"/>
      <c r="DD3" s="366"/>
      <c r="DE3" s="366"/>
      <c r="DF3" s="366"/>
      <c r="DG3" s="366"/>
      <c r="DH3" s="366"/>
      <c r="DI3" s="367"/>
    </row>
    <row r="4" spans="1:119" ht="18.75" customHeight="1" x14ac:dyDescent="0.2">
      <c r="A4" s="2"/>
      <c r="B4" s="515"/>
      <c r="C4" s="516"/>
      <c r="D4" s="516"/>
      <c r="E4" s="517"/>
      <c r="F4" s="517"/>
      <c r="G4" s="517"/>
      <c r="H4" s="517"/>
      <c r="I4" s="517"/>
      <c r="J4" s="517"/>
      <c r="K4" s="517"/>
      <c r="L4" s="517"/>
      <c r="M4" s="517"/>
      <c r="N4" s="517"/>
      <c r="O4" s="517"/>
      <c r="P4" s="517"/>
      <c r="Q4" s="517"/>
      <c r="R4" s="523"/>
      <c r="S4" s="523"/>
      <c r="T4" s="523"/>
      <c r="U4" s="523"/>
      <c r="V4" s="524"/>
      <c r="W4" s="527"/>
      <c r="X4" s="498"/>
      <c r="Y4" s="498"/>
      <c r="Z4" s="498"/>
      <c r="AA4" s="498"/>
      <c r="AB4" s="516"/>
      <c r="AC4" s="523"/>
      <c r="AD4" s="498"/>
      <c r="AE4" s="498"/>
      <c r="AF4" s="498"/>
      <c r="AG4" s="498"/>
      <c r="AH4" s="498"/>
      <c r="AI4" s="498"/>
      <c r="AJ4" s="498"/>
      <c r="AK4" s="498"/>
      <c r="AL4" s="530"/>
      <c r="AM4" s="528"/>
      <c r="AN4" s="529"/>
      <c r="AO4" s="529"/>
      <c r="AP4" s="529"/>
      <c r="AQ4" s="529"/>
      <c r="AR4" s="529"/>
      <c r="AS4" s="529"/>
      <c r="AT4" s="529"/>
      <c r="AU4" s="529"/>
      <c r="AV4" s="529"/>
      <c r="AW4" s="529"/>
      <c r="AX4" s="531"/>
      <c r="AY4" s="368" t="s">
        <v>152</v>
      </c>
      <c r="AZ4" s="369"/>
      <c r="BA4" s="369"/>
      <c r="BB4" s="369"/>
      <c r="BC4" s="369"/>
      <c r="BD4" s="369"/>
      <c r="BE4" s="369"/>
      <c r="BF4" s="369"/>
      <c r="BG4" s="369"/>
      <c r="BH4" s="369"/>
      <c r="BI4" s="369"/>
      <c r="BJ4" s="369"/>
      <c r="BK4" s="369"/>
      <c r="BL4" s="369"/>
      <c r="BM4" s="370"/>
      <c r="BN4" s="371">
        <v>8055883</v>
      </c>
      <c r="BO4" s="372"/>
      <c r="BP4" s="372"/>
      <c r="BQ4" s="372"/>
      <c r="BR4" s="372"/>
      <c r="BS4" s="372"/>
      <c r="BT4" s="372"/>
      <c r="BU4" s="373"/>
      <c r="BV4" s="371">
        <v>7590640</v>
      </c>
      <c r="BW4" s="372"/>
      <c r="BX4" s="372"/>
      <c r="BY4" s="372"/>
      <c r="BZ4" s="372"/>
      <c r="CA4" s="372"/>
      <c r="CB4" s="372"/>
      <c r="CC4" s="373"/>
      <c r="CD4" s="374" t="s">
        <v>154</v>
      </c>
      <c r="CE4" s="375"/>
      <c r="CF4" s="375"/>
      <c r="CG4" s="375"/>
      <c r="CH4" s="375"/>
      <c r="CI4" s="375"/>
      <c r="CJ4" s="375"/>
      <c r="CK4" s="375"/>
      <c r="CL4" s="375"/>
      <c r="CM4" s="375"/>
      <c r="CN4" s="375"/>
      <c r="CO4" s="375"/>
      <c r="CP4" s="375"/>
      <c r="CQ4" s="375"/>
      <c r="CR4" s="375"/>
      <c r="CS4" s="376"/>
      <c r="CT4" s="377">
        <v>3.3</v>
      </c>
      <c r="CU4" s="378"/>
      <c r="CV4" s="378"/>
      <c r="CW4" s="378"/>
      <c r="CX4" s="378"/>
      <c r="CY4" s="378"/>
      <c r="CZ4" s="378"/>
      <c r="DA4" s="379"/>
      <c r="DB4" s="377">
        <v>3.3</v>
      </c>
      <c r="DC4" s="378"/>
      <c r="DD4" s="378"/>
      <c r="DE4" s="378"/>
      <c r="DF4" s="378"/>
      <c r="DG4" s="378"/>
      <c r="DH4" s="378"/>
      <c r="DI4" s="379"/>
    </row>
    <row r="5" spans="1:119" ht="18.75" customHeight="1" x14ac:dyDescent="0.2">
      <c r="A5" s="2"/>
      <c r="B5" s="518"/>
      <c r="C5" s="519"/>
      <c r="D5" s="519"/>
      <c r="E5" s="520"/>
      <c r="F5" s="520"/>
      <c r="G5" s="520"/>
      <c r="H5" s="520"/>
      <c r="I5" s="520"/>
      <c r="J5" s="520"/>
      <c r="K5" s="520"/>
      <c r="L5" s="520"/>
      <c r="M5" s="520"/>
      <c r="N5" s="520"/>
      <c r="O5" s="520"/>
      <c r="P5" s="520"/>
      <c r="Q5" s="520"/>
      <c r="R5" s="525"/>
      <c r="S5" s="525"/>
      <c r="T5" s="525"/>
      <c r="U5" s="525"/>
      <c r="V5" s="526"/>
      <c r="W5" s="528"/>
      <c r="X5" s="529"/>
      <c r="Y5" s="529"/>
      <c r="Z5" s="529"/>
      <c r="AA5" s="529"/>
      <c r="AB5" s="519"/>
      <c r="AC5" s="525"/>
      <c r="AD5" s="529"/>
      <c r="AE5" s="529"/>
      <c r="AF5" s="529"/>
      <c r="AG5" s="529"/>
      <c r="AH5" s="529"/>
      <c r="AI5" s="529"/>
      <c r="AJ5" s="529"/>
      <c r="AK5" s="529"/>
      <c r="AL5" s="531"/>
      <c r="AM5" s="380" t="s">
        <v>155</v>
      </c>
      <c r="AN5" s="381"/>
      <c r="AO5" s="381"/>
      <c r="AP5" s="381"/>
      <c r="AQ5" s="381"/>
      <c r="AR5" s="381"/>
      <c r="AS5" s="381"/>
      <c r="AT5" s="382"/>
      <c r="AU5" s="383" t="s">
        <v>67</v>
      </c>
      <c r="AV5" s="384"/>
      <c r="AW5" s="384"/>
      <c r="AX5" s="384"/>
      <c r="AY5" s="385" t="s">
        <v>142</v>
      </c>
      <c r="AZ5" s="386"/>
      <c r="BA5" s="386"/>
      <c r="BB5" s="386"/>
      <c r="BC5" s="386"/>
      <c r="BD5" s="386"/>
      <c r="BE5" s="386"/>
      <c r="BF5" s="386"/>
      <c r="BG5" s="386"/>
      <c r="BH5" s="386"/>
      <c r="BI5" s="386"/>
      <c r="BJ5" s="386"/>
      <c r="BK5" s="386"/>
      <c r="BL5" s="386"/>
      <c r="BM5" s="387"/>
      <c r="BN5" s="388">
        <v>7840744</v>
      </c>
      <c r="BO5" s="389"/>
      <c r="BP5" s="389"/>
      <c r="BQ5" s="389"/>
      <c r="BR5" s="389"/>
      <c r="BS5" s="389"/>
      <c r="BT5" s="389"/>
      <c r="BU5" s="390"/>
      <c r="BV5" s="388">
        <v>7328761</v>
      </c>
      <c r="BW5" s="389"/>
      <c r="BX5" s="389"/>
      <c r="BY5" s="389"/>
      <c r="BZ5" s="389"/>
      <c r="CA5" s="389"/>
      <c r="CB5" s="389"/>
      <c r="CC5" s="390"/>
      <c r="CD5" s="391" t="s">
        <v>157</v>
      </c>
      <c r="CE5" s="392"/>
      <c r="CF5" s="392"/>
      <c r="CG5" s="392"/>
      <c r="CH5" s="392"/>
      <c r="CI5" s="392"/>
      <c r="CJ5" s="392"/>
      <c r="CK5" s="392"/>
      <c r="CL5" s="392"/>
      <c r="CM5" s="392"/>
      <c r="CN5" s="392"/>
      <c r="CO5" s="392"/>
      <c r="CP5" s="392"/>
      <c r="CQ5" s="392"/>
      <c r="CR5" s="392"/>
      <c r="CS5" s="393"/>
      <c r="CT5" s="394">
        <v>93.3</v>
      </c>
      <c r="CU5" s="395"/>
      <c r="CV5" s="395"/>
      <c r="CW5" s="395"/>
      <c r="CX5" s="395"/>
      <c r="CY5" s="395"/>
      <c r="CZ5" s="395"/>
      <c r="DA5" s="396"/>
      <c r="DB5" s="394">
        <v>94</v>
      </c>
      <c r="DC5" s="395"/>
      <c r="DD5" s="395"/>
      <c r="DE5" s="395"/>
      <c r="DF5" s="395"/>
      <c r="DG5" s="395"/>
      <c r="DH5" s="395"/>
      <c r="DI5" s="396"/>
    </row>
    <row r="6" spans="1:119" ht="18.75" customHeight="1" x14ac:dyDescent="0.2">
      <c r="A6" s="2"/>
      <c r="B6" s="532" t="s">
        <v>158</v>
      </c>
      <c r="C6" s="533"/>
      <c r="D6" s="533"/>
      <c r="E6" s="534"/>
      <c r="F6" s="534"/>
      <c r="G6" s="534"/>
      <c r="H6" s="534"/>
      <c r="I6" s="534"/>
      <c r="J6" s="534"/>
      <c r="K6" s="534"/>
      <c r="L6" s="534" t="s">
        <v>161</v>
      </c>
      <c r="M6" s="534"/>
      <c r="N6" s="534"/>
      <c r="O6" s="534"/>
      <c r="P6" s="534"/>
      <c r="Q6" s="534"/>
      <c r="R6" s="538"/>
      <c r="S6" s="538"/>
      <c r="T6" s="538"/>
      <c r="U6" s="538"/>
      <c r="V6" s="539"/>
      <c r="W6" s="542" t="s">
        <v>163</v>
      </c>
      <c r="X6" s="543"/>
      <c r="Y6" s="543"/>
      <c r="Z6" s="543"/>
      <c r="AA6" s="543"/>
      <c r="AB6" s="533"/>
      <c r="AC6" s="546" t="s">
        <v>164</v>
      </c>
      <c r="AD6" s="547"/>
      <c r="AE6" s="547"/>
      <c r="AF6" s="547"/>
      <c r="AG6" s="547"/>
      <c r="AH6" s="547"/>
      <c r="AI6" s="547"/>
      <c r="AJ6" s="547"/>
      <c r="AK6" s="547"/>
      <c r="AL6" s="548"/>
      <c r="AM6" s="380" t="s">
        <v>71</v>
      </c>
      <c r="AN6" s="381"/>
      <c r="AO6" s="381"/>
      <c r="AP6" s="381"/>
      <c r="AQ6" s="381"/>
      <c r="AR6" s="381"/>
      <c r="AS6" s="381"/>
      <c r="AT6" s="382"/>
      <c r="AU6" s="383" t="s">
        <v>67</v>
      </c>
      <c r="AV6" s="384"/>
      <c r="AW6" s="384"/>
      <c r="AX6" s="384"/>
      <c r="AY6" s="385" t="s">
        <v>167</v>
      </c>
      <c r="AZ6" s="386"/>
      <c r="BA6" s="386"/>
      <c r="BB6" s="386"/>
      <c r="BC6" s="386"/>
      <c r="BD6" s="386"/>
      <c r="BE6" s="386"/>
      <c r="BF6" s="386"/>
      <c r="BG6" s="386"/>
      <c r="BH6" s="386"/>
      <c r="BI6" s="386"/>
      <c r="BJ6" s="386"/>
      <c r="BK6" s="386"/>
      <c r="BL6" s="386"/>
      <c r="BM6" s="387"/>
      <c r="BN6" s="388">
        <v>215139</v>
      </c>
      <c r="BO6" s="389"/>
      <c r="BP6" s="389"/>
      <c r="BQ6" s="389"/>
      <c r="BR6" s="389"/>
      <c r="BS6" s="389"/>
      <c r="BT6" s="389"/>
      <c r="BU6" s="390"/>
      <c r="BV6" s="388">
        <v>261879</v>
      </c>
      <c r="BW6" s="389"/>
      <c r="BX6" s="389"/>
      <c r="BY6" s="389"/>
      <c r="BZ6" s="389"/>
      <c r="CA6" s="389"/>
      <c r="CB6" s="389"/>
      <c r="CC6" s="390"/>
      <c r="CD6" s="391" t="s">
        <v>168</v>
      </c>
      <c r="CE6" s="392"/>
      <c r="CF6" s="392"/>
      <c r="CG6" s="392"/>
      <c r="CH6" s="392"/>
      <c r="CI6" s="392"/>
      <c r="CJ6" s="392"/>
      <c r="CK6" s="392"/>
      <c r="CL6" s="392"/>
      <c r="CM6" s="392"/>
      <c r="CN6" s="392"/>
      <c r="CO6" s="392"/>
      <c r="CP6" s="392"/>
      <c r="CQ6" s="392"/>
      <c r="CR6" s="392"/>
      <c r="CS6" s="393"/>
      <c r="CT6" s="397">
        <v>95.7</v>
      </c>
      <c r="CU6" s="398"/>
      <c r="CV6" s="398"/>
      <c r="CW6" s="398"/>
      <c r="CX6" s="398"/>
      <c r="CY6" s="398"/>
      <c r="CZ6" s="398"/>
      <c r="DA6" s="399"/>
      <c r="DB6" s="397">
        <v>97.3</v>
      </c>
      <c r="DC6" s="398"/>
      <c r="DD6" s="398"/>
      <c r="DE6" s="398"/>
      <c r="DF6" s="398"/>
      <c r="DG6" s="398"/>
      <c r="DH6" s="398"/>
      <c r="DI6" s="399"/>
    </row>
    <row r="7" spans="1:119" ht="18.75" customHeight="1" x14ac:dyDescent="0.2">
      <c r="A7" s="2"/>
      <c r="B7" s="515"/>
      <c r="C7" s="516"/>
      <c r="D7" s="516"/>
      <c r="E7" s="517"/>
      <c r="F7" s="517"/>
      <c r="G7" s="517"/>
      <c r="H7" s="517"/>
      <c r="I7" s="517"/>
      <c r="J7" s="517"/>
      <c r="K7" s="517"/>
      <c r="L7" s="517"/>
      <c r="M7" s="517"/>
      <c r="N7" s="517"/>
      <c r="O7" s="517"/>
      <c r="P7" s="517"/>
      <c r="Q7" s="517"/>
      <c r="R7" s="523"/>
      <c r="S7" s="523"/>
      <c r="T7" s="523"/>
      <c r="U7" s="523"/>
      <c r="V7" s="524"/>
      <c r="W7" s="527"/>
      <c r="X7" s="498"/>
      <c r="Y7" s="498"/>
      <c r="Z7" s="498"/>
      <c r="AA7" s="498"/>
      <c r="AB7" s="516"/>
      <c r="AC7" s="549"/>
      <c r="AD7" s="497"/>
      <c r="AE7" s="497"/>
      <c r="AF7" s="497"/>
      <c r="AG7" s="497"/>
      <c r="AH7" s="497"/>
      <c r="AI7" s="497"/>
      <c r="AJ7" s="497"/>
      <c r="AK7" s="497"/>
      <c r="AL7" s="550"/>
      <c r="AM7" s="380" t="s">
        <v>169</v>
      </c>
      <c r="AN7" s="381"/>
      <c r="AO7" s="381"/>
      <c r="AP7" s="381"/>
      <c r="AQ7" s="381"/>
      <c r="AR7" s="381"/>
      <c r="AS7" s="381"/>
      <c r="AT7" s="382"/>
      <c r="AU7" s="383" t="s">
        <v>67</v>
      </c>
      <c r="AV7" s="384"/>
      <c r="AW7" s="384"/>
      <c r="AX7" s="384"/>
      <c r="AY7" s="385" t="s">
        <v>170</v>
      </c>
      <c r="AZ7" s="386"/>
      <c r="BA7" s="386"/>
      <c r="BB7" s="386"/>
      <c r="BC7" s="386"/>
      <c r="BD7" s="386"/>
      <c r="BE7" s="386"/>
      <c r="BF7" s="386"/>
      <c r="BG7" s="386"/>
      <c r="BH7" s="386"/>
      <c r="BI7" s="386"/>
      <c r="BJ7" s="386"/>
      <c r="BK7" s="386"/>
      <c r="BL7" s="386"/>
      <c r="BM7" s="387"/>
      <c r="BN7" s="388">
        <v>61657</v>
      </c>
      <c r="BO7" s="389"/>
      <c r="BP7" s="389"/>
      <c r="BQ7" s="389"/>
      <c r="BR7" s="389"/>
      <c r="BS7" s="389"/>
      <c r="BT7" s="389"/>
      <c r="BU7" s="390"/>
      <c r="BV7" s="388">
        <v>111915</v>
      </c>
      <c r="BW7" s="389"/>
      <c r="BX7" s="389"/>
      <c r="BY7" s="389"/>
      <c r="BZ7" s="389"/>
      <c r="CA7" s="389"/>
      <c r="CB7" s="389"/>
      <c r="CC7" s="390"/>
      <c r="CD7" s="391" t="s">
        <v>171</v>
      </c>
      <c r="CE7" s="392"/>
      <c r="CF7" s="392"/>
      <c r="CG7" s="392"/>
      <c r="CH7" s="392"/>
      <c r="CI7" s="392"/>
      <c r="CJ7" s="392"/>
      <c r="CK7" s="392"/>
      <c r="CL7" s="392"/>
      <c r="CM7" s="392"/>
      <c r="CN7" s="392"/>
      <c r="CO7" s="392"/>
      <c r="CP7" s="392"/>
      <c r="CQ7" s="392"/>
      <c r="CR7" s="392"/>
      <c r="CS7" s="393"/>
      <c r="CT7" s="388">
        <v>4623084</v>
      </c>
      <c r="CU7" s="389"/>
      <c r="CV7" s="389"/>
      <c r="CW7" s="389"/>
      <c r="CX7" s="389"/>
      <c r="CY7" s="389"/>
      <c r="CZ7" s="389"/>
      <c r="DA7" s="390"/>
      <c r="DB7" s="388">
        <v>4607322</v>
      </c>
      <c r="DC7" s="389"/>
      <c r="DD7" s="389"/>
      <c r="DE7" s="389"/>
      <c r="DF7" s="389"/>
      <c r="DG7" s="389"/>
      <c r="DH7" s="389"/>
      <c r="DI7" s="390"/>
    </row>
    <row r="8" spans="1:119" ht="18.75" customHeight="1" x14ac:dyDescent="0.2">
      <c r="A8" s="2"/>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1"/>
      <c r="AD8" s="552"/>
      <c r="AE8" s="552"/>
      <c r="AF8" s="552"/>
      <c r="AG8" s="552"/>
      <c r="AH8" s="552"/>
      <c r="AI8" s="552"/>
      <c r="AJ8" s="552"/>
      <c r="AK8" s="552"/>
      <c r="AL8" s="553"/>
      <c r="AM8" s="380" t="s">
        <v>174</v>
      </c>
      <c r="AN8" s="381"/>
      <c r="AO8" s="381"/>
      <c r="AP8" s="381"/>
      <c r="AQ8" s="381"/>
      <c r="AR8" s="381"/>
      <c r="AS8" s="381"/>
      <c r="AT8" s="382"/>
      <c r="AU8" s="383" t="s">
        <v>67</v>
      </c>
      <c r="AV8" s="384"/>
      <c r="AW8" s="384"/>
      <c r="AX8" s="384"/>
      <c r="AY8" s="385" t="s">
        <v>176</v>
      </c>
      <c r="AZ8" s="386"/>
      <c r="BA8" s="386"/>
      <c r="BB8" s="386"/>
      <c r="BC8" s="386"/>
      <c r="BD8" s="386"/>
      <c r="BE8" s="386"/>
      <c r="BF8" s="386"/>
      <c r="BG8" s="386"/>
      <c r="BH8" s="386"/>
      <c r="BI8" s="386"/>
      <c r="BJ8" s="386"/>
      <c r="BK8" s="386"/>
      <c r="BL8" s="386"/>
      <c r="BM8" s="387"/>
      <c r="BN8" s="388">
        <v>153482</v>
      </c>
      <c r="BO8" s="389"/>
      <c r="BP8" s="389"/>
      <c r="BQ8" s="389"/>
      <c r="BR8" s="389"/>
      <c r="BS8" s="389"/>
      <c r="BT8" s="389"/>
      <c r="BU8" s="390"/>
      <c r="BV8" s="388">
        <v>149964</v>
      </c>
      <c r="BW8" s="389"/>
      <c r="BX8" s="389"/>
      <c r="BY8" s="389"/>
      <c r="BZ8" s="389"/>
      <c r="CA8" s="389"/>
      <c r="CB8" s="389"/>
      <c r="CC8" s="390"/>
      <c r="CD8" s="391" t="s">
        <v>178</v>
      </c>
      <c r="CE8" s="392"/>
      <c r="CF8" s="392"/>
      <c r="CG8" s="392"/>
      <c r="CH8" s="392"/>
      <c r="CI8" s="392"/>
      <c r="CJ8" s="392"/>
      <c r="CK8" s="392"/>
      <c r="CL8" s="392"/>
      <c r="CM8" s="392"/>
      <c r="CN8" s="392"/>
      <c r="CO8" s="392"/>
      <c r="CP8" s="392"/>
      <c r="CQ8" s="392"/>
      <c r="CR8" s="392"/>
      <c r="CS8" s="393"/>
      <c r="CT8" s="400">
        <v>0.16</v>
      </c>
      <c r="CU8" s="401"/>
      <c r="CV8" s="401"/>
      <c r="CW8" s="401"/>
      <c r="CX8" s="401"/>
      <c r="CY8" s="401"/>
      <c r="CZ8" s="401"/>
      <c r="DA8" s="402"/>
      <c r="DB8" s="400">
        <v>0.15</v>
      </c>
      <c r="DC8" s="401"/>
      <c r="DD8" s="401"/>
      <c r="DE8" s="401"/>
      <c r="DF8" s="401"/>
      <c r="DG8" s="401"/>
      <c r="DH8" s="401"/>
      <c r="DI8" s="402"/>
    </row>
    <row r="9" spans="1:119" ht="18.75" customHeight="1" x14ac:dyDescent="0.2">
      <c r="A9" s="2"/>
      <c r="B9" s="362" t="s">
        <v>20</v>
      </c>
      <c r="C9" s="363"/>
      <c r="D9" s="363"/>
      <c r="E9" s="363"/>
      <c r="F9" s="363"/>
      <c r="G9" s="363"/>
      <c r="H9" s="363"/>
      <c r="I9" s="363"/>
      <c r="J9" s="363"/>
      <c r="K9" s="460"/>
      <c r="L9" s="413" t="s">
        <v>179</v>
      </c>
      <c r="M9" s="414"/>
      <c r="N9" s="414"/>
      <c r="O9" s="414"/>
      <c r="P9" s="414"/>
      <c r="Q9" s="415"/>
      <c r="R9" s="416">
        <v>5480</v>
      </c>
      <c r="S9" s="417"/>
      <c r="T9" s="417"/>
      <c r="U9" s="417"/>
      <c r="V9" s="418"/>
      <c r="W9" s="365" t="s">
        <v>182</v>
      </c>
      <c r="X9" s="366"/>
      <c r="Y9" s="366"/>
      <c r="Z9" s="366"/>
      <c r="AA9" s="366"/>
      <c r="AB9" s="366"/>
      <c r="AC9" s="366"/>
      <c r="AD9" s="366"/>
      <c r="AE9" s="366"/>
      <c r="AF9" s="366"/>
      <c r="AG9" s="366"/>
      <c r="AH9" s="366"/>
      <c r="AI9" s="366"/>
      <c r="AJ9" s="366"/>
      <c r="AK9" s="366"/>
      <c r="AL9" s="367"/>
      <c r="AM9" s="380" t="s">
        <v>183</v>
      </c>
      <c r="AN9" s="381"/>
      <c r="AO9" s="381"/>
      <c r="AP9" s="381"/>
      <c r="AQ9" s="381"/>
      <c r="AR9" s="381"/>
      <c r="AS9" s="381"/>
      <c r="AT9" s="382"/>
      <c r="AU9" s="383" t="s">
        <v>67</v>
      </c>
      <c r="AV9" s="384"/>
      <c r="AW9" s="384"/>
      <c r="AX9" s="384"/>
      <c r="AY9" s="385" t="s">
        <v>68</v>
      </c>
      <c r="AZ9" s="386"/>
      <c r="BA9" s="386"/>
      <c r="BB9" s="386"/>
      <c r="BC9" s="386"/>
      <c r="BD9" s="386"/>
      <c r="BE9" s="386"/>
      <c r="BF9" s="386"/>
      <c r="BG9" s="386"/>
      <c r="BH9" s="386"/>
      <c r="BI9" s="386"/>
      <c r="BJ9" s="386"/>
      <c r="BK9" s="386"/>
      <c r="BL9" s="386"/>
      <c r="BM9" s="387"/>
      <c r="BN9" s="388">
        <v>3518</v>
      </c>
      <c r="BO9" s="389"/>
      <c r="BP9" s="389"/>
      <c r="BQ9" s="389"/>
      <c r="BR9" s="389"/>
      <c r="BS9" s="389"/>
      <c r="BT9" s="389"/>
      <c r="BU9" s="390"/>
      <c r="BV9" s="388">
        <v>11533</v>
      </c>
      <c r="BW9" s="389"/>
      <c r="BX9" s="389"/>
      <c r="BY9" s="389"/>
      <c r="BZ9" s="389"/>
      <c r="CA9" s="389"/>
      <c r="CB9" s="389"/>
      <c r="CC9" s="390"/>
      <c r="CD9" s="391" t="s">
        <v>65</v>
      </c>
      <c r="CE9" s="392"/>
      <c r="CF9" s="392"/>
      <c r="CG9" s="392"/>
      <c r="CH9" s="392"/>
      <c r="CI9" s="392"/>
      <c r="CJ9" s="392"/>
      <c r="CK9" s="392"/>
      <c r="CL9" s="392"/>
      <c r="CM9" s="392"/>
      <c r="CN9" s="392"/>
      <c r="CO9" s="392"/>
      <c r="CP9" s="392"/>
      <c r="CQ9" s="392"/>
      <c r="CR9" s="392"/>
      <c r="CS9" s="393"/>
      <c r="CT9" s="394">
        <v>19.8</v>
      </c>
      <c r="CU9" s="395"/>
      <c r="CV9" s="395"/>
      <c r="CW9" s="395"/>
      <c r="CX9" s="395"/>
      <c r="CY9" s="395"/>
      <c r="CZ9" s="395"/>
      <c r="DA9" s="396"/>
      <c r="DB9" s="394">
        <v>19.899999999999999</v>
      </c>
      <c r="DC9" s="395"/>
      <c r="DD9" s="395"/>
      <c r="DE9" s="395"/>
      <c r="DF9" s="395"/>
      <c r="DG9" s="395"/>
      <c r="DH9" s="395"/>
      <c r="DI9" s="396"/>
    </row>
    <row r="10" spans="1:119" ht="18.75" customHeight="1" x14ac:dyDescent="0.2">
      <c r="A10" s="2"/>
      <c r="B10" s="362"/>
      <c r="C10" s="363"/>
      <c r="D10" s="363"/>
      <c r="E10" s="363"/>
      <c r="F10" s="363"/>
      <c r="G10" s="363"/>
      <c r="H10" s="363"/>
      <c r="I10" s="363"/>
      <c r="J10" s="363"/>
      <c r="K10" s="460"/>
      <c r="L10" s="403" t="s">
        <v>177</v>
      </c>
      <c r="M10" s="381"/>
      <c r="N10" s="381"/>
      <c r="O10" s="381"/>
      <c r="P10" s="381"/>
      <c r="Q10" s="382"/>
      <c r="R10" s="404">
        <v>6248</v>
      </c>
      <c r="S10" s="405"/>
      <c r="T10" s="405"/>
      <c r="U10" s="405"/>
      <c r="V10" s="406"/>
      <c r="W10" s="527"/>
      <c r="X10" s="498"/>
      <c r="Y10" s="498"/>
      <c r="Z10" s="498"/>
      <c r="AA10" s="498"/>
      <c r="AB10" s="498"/>
      <c r="AC10" s="498"/>
      <c r="AD10" s="498"/>
      <c r="AE10" s="498"/>
      <c r="AF10" s="498"/>
      <c r="AG10" s="498"/>
      <c r="AH10" s="498"/>
      <c r="AI10" s="498"/>
      <c r="AJ10" s="498"/>
      <c r="AK10" s="498"/>
      <c r="AL10" s="530"/>
      <c r="AM10" s="380" t="s">
        <v>185</v>
      </c>
      <c r="AN10" s="381"/>
      <c r="AO10" s="381"/>
      <c r="AP10" s="381"/>
      <c r="AQ10" s="381"/>
      <c r="AR10" s="381"/>
      <c r="AS10" s="381"/>
      <c r="AT10" s="382"/>
      <c r="AU10" s="383" t="s">
        <v>188</v>
      </c>
      <c r="AV10" s="384"/>
      <c r="AW10" s="384"/>
      <c r="AX10" s="384"/>
      <c r="AY10" s="385" t="s">
        <v>189</v>
      </c>
      <c r="AZ10" s="386"/>
      <c r="BA10" s="386"/>
      <c r="BB10" s="386"/>
      <c r="BC10" s="386"/>
      <c r="BD10" s="386"/>
      <c r="BE10" s="386"/>
      <c r="BF10" s="386"/>
      <c r="BG10" s="386"/>
      <c r="BH10" s="386"/>
      <c r="BI10" s="386"/>
      <c r="BJ10" s="386"/>
      <c r="BK10" s="386"/>
      <c r="BL10" s="386"/>
      <c r="BM10" s="387"/>
      <c r="BN10" s="388">
        <v>694</v>
      </c>
      <c r="BO10" s="389"/>
      <c r="BP10" s="389"/>
      <c r="BQ10" s="389"/>
      <c r="BR10" s="389"/>
      <c r="BS10" s="389"/>
      <c r="BT10" s="389"/>
      <c r="BU10" s="390"/>
      <c r="BV10" s="388">
        <v>1263</v>
      </c>
      <c r="BW10" s="389"/>
      <c r="BX10" s="389"/>
      <c r="BY10" s="389"/>
      <c r="BZ10" s="389"/>
      <c r="CA10" s="389"/>
      <c r="CB10" s="389"/>
      <c r="CC10" s="390"/>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62"/>
      <c r="C11" s="363"/>
      <c r="D11" s="363"/>
      <c r="E11" s="363"/>
      <c r="F11" s="363"/>
      <c r="G11" s="363"/>
      <c r="H11" s="363"/>
      <c r="I11" s="363"/>
      <c r="J11" s="363"/>
      <c r="K11" s="460"/>
      <c r="L11" s="407" t="s">
        <v>193</v>
      </c>
      <c r="M11" s="408"/>
      <c r="N11" s="408"/>
      <c r="O11" s="408"/>
      <c r="P11" s="408"/>
      <c r="Q11" s="409"/>
      <c r="R11" s="410" t="s">
        <v>194</v>
      </c>
      <c r="S11" s="411"/>
      <c r="T11" s="411"/>
      <c r="U11" s="411"/>
      <c r="V11" s="412"/>
      <c r="W11" s="527"/>
      <c r="X11" s="498"/>
      <c r="Y11" s="498"/>
      <c r="Z11" s="498"/>
      <c r="AA11" s="498"/>
      <c r="AB11" s="498"/>
      <c r="AC11" s="498"/>
      <c r="AD11" s="498"/>
      <c r="AE11" s="498"/>
      <c r="AF11" s="498"/>
      <c r="AG11" s="498"/>
      <c r="AH11" s="498"/>
      <c r="AI11" s="498"/>
      <c r="AJ11" s="498"/>
      <c r="AK11" s="498"/>
      <c r="AL11" s="530"/>
      <c r="AM11" s="380" t="s">
        <v>195</v>
      </c>
      <c r="AN11" s="381"/>
      <c r="AO11" s="381"/>
      <c r="AP11" s="381"/>
      <c r="AQ11" s="381"/>
      <c r="AR11" s="381"/>
      <c r="AS11" s="381"/>
      <c r="AT11" s="382"/>
      <c r="AU11" s="383" t="s">
        <v>188</v>
      </c>
      <c r="AV11" s="384"/>
      <c r="AW11" s="384"/>
      <c r="AX11" s="384"/>
      <c r="AY11" s="385" t="s">
        <v>196</v>
      </c>
      <c r="AZ11" s="386"/>
      <c r="BA11" s="386"/>
      <c r="BB11" s="386"/>
      <c r="BC11" s="386"/>
      <c r="BD11" s="386"/>
      <c r="BE11" s="386"/>
      <c r="BF11" s="386"/>
      <c r="BG11" s="386"/>
      <c r="BH11" s="386"/>
      <c r="BI11" s="386"/>
      <c r="BJ11" s="386"/>
      <c r="BK11" s="386"/>
      <c r="BL11" s="386"/>
      <c r="BM11" s="387"/>
      <c r="BN11" s="388">
        <v>0</v>
      </c>
      <c r="BO11" s="389"/>
      <c r="BP11" s="389"/>
      <c r="BQ11" s="389"/>
      <c r="BR11" s="389"/>
      <c r="BS11" s="389"/>
      <c r="BT11" s="389"/>
      <c r="BU11" s="390"/>
      <c r="BV11" s="388">
        <v>0</v>
      </c>
      <c r="BW11" s="389"/>
      <c r="BX11" s="389"/>
      <c r="BY11" s="389"/>
      <c r="BZ11" s="389"/>
      <c r="CA11" s="389"/>
      <c r="CB11" s="389"/>
      <c r="CC11" s="390"/>
      <c r="CD11" s="391" t="s">
        <v>199</v>
      </c>
      <c r="CE11" s="392"/>
      <c r="CF11" s="392"/>
      <c r="CG11" s="392"/>
      <c r="CH11" s="392"/>
      <c r="CI11" s="392"/>
      <c r="CJ11" s="392"/>
      <c r="CK11" s="392"/>
      <c r="CL11" s="392"/>
      <c r="CM11" s="392"/>
      <c r="CN11" s="392"/>
      <c r="CO11" s="392"/>
      <c r="CP11" s="392"/>
      <c r="CQ11" s="392"/>
      <c r="CR11" s="392"/>
      <c r="CS11" s="393"/>
      <c r="CT11" s="400" t="s">
        <v>200</v>
      </c>
      <c r="CU11" s="401"/>
      <c r="CV11" s="401"/>
      <c r="CW11" s="401"/>
      <c r="CX11" s="401"/>
      <c r="CY11" s="401"/>
      <c r="CZ11" s="401"/>
      <c r="DA11" s="402"/>
      <c r="DB11" s="400" t="s">
        <v>200</v>
      </c>
      <c r="DC11" s="401"/>
      <c r="DD11" s="401"/>
      <c r="DE11" s="401"/>
      <c r="DF11" s="401"/>
      <c r="DG11" s="401"/>
      <c r="DH11" s="401"/>
      <c r="DI11" s="402"/>
    </row>
    <row r="12" spans="1:119" ht="18.75" customHeight="1" x14ac:dyDescent="0.2">
      <c r="A12" s="2"/>
      <c r="B12" s="554" t="s">
        <v>202</v>
      </c>
      <c r="C12" s="555"/>
      <c r="D12" s="555"/>
      <c r="E12" s="555"/>
      <c r="F12" s="555"/>
      <c r="G12" s="555"/>
      <c r="H12" s="555"/>
      <c r="I12" s="555"/>
      <c r="J12" s="555"/>
      <c r="K12" s="556"/>
      <c r="L12" s="426" t="s">
        <v>203</v>
      </c>
      <c r="M12" s="427"/>
      <c r="N12" s="427"/>
      <c r="O12" s="427"/>
      <c r="P12" s="427"/>
      <c r="Q12" s="428"/>
      <c r="R12" s="429">
        <v>5312</v>
      </c>
      <c r="S12" s="430"/>
      <c r="T12" s="430"/>
      <c r="U12" s="430"/>
      <c r="V12" s="431"/>
      <c r="W12" s="432" t="s">
        <v>8</v>
      </c>
      <c r="X12" s="384"/>
      <c r="Y12" s="384"/>
      <c r="Z12" s="384"/>
      <c r="AA12" s="384"/>
      <c r="AB12" s="433"/>
      <c r="AC12" s="434" t="s">
        <v>205</v>
      </c>
      <c r="AD12" s="435"/>
      <c r="AE12" s="435"/>
      <c r="AF12" s="435"/>
      <c r="AG12" s="436"/>
      <c r="AH12" s="434" t="s">
        <v>207</v>
      </c>
      <c r="AI12" s="435"/>
      <c r="AJ12" s="435"/>
      <c r="AK12" s="435"/>
      <c r="AL12" s="437"/>
      <c r="AM12" s="380" t="s">
        <v>209</v>
      </c>
      <c r="AN12" s="381"/>
      <c r="AO12" s="381"/>
      <c r="AP12" s="381"/>
      <c r="AQ12" s="381"/>
      <c r="AR12" s="381"/>
      <c r="AS12" s="381"/>
      <c r="AT12" s="382"/>
      <c r="AU12" s="383" t="s">
        <v>67</v>
      </c>
      <c r="AV12" s="384"/>
      <c r="AW12" s="384"/>
      <c r="AX12" s="384"/>
      <c r="AY12" s="385" t="s">
        <v>212</v>
      </c>
      <c r="AZ12" s="386"/>
      <c r="BA12" s="386"/>
      <c r="BB12" s="386"/>
      <c r="BC12" s="386"/>
      <c r="BD12" s="386"/>
      <c r="BE12" s="386"/>
      <c r="BF12" s="386"/>
      <c r="BG12" s="386"/>
      <c r="BH12" s="386"/>
      <c r="BI12" s="386"/>
      <c r="BJ12" s="386"/>
      <c r="BK12" s="386"/>
      <c r="BL12" s="386"/>
      <c r="BM12" s="387"/>
      <c r="BN12" s="388">
        <v>0</v>
      </c>
      <c r="BO12" s="389"/>
      <c r="BP12" s="389"/>
      <c r="BQ12" s="389"/>
      <c r="BR12" s="389"/>
      <c r="BS12" s="389"/>
      <c r="BT12" s="389"/>
      <c r="BU12" s="390"/>
      <c r="BV12" s="388">
        <v>0</v>
      </c>
      <c r="BW12" s="389"/>
      <c r="BX12" s="389"/>
      <c r="BY12" s="389"/>
      <c r="BZ12" s="389"/>
      <c r="CA12" s="389"/>
      <c r="CB12" s="389"/>
      <c r="CC12" s="390"/>
      <c r="CD12" s="391" t="s">
        <v>213</v>
      </c>
      <c r="CE12" s="392"/>
      <c r="CF12" s="392"/>
      <c r="CG12" s="392"/>
      <c r="CH12" s="392"/>
      <c r="CI12" s="392"/>
      <c r="CJ12" s="392"/>
      <c r="CK12" s="392"/>
      <c r="CL12" s="392"/>
      <c r="CM12" s="392"/>
      <c r="CN12" s="392"/>
      <c r="CO12" s="392"/>
      <c r="CP12" s="392"/>
      <c r="CQ12" s="392"/>
      <c r="CR12" s="392"/>
      <c r="CS12" s="393"/>
      <c r="CT12" s="400" t="s">
        <v>200</v>
      </c>
      <c r="CU12" s="401"/>
      <c r="CV12" s="401"/>
      <c r="CW12" s="401"/>
      <c r="CX12" s="401"/>
      <c r="CY12" s="401"/>
      <c r="CZ12" s="401"/>
      <c r="DA12" s="402"/>
      <c r="DB12" s="400" t="s">
        <v>200</v>
      </c>
      <c r="DC12" s="401"/>
      <c r="DD12" s="401"/>
      <c r="DE12" s="401"/>
      <c r="DF12" s="401"/>
      <c r="DG12" s="401"/>
      <c r="DH12" s="401"/>
      <c r="DI12" s="402"/>
    </row>
    <row r="13" spans="1:119" ht="18.75" customHeight="1" x14ac:dyDescent="0.2">
      <c r="A13" s="2"/>
      <c r="B13" s="557"/>
      <c r="C13" s="558"/>
      <c r="D13" s="558"/>
      <c r="E13" s="558"/>
      <c r="F13" s="558"/>
      <c r="G13" s="558"/>
      <c r="H13" s="558"/>
      <c r="I13" s="558"/>
      <c r="J13" s="558"/>
      <c r="K13" s="559"/>
      <c r="L13" s="16"/>
      <c r="M13" s="419" t="s">
        <v>215</v>
      </c>
      <c r="N13" s="420"/>
      <c r="O13" s="420"/>
      <c r="P13" s="420"/>
      <c r="Q13" s="421"/>
      <c r="R13" s="422">
        <v>5300</v>
      </c>
      <c r="S13" s="423"/>
      <c r="T13" s="423"/>
      <c r="U13" s="423"/>
      <c r="V13" s="424"/>
      <c r="W13" s="542" t="s">
        <v>216</v>
      </c>
      <c r="X13" s="543"/>
      <c r="Y13" s="543"/>
      <c r="Z13" s="543"/>
      <c r="AA13" s="543"/>
      <c r="AB13" s="533"/>
      <c r="AC13" s="404">
        <v>865</v>
      </c>
      <c r="AD13" s="405"/>
      <c r="AE13" s="405"/>
      <c r="AF13" s="405"/>
      <c r="AG13" s="425"/>
      <c r="AH13" s="404">
        <v>1025</v>
      </c>
      <c r="AI13" s="405"/>
      <c r="AJ13" s="405"/>
      <c r="AK13" s="405"/>
      <c r="AL13" s="406"/>
      <c r="AM13" s="380" t="s">
        <v>218</v>
      </c>
      <c r="AN13" s="381"/>
      <c r="AO13" s="381"/>
      <c r="AP13" s="381"/>
      <c r="AQ13" s="381"/>
      <c r="AR13" s="381"/>
      <c r="AS13" s="381"/>
      <c r="AT13" s="382"/>
      <c r="AU13" s="383" t="s">
        <v>188</v>
      </c>
      <c r="AV13" s="384"/>
      <c r="AW13" s="384"/>
      <c r="AX13" s="384"/>
      <c r="AY13" s="385" t="s">
        <v>220</v>
      </c>
      <c r="AZ13" s="386"/>
      <c r="BA13" s="386"/>
      <c r="BB13" s="386"/>
      <c r="BC13" s="386"/>
      <c r="BD13" s="386"/>
      <c r="BE13" s="386"/>
      <c r="BF13" s="386"/>
      <c r="BG13" s="386"/>
      <c r="BH13" s="386"/>
      <c r="BI13" s="386"/>
      <c r="BJ13" s="386"/>
      <c r="BK13" s="386"/>
      <c r="BL13" s="386"/>
      <c r="BM13" s="387"/>
      <c r="BN13" s="388">
        <v>4212</v>
      </c>
      <c r="BO13" s="389"/>
      <c r="BP13" s="389"/>
      <c r="BQ13" s="389"/>
      <c r="BR13" s="389"/>
      <c r="BS13" s="389"/>
      <c r="BT13" s="389"/>
      <c r="BU13" s="390"/>
      <c r="BV13" s="388">
        <v>12796</v>
      </c>
      <c r="BW13" s="389"/>
      <c r="BX13" s="389"/>
      <c r="BY13" s="389"/>
      <c r="BZ13" s="389"/>
      <c r="CA13" s="389"/>
      <c r="CB13" s="389"/>
      <c r="CC13" s="390"/>
      <c r="CD13" s="391" t="s">
        <v>221</v>
      </c>
      <c r="CE13" s="392"/>
      <c r="CF13" s="392"/>
      <c r="CG13" s="392"/>
      <c r="CH13" s="392"/>
      <c r="CI13" s="392"/>
      <c r="CJ13" s="392"/>
      <c r="CK13" s="392"/>
      <c r="CL13" s="392"/>
      <c r="CM13" s="392"/>
      <c r="CN13" s="392"/>
      <c r="CO13" s="392"/>
      <c r="CP13" s="392"/>
      <c r="CQ13" s="392"/>
      <c r="CR13" s="392"/>
      <c r="CS13" s="393"/>
      <c r="CT13" s="394">
        <v>7.6</v>
      </c>
      <c r="CU13" s="395"/>
      <c r="CV13" s="395"/>
      <c r="CW13" s="395"/>
      <c r="CX13" s="395"/>
      <c r="CY13" s="395"/>
      <c r="CZ13" s="395"/>
      <c r="DA13" s="396"/>
      <c r="DB13" s="394">
        <v>7.6</v>
      </c>
      <c r="DC13" s="395"/>
      <c r="DD13" s="395"/>
      <c r="DE13" s="395"/>
      <c r="DF13" s="395"/>
      <c r="DG13" s="395"/>
      <c r="DH13" s="395"/>
      <c r="DI13" s="396"/>
    </row>
    <row r="14" spans="1:119" ht="18.75" customHeight="1" x14ac:dyDescent="0.2">
      <c r="A14" s="2"/>
      <c r="B14" s="557"/>
      <c r="C14" s="558"/>
      <c r="D14" s="558"/>
      <c r="E14" s="558"/>
      <c r="F14" s="558"/>
      <c r="G14" s="558"/>
      <c r="H14" s="558"/>
      <c r="I14" s="558"/>
      <c r="J14" s="558"/>
      <c r="K14" s="559"/>
      <c r="L14" s="444" t="s">
        <v>223</v>
      </c>
      <c r="M14" s="445"/>
      <c r="N14" s="445"/>
      <c r="O14" s="445"/>
      <c r="P14" s="445"/>
      <c r="Q14" s="446"/>
      <c r="R14" s="422">
        <v>5458</v>
      </c>
      <c r="S14" s="423"/>
      <c r="T14" s="423"/>
      <c r="U14" s="423"/>
      <c r="V14" s="424"/>
      <c r="W14" s="528"/>
      <c r="X14" s="529"/>
      <c r="Y14" s="529"/>
      <c r="Z14" s="529"/>
      <c r="AA14" s="529"/>
      <c r="AB14" s="519"/>
      <c r="AC14" s="447">
        <v>33.1</v>
      </c>
      <c r="AD14" s="448"/>
      <c r="AE14" s="448"/>
      <c r="AF14" s="448"/>
      <c r="AG14" s="449"/>
      <c r="AH14" s="447">
        <v>35.1</v>
      </c>
      <c r="AI14" s="448"/>
      <c r="AJ14" s="448"/>
      <c r="AK14" s="448"/>
      <c r="AL14" s="450"/>
      <c r="AM14" s="380"/>
      <c r="AN14" s="381"/>
      <c r="AO14" s="381"/>
      <c r="AP14" s="381"/>
      <c r="AQ14" s="381"/>
      <c r="AR14" s="381"/>
      <c r="AS14" s="381"/>
      <c r="AT14" s="382"/>
      <c r="AU14" s="383"/>
      <c r="AV14" s="384"/>
      <c r="AW14" s="384"/>
      <c r="AX14" s="384"/>
      <c r="AY14" s="385"/>
      <c r="AZ14" s="386"/>
      <c r="BA14" s="386"/>
      <c r="BB14" s="386"/>
      <c r="BC14" s="386"/>
      <c r="BD14" s="386"/>
      <c r="BE14" s="386"/>
      <c r="BF14" s="386"/>
      <c r="BG14" s="386"/>
      <c r="BH14" s="386"/>
      <c r="BI14" s="386"/>
      <c r="BJ14" s="386"/>
      <c r="BK14" s="386"/>
      <c r="BL14" s="386"/>
      <c r="BM14" s="387"/>
      <c r="BN14" s="388"/>
      <c r="BO14" s="389"/>
      <c r="BP14" s="389"/>
      <c r="BQ14" s="389"/>
      <c r="BR14" s="389"/>
      <c r="BS14" s="389"/>
      <c r="BT14" s="389"/>
      <c r="BU14" s="390"/>
      <c r="BV14" s="388"/>
      <c r="BW14" s="389"/>
      <c r="BX14" s="389"/>
      <c r="BY14" s="389"/>
      <c r="BZ14" s="389"/>
      <c r="CA14" s="389"/>
      <c r="CB14" s="389"/>
      <c r="CC14" s="390"/>
      <c r="CD14" s="438" t="s">
        <v>226</v>
      </c>
      <c r="CE14" s="439"/>
      <c r="CF14" s="439"/>
      <c r="CG14" s="439"/>
      <c r="CH14" s="439"/>
      <c r="CI14" s="439"/>
      <c r="CJ14" s="439"/>
      <c r="CK14" s="439"/>
      <c r="CL14" s="439"/>
      <c r="CM14" s="439"/>
      <c r="CN14" s="439"/>
      <c r="CO14" s="439"/>
      <c r="CP14" s="439"/>
      <c r="CQ14" s="439"/>
      <c r="CR14" s="439"/>
      <c r="CS14" s="440"/>
      <c r="CT14" s="441" t="s">
        <v>200</v>
      </c>
      <c r="CU14" s="442"/>
      <c r="CV14" s="442"/>
      <c r="CW14" s="442"/>
      <c r="CX14" s="442"/>
      <c r="CY14" s="442"/>
      <c r="CZ14" s="442"/>
      <c r="DA14" s="443"/>
      <c r="DB14" s="441" t="s">
        <v>200</v>
      </c>
      <c r="DC14" s="442"/>
      <c r="DD14" s="442"/>
      <c r="DE14" s="442"/>
      <c r="DF14" s="442"/>
      <c r="DG14" s="442"/>
      <c r="DH14" s="442"/>
      <c r="DI14" s="443"/>
    </row>
    <row r="15" spans="1:119" ht="18.75" customHeight="1" x14ac:dyDescent="0.2">
      <c r="A15" s="2"/>
      <c r="B15" s="557"/>
      <c r="C15" s="558"/>
      <c r="D15" s="558"/>
      <c r="E15" s="558"/>
      <c r="F15" s="558"/>
      <c r="G15" s="558"/>
      <c r="H15" s="558"/>
      <c r="I15" s="558"/>
      <c r="J15" s="558"/>
      <c r="K15" s="559"/>
      <c r="L15" s="16"/>
      <c r="M15" s="419" t="s">
        <v>215</v>
      </c>
      <c r="N15" s="420"/>
      <c r="O15" s="420"/>
      <c r="P15" s="420"/>
      <c r="Q15" s="421"/>
      <c r="R15" s="422">
        <v>5446</v>
      </c>
      <c r="S15" s="423"/>
      <c r="T15" s="423"/>
      <c r="U15" s="423"/>
      <c r="V15" s="424"/>
      <c r="W15" s="542" t="s">
        <v>5</v>
      </c>
      <c r="X15" s="543"/>
      <c r="Y15" s="543"/>
      <c r="Z15" s="543"/>
      <c r="AA15" s="543"/>
      <c r="AB15" s="533"/>
      <c r="AC15" s="404">
        <v>420</v>
      </c>
      <c r="AD15" s="405"/>
      <c r="AE15" s="405"/>
      <c r="AF15" s="405"/>
      <c r="AG15" s="425"/>
      <c r="AH15" s="404">
        <v>505</v>
      </c>
      <c r="AI15" s="405"/>
      <c r="AJ15" s="405"/>
      <c r="AK15" s="405"/>
      <c r="AL15" s="406"/>
      <c r="AM15" s="380"/>
      <c r="AN15" s="381"/>
      <c r="AO15" s="381"/>
      <c r="AP15" s="381"/>
      <c r="AQ15" s="381"/>
      <c r="AR15" s="381"/>
      <c r="AS15" s="381"/>
      <c r="AT15" s="382"/>
      <c r="AU15" s="383"/>
      <c r="AV15" s="384"/>
      <c r="AW15" s="384"/>
      <c r="AX15" s="384"/>
      <c r="AY15" s="368" t="s">
        <v>227</v>
      </c>
      <c r="AZ15" s="369"/>
      <c r="BA15" s="369"/>
      <c r="BB15" s="369"/>
      <c r="BC15" s="369"/>
      <c r="BD15" s="369"/>
      <c r="BE15" s="369"/>
      <c r="BF15" s="369"/>
      <c r="BG15" s="369"/>
      <c r="BH15" s="369"/>
      <c r="BI15" s="369"/>
      <c r="BJ15" s="369"/>
      <c r="BK15" s="369"/>
      <c r="BL15" s="369"/>
      <c r="BM15" s="370"/>
      <c r="BN15" s="371">
        <v>748032</v>
      </c>
      <c r="BO15" s="372"/>
      <c r="BP15" s="372"/>
      <c r="BQ15" s="372"/>
      <c r="BR15" s="372"/>
      <c r="BS15" s="372"/>
      <c r="BT15" s="372"/>
      <c r="BU15" s="373"/>
      <c r="BV15" s="371">
        <v>682550</v>
      </c>
      <c r="BW15" s="372"/>
      <c r="BX15" s="372"/>
      <c r="BY15" s="372"/>
      <c r="BZ15" s="372"/>
      <c r="CA15" s="372"/>
      <c r="CB15" s="372"/>
      <c r="CC15" s="373"/>
      <c r="CD15" s="374" t="s">
        <v>214</v>
      </c>
      <c r="CE15" s="375"/>
      <c r="CF15" s="375"/>
      <c r="CG15" s="375"/>
      <c r="CH15" s="375"/>
      <c r="CI15" s="375"/>
      <c r="CJ15" s="375"/>
      <c r="CK15" s="375"/>
      <c r="CL15" s="375"/>
      <c r="CM15" s="375"/>
      <c r="CN15" s="375"/>
      <c r="CO15" s="375"/>
      <c r="CP15" s="375"/>
      <c r="CQ15" s="375"/>
      <c r="CR15" s="375"/>
      <c r="CS15" s="376"/>
      <c r="CT15" s="31"/>
      <c r="CU15" s="34"/>
      <c r="CV15" s="34"/>
      <c r="CW15" s="34"/>
      <c r="CX15" s="34"/>
      <c r="CY15" s="34"/>
      <c r="CZ15" s="34"/>
      <c r="DA15" s="37"/>
      <c r="DB15" s="31"/>
      <c r="DC15" s="34"/>
      <c r="DD15" s="34"/>
      <c r="DE15" s="34"/>
      <c r="DF15" s="34"/>
      <c r="DG15" s="34"/>
      <c r="DH15" s="34"/>
      <c r="DI15" s="37"/>
    </row>
    <row r="16" spans="1:119" ht="18.75" customHeight="1" x14ac:dyDescent="0.2">
      <c r="A16" s="2"/>
      <c r="B16" s="557"/>
      <c r="C16" s="558"/>
      <c r="D16" s="558"/>
      <c r="E16" s="558"/>
      <c r="F16" s="558"/>
      <c r="G16" s="558"/>
      <c r="H16" s="558"/>
      <c r="I16" s="558"/>
      <c r="J16" s="558"/>
      <c r="K16" s="559"/>
      <c r="L16" s="444" t="s">
        <v>49</v>
      </c>
      <c r="M16" s="451"/>
      <c r="N16" s="451"/>
      <c r="O16" s="451"/>
      <c r="P16" s="451"/>
      <c r="Q16" s="452"/>
      <c r="R16" s="453" t="s">
        <v>229</v>
      </c>
      <c r="S16" s="454"/>
      <c r="T16" s="454"/>
      <c r="U16" s="454"/>
      <c r="V16" s="455"/>
      <c r="W16" s="528"/>
      <c r="X16" s="529"/>
      <c r="Y16" s="529"/>
      <c r="Z16" s="529"/>
      <c r="AA16" s="529"/>
      <c r="AB16" s="519"/>
      <c r="AC16" s="447">
        <v>16.100000000000001</v>
      </c>
      <c r="AD16" s="448"/>
      <c r="AE16" s="448"/>
      <c r="AF16" s="448"/>
      <c r="AG16" s="449"/>
      <c r="AH16" s="447">
        <v>17.3</v>
      </c>
      <c r="AI16" s="448"/>
      <c r="AJ16" s="448"/>
      <c r="AK16" s="448"/>
      <c r="AL16" s="450"/>
      <c r="AM16" s="380"/>
      <c r="AN16" s="381"/>
      <c r="AO16" s="381"/>
      <c r="AP16" s="381"/>
      <c r="AQ16" s="381"/>
      <c r="AR16" s="381"/>
      <c r="AS16" s="381"/>
      <c r="AT16" s="382"/>
      <c r="AU16" s="383"/>
      <c r="AV16" s="384"/>
      <c r="AW16" s="384"/>
      <c r="AX16" s="384"/>
      <c r="AY16" s="385" t="s">
        <v>106</v>
      </c>
      <c r="AZ16" s="386"/>
      <c r="BA16" s="386"/>
      <c r="BB16" s="386"/>
      <c r="BC16" s="386"/>
      <c r="BD16" s="386"/>
      <c r="BE16" s="386"/>
      <c r="BF16" s="386"/>
      <c r="BG16" s="386"/>
      <c r="BH16" s="386"/>
      <c r="BI16" s="386"/>
      <c r="BJ16" s="386"/>
      <c r="BK16" s="386"/>
      <c r="BL16" s="386"/>
      <c r="BM16" s="387"/>
      <c r="BN16" s="388">
        <v>4306484</v>
      </c>
      <c r="BO16" s="389"/>
      <c r="BP16" s="389"/>
      <c r="BQ16" s="389"/>
      <c r="BR16" s="389"/>
      <c r="BS16" s="389"/>
      <c r="BT16" s="389"/>
      <c r="BU16" s="390"/>
      <c r="BV16" s="388">
        <v>4225322</v>
      </c>
      <c r="BW16" s="389"/>
      <c r="BX16" s="389"/>
      <c r="BY16" s="389"/>
      <c r="BZ16" s="389"/>
      <c r="CA16" s="389"/>
      <c r="CB16" s="389"/>
      <c r="CC16" s="390"/>
      <c r="CD16" s="24"/>
      <c r="CE16" s="563"/>
      <c r="CF16" s="563"/>
      <c r="CG16" s="563"/>
      <c r="CH16" s="563"/>
      <c r="CI16" s="563"/>
      <c r="CJ16" s="563"/>
      <c r="CK16" s="563"/>
      <c r="CL16" s="563"/>
      <c r="CM16" s="563"/>
      <c r="CN16" s="563"/>
      <c r="CO16" s="563"/>
      <c r="CP16" s="563"/>
      <c r="CQ16" s="563"/>
      <c r="CR16" s="563"/>
      <c r="CS16" s="564"/>
      <c r="CT16" s="394"/>
      <c r="CU16" s="395"/>
      <c r="CV16" s="395"/>
      <c r="CW16" s="395"/>
      <c r="CX16" s="395"/>
      <c r="CY16" s="395"/>
      <c r="CZ16" s="395"/>
      <c r="DA16" s="396"/>
      <c r="DB16" s="394"/>
      <c r="DC16" s="395"/>
      <c r="DD16" s="395"/>
      <c r="DE16" s="395"/>
      <c r="DF16" s="395"/>
      <c r="DG16" s="395"/>
      <c r="DH16" s="395"/>
      <c r="DI16" s="396"/>
    </row>
    <row r="17" spans="1:113" ht="18.75" customHeight="1" x14ac:dyDescent="0.2">
      <c r="A17" s="2"/>
      <c r="B17" s="560"/>
      <c r="C17" s="561"/>
      <c r="D17" s="561"/>
      <c r="E17" s="561"/>
      <c r="F17" s="561"/>
      <c r="G17" s="561"/>
      <c r="H17" s="561"/>
      <c r="I17" s="561"/>
      <c r="J17" s="561"/>
      <c r="K17" s="562"/>
      <c r="L17" s="17"/>
      <c r="M17" s="456" t="s">
        <v>101</v>
      </c>
      <c r="N17" s="457"/>
      <c r="O17" s="457"/>
      <c r="P17" s="457"/>
      <c r="Q17" s="458"/>
      <c r="R17" s="453" t="s">
        <v>229</v>
      </c>
      <c r="S17" s="454"/>
      <c r="T17" s="454"/>
      <c r="U17" s="454"/>
      <c r="V17" s="455"/>
      <c r="W17" s="542" t="s">
        <v>95</v>
      </c>
      <c r="X17" s="543"/>
      <c r="Y17" s="543"/>
      <c r="Z17" s="543"/>
      <c r="AA17" s="543"/>
      <c r="AB17" s="533"/>
      <c r="AC17" s="404">
        <v>1328</v>
      </c>
      <c r="AD17" s="405"/>
      <c r="AE17" s="405"/>
      <c r="AF17" s="405"/>
      <c r="AG17" s="425"/>
      <c r="AH17" s="404">
        <v>1391</v>
      </c>
      <c r="AI17" s="405"/>
      <c r="AJ17" s="405"/>
      <c r="AK17" s="405"/>
      <c r="AL17" s="406"/>
      <c r="AM17" s="380"/>
      <c r="AN17" s="381"/>
      <c r="AO17" s="381"/>
      <c r="AP17" s="381"/>
      <c r="AQ17" s="381"/>
      <c r="AR17" s="381"/>
      <c r="AS17" s="381"/>
      <c r="AT17" s="382"/>
      <c r="AU17" s="383"/>
      <c r="AV17" s="384"/>
      <c r="AW17" s="384"/>
      <c r="AX17" s="384"/>
      <c r="AY17" s="385" t="s">
        <v>230</v>
      </c>
      <c r="AZ17" s="386"/>
      <c r="BA17" s="386"/>
      <c r="BB17" s="386"/>
      <c r="BC17" s="386"/>
      <c r="BD17" s="386"/>
      <c r="BE17" s="386"/>
      <c r="BF17" s="386"/>
      <c r="BG17" s="386"/>
      <c r="BH17" s="386"/>
      <c r="BI17" s="386"/>
      <c r="BJ17" s="386"/>
      <c r="BK17" s="386"/>
      <c r="BL17" s="386"/>
      <c r="BM17" s="387"/>
      <c r="BN17" s="388">
        <v>914932</v>
      </c>
      <c r="BO17" s="389"/>
      <c r="BP17" s="389"/>
      <c r="BQ17" s="389"/>
      <c r="BR17" s="389"/>
      <c r="BS17" s="389"/>
      <c r="BT17" s="389"/>
      <c r="BU17" s="390"/>
      <c r="BV17" s="388">
        <v>842225</v>
      </c>
      <c r="BW17" s="389"/>
      <c r="BX17" s="389"/>
      <c r="BY17" s="389"/>
      <c r="BZ17" s="389"/>
      <c r="CA17" s="389"/>
      <c r="CB17" s="389"/>
      <c r="CC17" s="390"/>
      <c r="CD17" s="24"/>
      <c r="CE17" s="563"/>
      <c r="CF17" s="563"/>
      <c r="CG17" s="563"/>
      <c r="CH17" s="563"/>
      <c r="CI17" s="563"/>
      <c r="CJ17" s="563"/>
      <c r="CK17" s="563"/>
      <c r="CL17" s="563"/>
      <c r="CM17" s="563"/>
      <c r="CN17" s="563"/>
      <c r="CO17" s="563"/>
      <c r="CP17" s="563"/>
      <c r="CQ17" s="563"/>
      <c r="CR17" s="563"/>
      <c r="CS17" s="564"/>
      <c r="CT17" s="394"/>
      <c r="CU17" s="395"/>
      <c r="CV17" s="395"/>
      <c r="CW17" s="395"/>
      <c r="CX17" s="395"/>
      <c r="CY17" s="395"/>
      <c r="CZ17" s="395"/>
      <c r="DA17" s="396"/>
      <c r="DB17" s="394"/>
      <c r="DC17" s="395"/>
      <c r="DD17" s="395"/>
      <c r="DE17" s="395"/>
      <c r="DF17" s="395"/>
      <c r="DG17" s="395"/>
      <c r="DH17" s="395"/>
      <c r="DI17" s="396"/>
    </row>
    <row r="18" spans="1:113" ht="18.75" customHeight="1" x14ac:dyDescent="0.2">
      <c r="A18" s="2"/>
      <c r="B18" s="459" t="s">
        <v>231</v>
      </c>
      <c r="C18" s="460"/>
      <c r="D18" s="460"/>
      <c r="E18" s="461"/>
      <c r="F18" s="461"/>
      <c r="G18" s="461"/>
      <c r="H18" s="461"/>
      <c r="I18" s="461"/>
      <c r="J18" s="461"/>
      <c r="K18" s="461"/>
      <c r="L18" s="462">
        <v>448.84</v>
      </c>
      <c r="M18" s="462"/>
      <c r="N18" s="462"/>
      <c r="O18" s="462"/>
      <c r="P18" s="462"/>
      <c r="Q18" s="462"/>
      <c r="R18" s="463"/>
      <c r="S18" s="463"/>
      <c r="T18" s="463"/>
      <c r="U18" s="463"/>
      <c r="V18" s="464"/>
      <c r="W18" s="544"/>
      <c r="X18" s="545"/>
      <c r="Y18" s="545"/>
      <c r="Z18" s="545"/>
      <c r="AA18" s="545"/>
      <c r="AB18" s="536"/>
      <c r="AC18" s="465">
        <v>50.8</v>
      </c>
      <c r="AD18" s="466"/>
      <c r="AE18" s="466"/>
      <c r="AF18" s="466"/>
      <c r="AG18" s="467"/>
      <c r="AH18" s="465">
        <v>47.6</v>
      </c>
      <c r="AI18" s="466"/>
      <c r="AJ18" s="466"/>
      <c r="AK18" s="466"/>
      <c r="AL18" s="468"/>
      <c r="AM18" s="380"/>
      <c r="AN18" s="381"/>
      <c r="AO18" s="381"/>
      <c r="AP18" s="381"/>
      <c r="AQ18" s="381"/>
      <c r="AR18" s="381"/>
      <c r="AS18" s="381"/>
      <c r="AT18" s="382"/>
      <c r="AU18" s="383"/>
      <c r="AV18" s="384"/>
      <c r="AW18" s="384"/>
      <c r="AX18" s="384"/>
      <c r="AY18" s="385" t="s">
        <v>233</v>
      </c>
      <c r="AZ18" s="386"/>
      <c r="BA18" s="386"/>
      <c r="BB18" s="386"/>
      <c r="BC18" s="386"/>
      <c r="BD18" s="386"/>
      <c r="BE18" s="386"/>
      <c r="BF18" s="386"/>
      <c r="BG18" s="386"/>
      <c r="BH18" s="386"/>
      <c r="BI18" s="386"/>
      <c r="BJ18" s="386"/>
      <c r="BK18" s="386"/>
      <c r="BL18" s="386"/>
      <c r="BM18" s="387"/>
      <c r="BN18" s="388">
        <v>4428528</v>
      </c>
      <c r="BO18" s="389"/>
      <c r="BP18" s="389"/>
      <c r="BQ18" s="389"/>
      <c r="BR18" s="389"/>
      <c r="BS18" s="389"/>
      <c r="BT18" s="389"/>
      <c r="BU18" s="390"/>
      <c r="BV18" s="388">
        <v>4444128</v>
      </c>
      <c r="BW18" s="389"/>
      <c r="BX18" s="389"/>
      <c r="BY18" s="389"/>
      <c r="BZ18" s="389"/>
      <c r="CA18" s="389"/>
      <c r="CB18" s="389"/>
      <c r="CC18" s="390"/>
      <c r="CD18" s="24"/>
      <c r="CE18" s="563"/>
      <c r="CF18" s="563"/>
      <c r="CG18" s="563"/>
      <c r="CH18" s="563"/>
      <c r="CI18" s="563"/>
      <c r="CJ18" s="563"/>
      <c r="CK18" s="563"/>
      <c r="CL18" s="563"/>
      <c r="CM18" s="563"/>
      <c r="CN18" s="563"/>
      <c r="CO18" s="563"/>
      <c r="CP18" s="563"/>
      <c r="CQ18" s="563"/>
      <c r="CR18" s="563"/>
      <c r="CS18" s="564"/>
      <c r="CT18" s="394"/>
      <c r="CU18" s="395"/>
      <c r="CV18" s="395"/>
      <c r="CW18" s="395"/>
      <c r="CX18" s="395"/>
      <c r="CY18" s="395"/>
      <c r="CZ18" s="395"/>
      <c r="DA18" s="396"/>
      <c r="DB18" s="394"/>
      <c r="DC18" s="395"/>
      <c r="DD18" s="395"/>
      <c r="DE18" s="395"/>
      <c r="DF18" s="395"/>
      <c r="DG18" s="395"/>
      <c r="DH18" s="395"/>
      <c r="DI18" s="396"/>
    </row>
    <row r="19" spans="1:113" ht="18.75" customHeight="1" x14ac:dyDescent="0.2">
      <c r="A19" s="2"/>
      <c r="B19" s="459" t="s">
        <v>63</v>
      </c>
      <c r="C19" s="460"/>
      <c r="D19" s="460"/>
      <c r="E19" s="461"/>
      <c r="F19" s="461"/>
      <c r="G19" s="461"/>
      <c r="H19" s="461"/>
      <c r="I19" s="461"/>
      <c r="J19" s="461"/>
      <c r="K19" s="461"/>
      <c r="L19" s="469">
        <v>12</v>
      </c>
      <c r="M19" s="469"/>
      <c r="N19" s="469"/>
      <c r="O19" s="469"/>
      <c r="P19" s="469"/>
      <c r="Q19" s="469"/>
      <c r="R19" s="470"/>
      <c r="S19" s="470"/>
      <c r="T19" s="470"/>
      <c r="U19" s="470"/>
      <c r="V19" s="471"/>
      <c r="W19" s="365"/>
      <c r="X19" s="366"/>
      <c r="Y19" s="366"/>
      <c r="Z19" s="366"/>
      <c r="AA19" s="366"/>
      <c r="AB19" s="366"/>
      <c r="AC19" s="472"/>
      <c r="AD19" s="472"/>
      <c r="AE19" s="472"/>
      <c r="AF19" s="472"/>
      <c r="AG19" s="472"/>
      <c r="AH19" s="472"/>
      <c r="AI19" s="472"/>
      <c r="AJ19" s="472"/>
      <c r="AK19" s="472"/>
      <c r="AL19" s="473"/>
      <c r="AM19" s="380"/>
      <c r="AN19" s="381"/>
      <c r="AO19" s="381"/>
      <c r="AP19" s="381"/>
      <c r="AQ19" s="381"/>
      <c r="AR19" s="381"/>
      <c r="AS19" s="381"/>
      <c r="AT19" s="382"/>
      <c r="AU19" s="383"/>
      <c r="AV19" s="384"/>
      <c r="AW19" s="384"/>
      <c r="AX19" s="384"/>
      <c r="AY19" s="385" t="s">
        <v>235</v>
      </c>
      <c r="AZ19" s="386"/>
      <c r="BA19" s="386"/>
      <c r="BB19" s="386"/>
      <c r="BC19" s="386"/>
      <c r="BD19" s="386"/>
      <c r="BE19" s="386"/>
      <c r="BF19" s="386"/>
      <c r="BG19" s="386"/>
      <c r="BH19" s="386"/>
      <c r="BI19" s="386"/>
      <c r="BJ19" s="386"/>
      <c r="BK19" s="386"/>
      <c r="BL19" s="386"/>
      <c r="BM19" s="387"/>
      <c r="BN19" s="388">
        <v>5527314</v>
      </c>
      <c r="BO19" s="389"/>
      <c r="BP19" s="389"/>
      <c r="BQ19" s="389"/>
      <c r="BR19" s="389"/>
      <c r="BS19" s="389"/>
      <c r="BT19" s="389"/>
      <c r="BU19" s="390"/>
      <c r="BV19" s="388">
        <v>5582704</v>
      </c>
      <c r="BW19" s="389"/>
      <c r="BX19" s="389"/>
      <c r="BY19" s="389"/>
      <c r="BZ19" s="389"/>
      <c r="CA19" s="389"/>
      <c r="CB19" s="389"/>
      <c r="CC19" s="390"/>
      <c r="CD19" s="24"/>
      <c r="CE19" s="563"/>
      <c r="CF19" s="563"/>
      <c r="CG19" s="563"/>
      <c r="CH19" s="563"/>
      <c r="CI19" s="563"/>
      <c r="CJ19" s="563"/>
      <c r="CK19" s="563"/>
      <c r="CL19" s="563"/>
      <c r="CM19" s="563"/>
      <c r="CN19" s="563"/>
      <c r="CO19" s="563"/>
      <c r="CP19" s="563"/>
      <c r="CQ19" s="563"/>
      <c r="CR19" s="563"/>
      <c r="CS19" s="564"/>
      <c r="CT19" s="394"/>
      <c r="CU19" s="395"/>
      <c r="CV19" s="395"/>
      <c r="CW19" s="395"/>
      <c r="CX19" s="395"/>
      <c r="CY19" s="395"/>
      <c r="CZ19" s="395"/>
      <c r="DA19" s="396"/>
      <c r="DB19" s="394"/>
      <c r="DC19" s="395"/>
      <c r="DD19" s="395"/>
      <c r="DE19" s="395"/>
      <c r="DF19" s="395"/>
      <c r="DG19" s="395"/>
      <c r="DH19" s="395"/>
      <c r="DI19" s="396"/>
    </row>
    <row r="20" spans="1:113" ht="18.75" customHeight="1" x14ac:dyDescent="0.2">
      <c r="A20" s="2"/>
      <c r="B20" s="459" t="s">
        <v>239</v>
      </c>
      <c r="C20" s="460"/>
      <c r="D20" s="460"/>
      <c r="E20" s="461"/>
      <c r="F20" s="461"/>
      <c r="G20" s="461"/>
      <c r="H20" s="461"/>
      <c r="I20" s="461"/>
      <c r="J20" s="461"/>
      <c r="K20" s="461"/>
      <c r="L20" s="469">
        <v>2332</v>
      </c>
      <c r="M20" s="469"/>
      <c r="N20" s="469"/>
      <c r="O20" s="469"/>
      <c r="P20" s="469"/>
      <c r="Q20" s="469"/>
      <c r="R20" s="470"/>
      <c r="S20" s="470"/>
      <c r="T20" s="470"/>
      <c r="U20" s="470"/>
      <c r="V20" s="471"/>
      <c r="W20" s="544"/>
      <c r="X20" s="545"/>
      <c r="Y20" s="545"/>
      <c r="Z20" s="545"/>
      <c r="AA20" s="545"/>
      <c r="AB20" s="545"/>
      <c r="AC20" s="474"/>
      <c r="AD20" s="474"/>
      <c r="AE20" s="474"/>
      <c r="AF20" s="474"/>
      <c r="AG20" s="474"/>
      <c r="AH20" s="474"/>
      <c r="AI20" s="474"/>
      <c r="AJ20" s="474"/>
      <c r="AK20" s="474"/>
      <c r="AL20" s="475"/>
      <c r="AM20" s="476"/>
      <c r="AN20" s="408"/>
      <c r="AO20" s="408"/>
      <c r="AP20" s="408"/>
      <c r="AQ20" s="408"/>
      <c r="AR20" s="408"/>
      <c r="AS20" s="408"/>
      <c r="AT20" s="409"/>
      <c r="AU20" s="477"/>
      <c r="AV20" s="478"/>
      <c r="AW20" s="478"/>
      <c r="AX20" s="479"/>
      <c r="AY20" s="385"/>
      <c r="AZ20" s="386"/>
      <c r="BA20" s="386"/>
      <c r="BB20" s="386"/>
      <c r="BC20" s="386"/>
      <c r="BD20" s="386"/>
      <c r="BE20" s="386"/>
      <c r="BF20" s="386"/>
      <c r="BG20" s="386"/>
      <c r="BH20" s="386"/>
      <c r="BI20" s="386"/>
      <c r="BJ20" s="386"/>
      <c r="BK20" s="386"/>
      <c r="BL20" s="386"/>
      <c r="BM20" s="387"/>
      <c r="BN20" s="388"/>
      <c r="BO20" s="389"/>
      <c r="BP20" s="389"/>
      <c r="BQ20" s="389"/>
      <c r="BR20" s="389"/>
      <c r="BS20" s="389"/>
      <c r="BT20" s="389"/>
      <c r="BU20" s="390"/>
      <c r="BV20" s="388"/>
      <c r="BW20" s="389"/>
      <c r="BX20" s="389"/>
      <c r="BY20" s="389"/>
      <c r="BZ20" s="389"/>
      <c r="CA20" s="389"/>
      <c r="CB20" s="389"/>
      <c r="CC20" s="390"/>
      <c r="CD20" s="24"/>
      <c r="CE20" s="563"/>
      <c r="CF20" s="563"/>
      <c r="CG20" s="563"/>
      <c r="CH20" s="563"/>
      <c r="CI20" s="563"/>
      <c r="CJ20" s="563"/>
      <c r="CK20" s="563"/>
      <c r="CL20" s="563"/>
      <c r="CM20" s="563"/>
      <c r="CN20" s="563"/>
      <c r="CO20" s="563"/>
      <c r="CP20" s="563"/>
      <c r="CQ20" s="563"/>
      <c r="CR20" s="563"/>
      <c r="CS20" s="564"/>
      <c r="CT20" s="394"/>
      <c r="CU20" s="395"/>
      <c r="CV20" s="395"/>
      <c r="CW20" s="395"/>
      <c r="CX20" s="395"/>
      <c r="CY20" s="395"/>
      <c r="CZ20" s="395"/>
      <c r="DA20" s="396"/>
      <c r="DB20" s="394"/>
      <c r="DC20" s="395"/>
      <c r="DD20" s="395"/>
      <c r="DE20" s="395"/>
      <c r="DF20" s="395"/>
      <c r="DG20" s="395"/>
      <c r="DH20" s="395"/>
      <c r="DI20" s="396"/>
    </row>
    <row r="21" spans="1:113" ht="18.75" customHeight="1" x14ac:dyDescent="0.2">
      <c r="A21" s="2"/>
      <c r="B21" s="480" t="s">
        <v>241</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385"/>
      <c r="AZ21" s="386"/>
      <c r="BA21" s="386"/>
      <c r="BB21" s="386"/>
      <c r="BC21" s="386"/>
      <c r="BD21" s="386"/>
      <c r="BE21" s="386"/>
      <c r="BF21" s="386"/>
      <c r="BG21" s="386"/>
      <c r="BH21" s="386"/>
      <c r="BI21" s="386"/>
      <c r="BJ21" s="386"/>
      <c r="BK21" s="386"/>
      <c r="BL21" s="386"/>
      <c r="BM21" s="387"/>
      <c r="BN21" s="388"/>
      <c r="BO21" s="389"/>
      <c r="BP21" s="389"/>
      <c r="BQ21" s="389"/>
      <c r="BR21" s="389"/>
      <c r="BS21" s="389"/>
      <c r="BT21" s="389"/>
      <c r="BU21" s="390"/>
      <c r="BV21" s="388"/>
      <c r="BW21" s="389"/>
      <c r="BX21" s="389"/>
      <c r="BY21" s="389"/>
      <c r="BZ21" s="389"/>
      <c r="CA21" s="389"/>
      <c r="CB21" s="389"/>
      <c r="CC21" s="390"/>
      <c r="CD21" s="24"/>
      <c r="CE21" s="563"/>
      <c r="CF21" s="563"/>
      <c r="CG21" s="563"/>
      <c r="CH21" s="563"/>
      <c r="CI21" s="563"/>
      <c r="CJ21" s="563"/>
      <c r="CK21" s="563"/>
      <c r="CL21" s="563"/>
      <c r="CM21" s="563"/>
      <c r="CN21" s="563"/>
      <c r="CO21" s="563"/>
      <c r="CP21" s="563"/>
      <c r="CQ21" s="563"/>
      <c r="CR21" s="563"/>
      <c r="CS21" s="564"/>
      <c r="CT21" s="394"/>
      <c r="CU21" s="395"/>
      <c r="CV21" s="395"/>
      <c r="CW21" s="395"/>
      <c r="CX21" s="395"/>
      <c r="CY21" s="395"/>
      <c r="CZ21" s="395"/>
      <c r="DA21" s="396"/>
      <c r="DB21" s="394"/>
      <c r="DC21" s="395"/>
      <c r="DD21" s="395"/>
      <c r="DE21" s="395"/>
      <c r="DF21" s="395"/>
      <c r="DG21" s="395"/>
      <c r="DH21" s="395"/>
      <c r="DI21" s="396"/>
    </row>
    <row r="22" spans="1:113" ht="18.75" customHeight="1" x14ac:dyDescent="0.2">
      <c r="A22" s="2"/>
      <c r="B22" s="499" t="s">
        <v>242</v>
      </c>
      <c r="C22" s="500"/>
      <c r="D22" s="501"/>
      <c r="E22" s="538" t="s">
        <v>8</v>
      </c>
      <c r="F22" s="543"/>
      <c r="G22" s="543"/>
      <c r="H22" s="543"/>
      <c r="I22" s="543"/>
      <c r="J22" s="543"/>
      <c r="K22" s="533"/>
      <c r="L22" s="538" t="s">
        <v>244</v>
      </c>
      <c r="M22" s="543"/>
      <c r="N22" s="543"/>
      <c r="O22" s="543"/>
      <c r="P22" s="533"/>
      <c r="Q22" s="565" t="s">
        <v>246</v>
      </c>
      <c r="R22" s="566"/>
      <c r="S22" s="566"/>
      <c r="T22" s="566"/>
      <c r="U22" s="566"/>
      <c r="V22" s="567"/>
      <c r="W22" s="579" t="s">
        <v>247</v>
      </c>
      <c r="X22" s="500"/>
      <c r="Y22" s="501"/>
      <c r="Z22" s="538" t="s">
        <v>8</v>
      </c>
      <c r="AA22" s="543"/>
      <c r="AB22" s="543"/>
      <c r="AC22" s="543"/>
      <c r="AD22" s="543"/>
      <c r="AE22" s="543"/>
      <c r="AF22" s="543"/>
      <c r="AG22" s="533"/>
      <c r="AH22" s="571" t="s">
        <v>184</v>
      </c>
      <c r="AI22" s="543"/>
      <c r="AJ22" s="543"/>
      <c r="AK22" s="543"/>
      <c r="AL22" s="533"/>
      <c r="AM22" s="571" t="s">
        <v>248</v>
      </c>
      <c r="AN22" s="572"/>
      <c r="AO22" s="572"/>
      <c r="AP22" s="572"/>
      <c r="AQ22" s="572"/>
      <c r="AR22" s="573"/>
      <c r="AS22" s="565" t="s">
        <v>246</v>
      </c>
      <c r="AT22" s="566"/>
      <c r="AU22" s="566"/>
      <c r="AV22" s="566"/>
      <c r="AW22" s="566"/>
      <c r="AX22" s="577"/>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563"/>
      <c r="CF22" s="563"/>
      <c r="CG22" s="563"/>
      <c r="CH22" s="563"/>
      <c r="CI22" s="563"/>
      <c r="CJ22" s="563"/>
      <c r="CK22" s="563"/>
      <c r="CL22" s="563"/>
      <c r="CM22" s="563"/>
      <c r="CN22" s="563"/>
      <c r="CO22" s="563"/>
      <c r="CP22" s="563"/>
      <c r="CQ22" s="563"/>
      <c r="CR22" s="563"/>
      <c r="CS22" s="564"/>
      <c r="CT22" s="394"/>
      <c r="CU22" s="395"/>
      <c r="CV22" s="395"/>
      <c r="CW22" s="395"/>
      <c r="CX22" s="395"/>
      <c r="CY22" s="395"/>
      <c r="CZ22" s="395"/>
      <c r="DA22" s="396"/>
      <c r="DB22" s="394"/>
      <c r="DC22" s="395"/>
      <c r="DD22" s="395"/>
      <c r="DE22" s="395"/>
      <c r="DF22" s="395"/>
      <c r="DG22" s="395"/>
      <c r="DH22" s="395"/>
      <c r="DI22" s="396"/>
    </row>
    <row r="23" spans="1:113" ht="18.75" customHeight="1" x14ac:dyDescent="0.2">
      <c r="A23" s="2"/>
      <c r="B23" s="502"/>
      <c r="C23" s="503"/>
      <c r="D23" s="504"/>
      <c r="E23" s="525"/>
      <c r="F23" s="529"/>
      <c r="G23" s="529"/>
      <c r="H23" s="529"/>
      <c r="I23" s="529"/>
      <c r="J23" s="529"/>
      <c r="K23" s="519"/>
      <c r="L23" s="525"/>
      <c r="M23" s="529"/>
      <c r="N23" s="529"/>
      <c r="O23" s="529"/>
      <c r="P23" s="519"/>
      <c r="Q23" s="568"/>
      <c r="R23" s="569"/>
      <c r="S23" s="569"/>
      <c r="T23" s="569"/>
      <c r="U23" s="569"/>
      <c r="V23" s="570"/>
      <c r="W23" s="580"/>
      <c r="X23" s="503"/>
      <c r="Y23" s="504"/>
      <c r="Z23" s="525"/>
      <c r="AA23" s="529"/>
      <c r="AB23" s="529"/>
      <c r="AC23" s="529"/>
      <c r="AD23" s="529"/>
      <c r="AE23" s="529"/>
      <c r="AF23" s="529"/>
      <c r="AG23" s="519"/>
      <c r="AH23" s="525"/>
      <c r="AI23" s="529"/>
      <c r="AJ23" s="529"/>
      <c r="AK23" s="529"/>
      <c r="AL23" s="519"/>
      <c r="AM23" s="574"/>
      <c r="AN23" s="575"/>
      <c r="AO23" s="575"/>
      <c r="AP23" s="575"/>
      <c r="AQ23" s="575"/>
      <c r="AR23" s="576"/>
      <c r="AS23" s="568"/>
      <c r="AT23" s="569"/>
      <c r="AU23" s="569"/>
      <c r="AV23" s="569"/>
      <c r="AW23" s="569"/>
      <c r="AX23" s="578"/>
      <c r="AY23" s="368" t="s">
        <v>250</v>
      </c>
      <c r="AZ23" s="369"/>
      <c r="BA23" s="369"/>
      <c r="BB23" s="369"/>
      <c r="BC23" s="369"/>
      <c r="BD23" s="369"/>
      <c r="BE23" s="369"/>
      <c r="BF23" s="369"/>
      <c r="BG23" s="369"/>
      <c r="BH23" s="369"/>
      <c r="BI23" s="369"/>
      <c r="BJ23" s="369"/>
      <c r="BK23" s="369"/>
      <c r="BL23" s="369"/>
      <c r="BM23" s="370"/>
      <c r="BN23" s="388">
        <v>8341454</v>
      </c>
      <c r="BO23" s="389"/>
      <c r="BP23" s="389"/>
      <c r="BQ23" s="389"/>
      <c r="BR23" s="389"/>
      <c r="BS23" s="389"/>
      <c r="BT23" s="389"/>
      <c r="BU23" s="390"/>
      <c r="BV23" s="388">
        <v>8637499</v>
      </c>
      <c r="BW23" s="389"/>
      <c r="BX23" s="389"/>
      <c r="BY23" s="389"/>
      <c r="BZ23" s="389"/>
      <c r="CA23" s="389"/>
      <c r="CB23" s="389"/>
      <c r="CC23" s="390"/>
      <c r="CD23" s="24"/>
      <c r="CE23" s="563"/>
      <c r="CF23" s="563"/>
      <c r="CG23" s="563"/>
      <c r="CH23" s="563"/>
      <c r="CI23" s="563"/>
      <c r="CJ23" s="563"/>
      <c r="CK23" s="563"/>
      <c r="CL23" s="563"/>
      <c r="CM23" s="563"/>
      <c r="CN23" s="563"/>
      <c r="CO23" s="563"/>
      <c r="CP23" s="563"/>
      <c r="CQ23" s="563"/>
      <c r="CR23" s="563"/>
      <c r="CS23" s="564"/>
      <c r="CT23" s="394"/>
      <c r="CU23" s="395"/>
      <c r="CV23" s="395"/>
      <c r="CW23" s="395"/>
      <c r="CX23" s="395"/>
      <c r="CY23" s="395"/>
      <c r="CZ23" s="395"/>
      <c r="DA23" s="396"/>
      <c r="DB23" s="394"/>
      <c r="DC23" s="395"/>
      <c r="DD23" s="395"/>
      <c r="DE23" s="395"/>
      <c r="DF23" s="395"/>
      <c r="DG23" s="395"/>
      <c r="DH23" s="395"/>
      <c r="DI23" s="396"/>
    </row>
    <row r="24" spans="1:113" ht="18.75" customHeight="1" x14ac:dyDescent="0.2">
      <c r="A24" s="2"/>
      <c r="B24" s="502"/>
      <c r="C24" s="503"/>
      <c r="D24" s="504"/>
      <c r="E24" s="403" t="s">
        <v>253</v>
      </c>
      <c r="F24" s="381"/>
      <c r="G24" s="381"/>
      <c r="H24" s="381"/>
      <c r="I24" s="381"/>
      <c r="J24" s="381"/>
      <c r="K24" s="382"/>
      <c r="L24" s="404">
        <v>1</v>
      </c>
      <c r="M24" s="405"/>
      <c r="N24" s="405"/>
      <c r="O24" s="405"/>
      <c r="P24" s="425"/>
      <c r="Q24" s="404">
        <v>6870</v>
      </c>
      <c r="R24" s="405"/>
      <c r="S24" s="405"/>
      <c r="T24" s="405"/>
      <c r="U24" s="405"/>
      <c r="V24" s="425"/>
      <c r="W24" s="580"/>
      <c r="X24" s="503"/>
      <c r="Y24" s="504"/>
      <c r="Z24" s="403" t="s">
        <v>254</v>
      </c>
      <c r="AA24" s="381"/>
      <c r="AB24" s="381"/>
      <c r="AC24" s="381"/>
      <c r="AD24" s="381"/>
      <c r="AE24" s="381"/>
      <c r="AF24" s="381"/>
      <c r="AG24" s="382"/>
      <c r="AH24" s="404">
        <v>113</v>
      </c>
      <c r="AI24" s="405"/>
      <c r="AJ24" s="405"/>
      <c r="AK24" s="405"/>
      <c r="AL24" s="425"/>
      <c r="AM24" s="404">
        <v>369849</v>
      </c>
      <c r="AN24" s="405"/>
      <c r="AO24" s="405"/>
      <c r="AP24" s="405"/>
      <c r="AQ24" s="405"/>
      <c r="AR24" s="425"/>
      <c r="AS24" s="404">
        <v>3273</v>
      </c>
      <c r="AT24" s="405"/>
      <c r="AU24" s="405"/>
      <c r="AV24" s="405"/>
      <c r="AW24" s="405"/>
      <c r="AX24" s="406"/>
      <c r="AY24" s="483" t="s">
        <v>255</v>
      </c>
      <c r="AZ24" s="484"/>
      <c r="BA24" s="484"/>
      <c r="BB24" s="484"/>
      <c r="BC24" s="484"/>
      <c r="BD24" s="484"/>
      <c r="BE24" s="484"/>
      <c r="BF24" s="484"/>
      <c r="BG24" s="484"/>
      <c r="BH24" s="484"/>
      <c r="BI24" s="484"/>
      <c r="BJ24" s="484"/>
      <c r="BK24" s="484"/>
      <c r="BL24" s="484"/>
      <c r="BM24" s="485"/>
      <c r="BN24" s="388">
        <v>6219888</v>
      </c>
      <c r="BO24" s="389"/>
      <c r="BP24" s="389"/>
      <c r="BQ24" s="389"/>
      <c r="BR24" s="389"/>
      <c r="BS24" s="389"/>
      <c r="BT24" s="389"/>
      <c r="BU24" s="390"/>
      <c r="BV24" s="388">
        <v>6542731</v>
      </c>
      <c r="BW24" s="389"/>
      <c r="BX24" s="389"/>
      <c r="BY24" s="389"/>
      <c r="BZ24" s="389"/>
      <c r="CA24" s="389"/>
      <c r="CB24" s="389"/>
      <c r="CC24" s="390"/>
      <c r="CD24" s="24"/>
      <c r="CE24" s="563"/>
      <c r="CF24" s="563"/>
      <c r="CG24" s="563"/>
      <c r="CH24" s="563"/>
      <c r="CI24" s="563"/>
      <c r="CJ24" s="563"/>
      <c r="CK24" s="563"/>
      <c r="CL24" s="563"/>
      <c r="CM24" s="563"/>
      <c r="CN24" s="563"/>
      <c r="CO24" s="563"/>
      <c r="CP24" s="563"/>
      <c r="CQ24" s="563"/>
      <c r="CR24" s="563"/>
      <c r="CS24" s="564"/>
      <c r="CT24" s="394"/>
      <c r="CU24" s="395"/>
      <c r="CV24" s="395"/>
      <c r="CW24" s="395"/>
      <c r="CX24" s="395"/>
      <c r="CY24" s="395"/>
      <c r="CZ24" s="395"/>
      <c r="DA24" s="396"/>
      <c r="DB24" s="394"/>
      <c r="DC24" s="395"/>
      <c r="DD24" s="395"/>
      <c r="DE24" s="395"/>
      <c r="DF24" s="395"/>
      <c r="DG24" s="395"/>
      <c r="DH24" s="395"/>
      <c r="DI24" s="396"/>
    </row>
    <row r="25" spans="1:113" ht="18.75" customHeight="1" x14ac:dyDescent="0.2">
      <c r="A25" s="2"/>
      <c r="B25" s="502"/>
      <c r="C25" s="503"/>
      <c r="D25" s="504"/>
      <c r="E25" s="403" t="s">
        <v>258</v>
      </c>
      <c r="F25" s="381"/>
      <c r="G25" s="381"/>
      <c r="H25" s="381"/>
      <c r="I25" s="381"/>
      <c r="J25" s="381"/>
      <c r="K25" s="382"/>
      <c r="L25" s="404">
        <v>1</v>
      </c>
      <c r="M25" s="405"/>
      <c r="N25" s="405"/>
      <c r="O25" s="405"/>
      <c r="P25" s="425"/>
      <c r="Q25" s="404">
        <v>5900</v>
      </c>
      <c r="R25" s="405"/>
      <c r="S25" s="405"/>
      <c r="T25" s="405"/>
      <c r="U25" s="405"/>
      <c r="V25" s="425"/>
      <c r="W25" s="580"/>
      <c r="X25" s="503"/>
      <c r="Y25" s="504"/>
      <c r="Z25" s="403" t="s">
        <v>259</v>
      </c>
      <c r="AA25" s="381"/>
      <c r="AB25" s="381"/>
      <c r="AC25" s="381"/>
      <c r="AD25" s="381"/>
      <c r="AE25" s="381"/>
      <c r="AF25" s="381"/>
      <c r="AG25" s="382"/>
      <c r="AH25" s="404" t="s">
        <v>200</v>
      </c>
      <c r="AI25" s="405"/>
      <c r="AJ25" s="405"/>
      <c r="AK25" s="405"/>
      <c r="AL25" s="425"/>
      <c r="AM25" s="404" t="s">
        <v>200</v>
      </c>
      <c r="AN25" s="405"/>
      <c r="AO25" s="405"/>
      <c r="AP25" s="405"/>
      <c r="AQ25" s="405"/>
      <c r="AR25" s="425"/>
      <c r="AS25" s="404" t="s">
        <v>200</v>
      </c>
      <c r="AT25" s="405"/>
      <c r="AU25" s="405"/>
      <c r="AV25" s="405"/>
      <c r="AW25" s="405"/>
      <c r="AX25" s="406"/>
      <c r="AY25" s="368" t="s">
        <v>38</v>
      </c>
      <c r="AZ25" s="369"/>
      <c r="BA25" s="369"/>
      <c r="BB25" s="369"/>
      <c r="BC25" s="369"/>
      <c r="BD25" s="369"/>
      <c r="BE25" s="369"/>
      <c r="BF25" s="369"/>
      <c r="BG25" s="369"/>
      <c r="BH25" s="369"/>
      <c r="BI25" s="369"/>
      <c r="BJ25" s="369"/>
      <c r="BK25" s="369"/>
      <c r="BL25" s="369"/>
      <c r="BM25" s="370"/>
      <c r="BN25" s="371">
        <v>122428</v>
      </c>
      <c r="BO25" s="372"/>
      <c r="BP25" s="372"/>
      <c r="BQ25" s="372"/>
      <c r="BR25" s="372"/>
      <c r="BS25" s="372"/>
      <c r="BT25" s="372"/>
      <c r="BU25" s="373"/>
      <c r="BV25" s="371">
        <v>185811</v>
      </c>
      <c r="BW25" s="372"/>
      <c r="BX25" s="372"/>
      <c r="BY25" s="372"/>
      <c r="BZ25" s="372"/>
      <c r="CA25" s="372"/>
      <c r="CB25" s="372"/>
      <c r="CC25" s="373"/>
      <c r="CD25" s="24"/>
      <c r="CE25" s="563"/>
      <c r="CF25" s="563"/>
      <c r="CG25" s="563"/>
      <c r="CH25" s="563"/>
      <c r="CI25" s="563"/>
      <c r="CJ25" s="563"/>
      <c r="CK25" s="563"/>
      <c r="CL25" s="563"/>
      <c r="CM25" s="563"/>
      <c r="CN25" s="563"/>
      <c r="CO25" s="563"/>
      <c r="CP25" s="563"/>
      <c r="CQ25" s="563"/>
      <c r="CR25" s="563"/>
      <c r="CS25" s="564"/>
      <c r="CT25" s="394"/>
      <c r="CU25" s="395"/>
      <c r="CV25" s="395"/>
      <c r="CW25" s="395"/>
      <c r="CX25" s="395"/>
      <c r="CY25" s="395"/>
      <c r="CZ25" s="395"/>
      <c r="DA25" s="396"/>
      <c r="DB25" s="394"/>
      <c r="DC25" s="395"/>
      <c r="DD25" s="395"/>
      <c r="DE25" s="395"/>
      <c r="DF25" s="395"/>
      <c r="DG25" s="395"/>
      <c r="DH25" s="395"/>
      <c r="DI25" s="396"/>
    </row>
    <row r="26" spans="1:113" ht="18.75" customHeight="1" x14ac:dyDescent="0.2">
      <c r="A26" s="2"/>
      <c r="B26" s="502"/>
      <c r="C26" s="503"/>
      <c r="D26" s="504"/>
      <c r="E26" s="403" t="s">
        <v>260</v>
      </c>
      <c r="F26" s="381"/>
      <c r="G26" s="381"/>
      <c r="H26" s="381"/>
      <c r="I26" s="381"/>
      <c r="J26" s="381"/>
      <c r="K26" s="382"/>
      <c r="L26" s="404">
        <v>1</v>
      </c>
      <c r="M26" s="405"/>
      <c r="N26" s="405"/>
      <c r="O26" s="405"/>
      <c r="P26" s="425"/>
      <c r="Q26" s="404">
        <v>5530</v>
      </c>
      <c r="R26" s="405"/>
      <c r="S26" s="405"/>
      <c r="T26" s="405"/>
      <c r="U26" s="405"/>
      <c r="V26" s="425"/>
      <c r="W26" s="580"/>
      <c r="X26" s="503"/>
      <c r="Y26" s="504"/>
      <c r="Z26" s="403" t="s">
        <v>261</v>
      </c>
      <c r="AA26" s="489"/>
      <c r="AB26" s="489"/>
      <c r="AC26" s="489"/>
      <c r="AD26" s="489"/>
      <c r="AE26" s="489"/>
      <c r="AF26" s="489"/>
      <c r="AG26" s="490"/>
      <c r="AH26" s="404">
        <v>1</v>
      </c>
      <c r="AI26" s="405"/>
      <c r="AJ26" s="405"/>
      <c r="AK26" s="405"/>
      <c r="AL26" s="425"/>
      <c r="AM26" s="404" t="s">
        <v>264</v>
      </c>
      <c r="AN26" s="405"/>
      <c r="AO26" s="405"/>
      <c r="AP26" s="405"/>
      <c r="AQ26" s="405"/>
      <c r="AR26" s="425"/>
      <c r="AS26" s="404" t="s">
        <v>264</v>
      </c>
      <c r="AT26" s="405"/>
      <c r="AU26" s="405"/>
      <c r="AV26" s="405"/>
      <c r="AW26" s="405"/>
      <c r="AX26" s="406"/>
      <c r="AY26" s="391" t="s">
        <v>265</v>
      </c>
      <c r="AZ26" s="392"/>
      <c r="BA26" s="392"/>
      <c r="BB26" s="392"/>
      <c r="BC26" s="392"/>
      <c r="BD26" s="392"/>
      <c r="BE26" s="392"/>
      <c r="BF26" s="392"/>
      <c r="BG26" s="392"/>
      <c r="BH26" s="392"/>
      <c r="BI26" s="392"/>
      <c r="BJ26" s="392"/>
      <c r="BK26" s="392"/>
      <c r="BL26" s="392"/>
      <c r="BM26" s="393"/>
      <c r="BN26" s="388" t="s">
        <v>200</v>
      </c>
      <c r="BO26" s="389"/>
      <c r="BP26" s="389"/>
      <c r="BQ26" s="389"/>
      <c r="BR26" s="389"/>
      <c r="BS26" s="389"/>
      <c r="BT26" s="389"/>
      <c r="BU26" s="390"/>
      <c r="BV26" s="388" t="s">
        <v>200</v>
      </c>
      <c r="BW26" s="389"/>
      <c r="BX26" s="389"/>
      <c r="BY26" s="389"/>
      <c r="BZ26" s="389"/>
      <c r="CA26" s="389"/>
      <c r="CB26" s="389"/>
      <c r="CC26" s="390"/>
      <c r="CD26" s="24"/>
      <c r="CE26" s="563"/>
      <c r="CF26" s="563"/>
      <c r="CG26" s="563"/>
      <c r="CH26" s="563"/>
      <c r="CI26" s="563"/>
      <c r="CJ26" s="563"/>
      <c r="CK26" s="563"/>
      <c r="CL26" s="563"/>
      <c r="CM26" s="563"/>
      <c r="CN26" s="563"/>
      <c r="CO26" s="563"/>
      <c r="CP26" s="563"/>
      <c r="CQ26" s="563"/>
      <c r="CR26" s="563"/>
      <c r="CS26" s="564"/>
      <c r="CT26" s="394"/>
      <c r="CU26" s="395"/>
      <c r="CV26" s="395"/>
      <c r="CW26" s="395"/>
      <c r="CX26" s="395"/>
      <c r="CY26" s="395"/>
      <c r="CZ26" s="395"/>
      <c r="DA26" s="396"/>
      <c r="DB26" s="394"/>
      <c r="DC26" s="395"/>
      <c r="DD26" s="395"/>
      <c r="DE26" s="395"/>
      <c r="DF26" s="395"/>
      <c r="DG26" s="395"/>
      <c r="DH26" s="395"/>
      <c r="DI26" s="396"/>
    </row>
    <row r="27" spans="1:113" ht="18.75" customHeight="1" x14ac:dyDescent="0.2">
      <c r="A27" s="2"/>
      <c r="B27" s="502"/>
      <c r="C27" s="503"/>
      <c r="D27" s="504"/>
      <c r="E27" s="403" t="s">
        <v>266</v>
      </c>
      <c r="F27" s="381"/>
      <c r="G27" s="381"/>
      <c r="H27" s="381"/>
      <c r="I27" s="381"/>
      <c r="J27" s="381"/>
      <c r="K27" s="382"/>
      <c r="L27" s="404">
        <v>1</v>
      </c>
      <c r="M27" s="405"/>
      <c r="N27" s="405"/>
      <c r="O27" s="405"/>
      <c r="P27" s="425"/>
      <c r="Q27" s="404">
        <v>2890</v>
      </c>
      <c r="R27" s="405"/>
      <c r="S27" s="405"/>
      <c r="T27" s="405"/>
      <c r="U27" s="405"/>
      <c r="V27" s="425"/>
      <c r="W27" s="580"/>
      <c r="X27" s="503"/>
      <c r="Y27" s="504"/>
      <c r="Z27" s="403" t="s">
        <v>268</v>
      </c>
      <c r="AA27" s="381"/>
      <c r="AB27" s="381"/>
      <c r="AC27" s="381"/>
      <c r="AD27" s="381"/>
      <c r="AE27" s="381"/>
      <c r="AF27" s="381"/>
      <c r="AG27" s="382"/>
      <c r="AH27" s="404">
        <v>8</v>
      </c>
      <c r="AI27" s="405"/>
      <c r="AJ27" s="405"/>
      <c r="AK27" s="405"/>
      <c r="AL27" s="425"/>
      <c r="AM27" s="404">
        <v>23043</v>
      </c>
      <c r="AN27" s="405"/>
      <c r="AO27" s="405"/>
      <c r="AP27" s="405"/>
      <c r="AQ27" s="405"/>
      <c r="AR27" s="425"/>
      <c r="AS27" s="404">
        <v>2880</v>
      </c>
      <c r="AT27" s="405"/>
      <c r="AU27" s="405"/>
      <c r="AV27" s="405"/>
      <c r="AW27" s="405"/>
      <c r="AX27" s="406"/>
      <c r="AY27" s="438" t="s">
        <v>271</v>
      </c>
      <c r="AZ27" s="439"/>
      <c r="BA27" s="439"/>
      <c r="BB27" s="439"/>
      <c r="BC27" s="439"/>
      <c r="BD27" s="439"/>
      <c r="BE27" s="439"/>
      <c r="BF27" s="439"/>
      <c r="BG27" s="439"/>
      <c r="BH27" s="439"/>
      <c r="BI27" s="439"/>
      <c r="BJ27" s="439"/>
      <c r="BK27" s="439"/>
      <c r="BL27" s="439"/>
      <c r="BM27" s="440"/>
      <c r="BN27" s="486">
        <v>96000</v>
      </c>
      <c r="BO27" s="487"/>
      <c r="BP27" s="487"/>
      <c r="BQ27" s="487"/>
      <c r="BR27" s="487"/>
      <c r="BS27" s="487"/>
      <c r="BT27" s="487"/>
      <c r="BU27" s="488"/>
      <c r="BV27" s="486">
        <v>96000</v>
      </c>
      <c r="BW27" s="487"/>
      <c r="BX27" s="487"/>
      <c r="BY27" s="487"/>
      <c r="BZ27" s="487"/>
      <c r="CA27" s="487"/>
      <c r="CB27" s="487"/>
      <c r="CC27" s="488"/>
      <c r="CD27" s="19"/>
      <c r="CE27" s="563"/>
      <c r="CF27" s="563"/>
      <c r="CG27" s="563"/>
      <c r="CH27" s="563"/>
      <c r="CI27" s="563"/>
      <c r="CJ27" s="563"/>
      <c r="CK27" s="563"/>
      <c r="CL27" s="563"/>
      <c r="CM27" s="563"/>
      <c r="CN27" s="563"/>
      <c r="CO27" s="563"/>
      <c r="CP27" s="563"/>
      <c r="CQ27" s="563"/>
      <c r="CR27" s="563"/>
      <c r="CS27" s="564"/>
      <c r="CT27" s="394"/>
      <c r="CU27" s="395"/>
      <c r="CV27" s="395"/>
      <c r="CW27" s="395"/>
      <c r="CX27" s="395"/>
      <c r="CY27" s="395"/>
      <c r="CZ27" s="395"/>
      <c r="DA27" s="396"/>
      <c r="DB27" s="394"/>
      <c r="DC27" s="395"/>
      <c r="DD27" s="395"/>
      <c r="DE27" s="395"/>
      <c r="DF27" s="395"/>
      <c r="DG27" s="395"/>
      <c r="DH27" s="395"/>
      <c r="DI27" s="396"/>
    </row>
    <row r="28" spans="1:113" ht="18.75" customHeight="1" x14ac:dyDescent="0.2">
      <c r="A28" s="2"/>
      <c r="B28" s="502"/>
      <c r="C28" s="503"/>
      <c r="D28" s="504"/>
      <c r="E28" s="403" t="s">
        <v>272</v>
      </c>
      <c r="F28" s="381"/>
      <c r="G28" s="381"/>
      <c r="H28" s="381"/>
      <c r="I28" s="381"/>
      <c r="J28" s="381"/>
      <c r="K28" s="382"/>
      <c r="L28" s="404">
        <v>1</v>
      </c>
      <c r="M28" s="405"/>
      <c r="N28" s="405"/>
      <c r="O28" s="405"/>
      <c r="P28" s="425"/>
      <c r="Q28" s="404">
        <v>2170</v>
      </c>
      <c r="R28" s="405"/>
      <c r="S28" s="405"/>
      <c r="T28" s="405"/>
      <c r="U28" s="405"/>
      <c r="V28" s="425"/>
      <c r="W28" s="580"/>
      <c r="X28" s="503"/>
      <c r="Y28" s="504"/>
      <c r="Z28" s="403" t="s">
        <v>39</v>
      </c>
      <c r="AA28" s="381"/>
      <c r="AB28" s="381"/>
      <c r="AC28" s="381"/>
      <c r="AD28" s="381"/>
      <c r="AE28" s="381"/>
      <c r="AF28" s="381"/>
      <c r="AG28" s="382"/>
      <c r="AH28" s="404">
        <v>1</v>
      </c>
      <c r="AI28" s="405"/>
      <c r="AJ28" s="405"/>
      <c r="AK28" s="405"/>
      <c r="AL28" s="425"/>
      <c r="AM28" s="404" t="s">
        <v>264</v>
      </c>
      <c r="AN28" s="405"/>
      <c r="AO28" s="405"/>
      <c r="AP28" s="405"/>
      <c r="AQ28" s="405"/>
      <c r="AR28" s="425"/>
      <c r="AS28" s="404" t="s">
        <v>264</v>
      </c>
      <c r="AT28" s="405"/>
      <c r="AU28" s="405"/>
      <c r="AV28" s="405"/>
      <c r="AW28" s="405"/>
      <c r="AX28" s="406"/>
      <c r="AY28" s="584" t="s">
        <v>275</v>
      </c>
      <c r="AZ28" s="585"/>
      <c r="BA28" s="585"/>
      <c r="BB28" s="586"/>
      <c r="BC28" s="368" t="s">
        <v>100</v>
      </c>
      <c r="BD28" s="369"/>
      <c r="BE28" s="369"/>
      <c r="BF28" s="369"/>
      <c r="BG28" s="369"/>
      <c r="BH28" s="369"/>
      <c r="BI28" s="369"/>
      <c r="BJ28" s="369"/>
      <c r="BK28" s="369"/>
      <c r="BL28" s="369"/>
      <c r="BM28" s="370"/>
      <c r="BN28" s="371">
        <v>3021438</v>
      </c>
      <c r="BO28" s="372"/>
      <c r="BP28" s="372"/>
      <c r="BQ28" s="372"/>
      <c r="BR28" s="372"/>
      <c r="BS28" s="372"/>
      <c r="BT28" s="372"/>
      <c r="BU28" s="373"/>
      <c r="BV28" s="371">
        <v>3020744</v>
      </c>
      <c r="BW28" s="372"/>
      <c r="BX28" s="372"/>
      <c r="BY28" s="372"/>
      <c r="BZ28" s="372"/>
      <c r="CA28" s="372"/>
      <c r="CB28" s="372"/>
      <c r="CC28" s="373"/>
      <c r="CD28" s="24"/>
      <c r="CE28" s="563"/>
      <c r="CF28" s="563"/>
      <c r="CG28" s="563"/>
      <c r="CH28" s="563"/>
      <c r="CI28" s="563"/>
      <c r="CJ28" s="563"/>
      <c r="CK28" s="563"/>
      <c r="CL28" s="563"/>
      <c r="CM28" s="563"/>
      <c r="CN28" s="563"/>
      <c r="CO28" s="563"/>
      <c r="CP28" s="563"/>
      <c r="CQ28" s="563"/>
      <c r="CR28" s="563"/>
      <c r="CS28" s="564"/>
      <c r="CT28" s="394"/>
      <c r="CU28" s="395"/>
      <c r="CV28" s="395"/>
      <c r="CW28" s="395"/>
      <c r="CX28" s="395"/>
      <c r="CY28" s="395"/>
      <c r="CZ28" s="395"/>
      <c r="DA28" s="396"/>
      <c r="DB28" s="394"/>
      <c r="DC28" s="395"/>
      <c r="DD28" s="395"/>
      <c r="DE28" s="395"/>
      <c r="DF28" s="395"/>
      <c r="DG28" s="395"/>
      <c r="DH28" s="395"/>
      <c r="DI28" s="396"/>
    </row>
    <row r="29" spans="1:113" ht="18.75" customHeight="1" x14ac:dyDescent="0.2">
      <c r="A29" s="2"/>
      <c r="B29" s="502"/>
      <c r="C29" s="503"/>
      <c r="D29" s="504"/>
      <c r="E29" s="403" t="s">
        <v>276</v>
      </c>
      <c r="F29" s="381"/>
      <c r="G29" s="381"/>
      <c r="H29" s="381"/>
      <c r="I29" s="381"/>
      <c r="J29" s="381"/>
      <c r="K29" s="382"/>
      <c r="L29" s="404">
        <v>9</v>
      </c>
      <c r="M29" s="405"/>
      <c r="N29" s="405"/>
      <c r="O29" s="405"/>
      <c r="P29" s="425"/>
      <c r="Q29" s="404">
        <v>2020</v>
      </c>
      <c r="R29" s="405"/>
      <c r="S29" s="405"/>
      <c r="T29" s="405"/>
      <c r="U29" s="405"/>
      <c r="V29" s="425"/>
      <c r="W29" s="581"/>
      <c r="X29" s="582"/>
      <c r="Y29" s="583"/>
      <c r="Z29" s="403" t="s">
        <v>278</v>
      </c>
      <c r="AA29" s="381"/>
      <c r="AB29" s="381"/>
      <c r="AC29" s="381"/>
      <c r="AD29" s="381"/>
      <c r="AE29" s="381"/>
      <c r="AF29" s="381"/>
      <c r="AG29" s="382"/>
      <c r="AH29" s="404">
        <v>122</v>
      </c>
      <c r="AI29" s="405"/>
      <c r="AJ29" s="405"/>
      <c r="AK29" s="405"/>
      <c r="AL29" s="425"/>
      <c r="AM29" s="404">
        <v>395795</v>
      </c>
      <c r="AN29" s="405"/>
      <c r="AO29" s="405"/>
      <c r="AP29" s="405"/>
      <c r="AQ29" s="405"/>
      <c r="AR29" s="425"/>
      <c r="AS29" s="404">
        <v>3244</v>
      </c>
      <c r="AT29" s="405"/>
      <c r="AU29" s="405"/>
      <c r="AV29" s="405"/>
      <c r="AW29" s="405"/>
      <c r="AX29" s="406"/>
      <c r="AY29" s="587"/>
      <c r="AZ29" s="588"/>
      <c r="BA29" s="588"/>
      <c r="BB29" s="589"/>
      <c r="BC29" s="385" t="s">
        <v>279</v>
      </c>
      <c r="BD29" s="386"/>
      <c r="BE29" s="386"/>
      <c r="BF29" s="386"/>
      <c r="BG29" s="386"/>
      <c r="BH29" s="386"/>
      <c r="BI29" s="386"/>
      <c r="BJ29" s="386"/>
      <c r="BK29" s="386"/>
      <c r="BL29" s="386"/>
      <c r="BM29" s="387"/>
      <c r="BN29" s="388">
        <v>320576</v>
      </c>
      <c r="BO29" s="389"/>
      <c r="BP29" s="389"/>
      <c r="BQ29" s="389"/>
      <c r="BR29" s="389"/>
      <c r="BS29" s="389"/>
      <c r="BT29" s="389"/>
      <c r="BU29" s="390"/>
      <c r="BV29" s="388">
        <v>320496</v>
      </c>
      <c r="BW29" s="389"/>
      <c r="BX29" s="389"/>
      <c r="BY29" s="389"/>
      <c r="BZ29" s="389"/>
      <c r="CA29" s="389"/>
      <c r="CB29" s="389"/>
      <c r="CC29" s="390"/>
      <c r="CD29" s="19"/>
      <c r="CE29" s="563"/>
      <c r="CF29" s="563"/>
      <c r="CG29" s="563"/>
      <c r="CH29" s="563"/>
      <c r="CI29" s="563"/>
      <c r="CJ29" s="563"/>
      <c r="CK29" s="563"/>
      <c r="CL29" s="563"/>
      <c r="CM29" s="563"/>
      <c r="CN29" s="563"/>
      <c r="CO29" s="563"/>
      <c r="CP29" s="563"/>
      <c r="CQ29" s="563"/>
      <c r="CR29" s="563"/>
      <c r="CS29" s="564"/>
      <c r="CT29" s="394"/>
      <c r="CU29" s="395"/>
      <c r="CV29" s="395"/>
      <c r="CW29" s="395"/>
      <c r="CX29" s="395"/>
      <c r="CY29" s="395"/>
      <c r="CZ29" s="395"/>
      <c r="DA29" s="396"/>
      <c r="DB29" s="394"/>
      <c r="DC29" s="395"/>
      <c r="DD29" s="395"/>
      <c r="DE29" s="395"/>
      <c r="DF29" s="395"/>
      <c r="DG29" s="395"/>
      <c r="DH29" s="395"/>
      <c r="DI29" s="396"/>
    </row>
    <row r="30" spans="1:113" ht="18.75" customHeight="1" x14ac:dyDescent="0.2">
      <c r="A30" s="2"/>
      <c r="B30" s="505"/>
      <c r="C30" s="506"/>
      <c r="D30" s="507"/>
      <c r="E30" s="407"/>
      <c r="F30" s="408"/>
      <c r="G30" s="408"/>
      <c r="H30" s="408"/>
      <c r="I30" s="408"/>
      <c r="J30" s="408"/>
      <c r="K30" s="409"/>
      <c r="L30" s="491"/>
      <c r="M30" s="492"/>
      <c r="N30" s="492"/>
      <c r="O30" s="492"/>
      <c r="P30" s="493"/>
      <c r="Q30" s="491"/>
      <c r="R30" s="492"/>
      <c r="S30" s="492"/>
      <c r="T30" s="492"/>
      <c r="U30" s="492"/>
      <c r="V30" s="493"/>
      <c r="W30" s="494" t="s">
        <v>281</v>
      </c>
      <c r="X30" s="495"/>
      <c r="Y30" s="495"/>
      <c r="Z30" s="495"/>
      <c r="AA30" s="495"/>
      <c r="AB30" s="495"/>
      <c r="AC30" s="495"/>
      <c r="AD30" s="495"/>
      <c r="AE30" s="495"/>
      <c r="AF30" s="495"/>
      <c r="AG30" s="496"/>
      <c r="AH30" s="465">
        <v>96.3</v>
      </c>
      <c r="AI30" s="466"/>
      <c r="AJ30" s="466"/>
      <c r="AK30" s="466"/>
      <c r="AL30" s="466"/>
      <c r="AM30" s="466"/>
      <c r="AN30" s="466"/>
      <c r="AO30" s="466"/>
      <c r="AP30" s="466"/>
      <c r="AQ30" s="466"/>
      <c r="AR30" s="466"/>
      <c r="AS30" s="466"/>
      <c r="AT30" s="466"/>
      <c r="AU30" s="466"/>
      <c r="AV30" s="466"/>
      <c r="AW30" s="466"/>
      <c r="AX30" s="468"/>
      <c r="AY30" s="590"/>
      <c r="AZ30" s="591"/>
      <c r="BA30" s="591"/>
      <c r="BB30" s="592"/>
      <c r="BC30" s="483" t="s">
        <v>66</v>
      </c>
      <c r="BD30" s="484"/>
      <c r="BE30" s="484"/>
      <c r="BF30" s="484"/>
      <c r="BG30" s="484"/>
      <c r="BH30" s="484"/>
      <c r="BI30" s="484"/>
      <c r="BJ30" s="484"/>
      <c r="BK30" s="484"/>
      <c r="BL30" s="484"/>
      <c r="BM30" s="485"/>
      <c r="BN30" s="486">
        <v>3864899</v>
      </c>
      <c r="BO30" s="487"/>
      <c r="BP30" s="487"/>
      <c r="BQ30" s="487"/>
      <c r="BR30" s="487"/>
      <c r="BS30" s="487"/>
      <c r="BT30" s="487"/>
      <c r="BU30" s="488"/>
      <c r="BV30" s="486">
        <v>3727090</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186</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97" t="s">
        <v>117</v>
      </c>
      <c r="D33" s="497"/>
      <c r="E33" s="498" t="s">
        <v>288</v>
      </c>
      <c r="F33" s="498"/>
      <c r="G33" s="498"/>
      <c r="H33" s="498"/>
      <c r="I33" s="498"/>
      <c r="J33" s="498"/>
      <c r="K33" s="498"/>
      <c r="L33" s="498"/>
      <c r="M33" s="498"/>
      <c r="N33" s="498"/>
      <c r="O33" s="498"/>
      <c r="P33" s="498"/>
      <c r="Q33" s="498"/>
      <c r="R33" s="498"/>
      <c r="S33" s="498"/>
      <c r="T33" s="14"/>
      <c r="U33" s="497" t="s">
        <v>117</v>
      </c>
      <c r="V33" s="497"/>
      <c r="W33" s="498" t="s">
        <v>288</v>
      </c>
      <c r="X33" s="498"/>
      <c r="Y33" s="498"/>
      <c r="Z33" s="498"/>
      <c r="AA33" s="498"/>
      <c r="AB33" s="498"/>
      <c r="AC33" s="498"/>
      <c r="AD33" s="498"/>
      <c r="AE33" s="498"/>
      <c r="AF33" s="498"/>
      <c r="AG33" s="498"/>
      <c r="AH33" s="498"/>
      <c r="AI33" s="498"/>
      <c r="AJ33" s="498"/>
      <c r="AK33" s="498"/>
      <c r="AL33" s="14"/>
      <c r="AM33" s="497" t="s">
        <v>117</v>
      </c>
      <c r="AN33" s="497"/>
      <c r="AO33" s="498" t="s">
        <v>288</v>
      </c>
      <c r="AP33" s="498"/>
      <c r="AQ33" s="498"/>
      <c r="AR33" s="498"/>
      <c r="AS33" s="498"/>
      <c r="AT33" s="498"/>
      <c r="AU33" s="498"/>
      <c r="AV33" s="498"/>
      <c r="AW33" s="498"/>
      <c r="AX33" s="498"/>
      <c r="AY33" s="498"/>
      <c r="AZ33" s="498"/>
      <c r="BA33" s="498"/>
      <c r="BB33" s="498"/>
      <c r="BC33" s="498"/>
      <c r="BD33" s="10"/>
      <c r="BE33" s="498" t="s">
        <v>291</v>
      </c>
      <c r="BF33" s="498"/>
      <c r="BG33" s="498" t="s">
        <v>165</v>
      </c>
      <c r="BH33" s="498"/>
      <c r="BI33" s="498"/>
      <c r="BJ33" s="498"/>
      <c r="BK33" s="498"/>
      <c r="BL33" s="498"/>
      <c r="BM33" s="498"/>
      <c r="BN33" s="498"/>
      <c r="BO33" s="498"/>
      <c r="BP33" s="498"/>
      <c r="BQ33" s="498"/>
      <c r="BR33" s="498"/>
      <c r="BS33" s="498"/>
      <c r="BT33" s="498"/>
      <c r="BU33" s="498"/>
      <c r="BV33" s="10"/>
      <c r="BW33" s="497" t="s">
        <v>291</v>
      </c>
      <c r="BX33" s="497"/>
      <c r="BY33" s="498" t="s">
        <v>107</v>
      </c>
      <c r="BZ33" s="498"/>
      <c r="CA33" s="498"/>
      <c r="CB33" s="498"/>
      <c r="CC33" s="498"/>
      <c r="CD33" s="498"/>
      <c r="CE33" s="498"/>
      <c r="CF33" s="498"/>
      <c r="CG33" s="498"/>
      <c r="CH33" s="498"/>
      <c r="CI33" s="498"/>
      <c r="CJ33" s="498"/>
      <c r="CK33" s="498"/>
      <c r="CL33" s="498"/>
      <c r="CM33" s="498"/>
      <c r="CN33" s="14"/>
      <c r="CO33" s="497" t="s">
        <v>117</v>
      </c>
      <c r="CP33" s="497"/>
      <c r="CQ33" s="498" t="s">
        <v>292</v>
      </c>
      <c r="CR33" s="498"/>
      <c r="CS33" s="498"/>
      <c r="CT33" s="498"/>
      <c r="CU33" s="498"/>
      <c r="CV33" s="498"/>
      <c r="CW33" s="498"/>
      <c r="CX33" s="498"/>
      <c r="CY33" s="498"/>
      <c r="CZ33" s="498"/>
      <c r="DA33" s="498"/>
      <c r="DB33" s="498"/>
      <c r="DC33" s="498"/>
      <c r="DD33" s="498"/>
      <c r="DE33" s="498"/>
      <c r="DF33" s="14"/>
      <c r="DG33" s="508" t="s">
        <v>78</v>
      </c>
      <c r="DH33" s="508"/>
      <c r="DI33" s="21"/>
    </row>
    <row r="34" spans="1:113" ht="32.25" customHeight="1" x14ac:dyDescent="0.2">
      <c r="A34" s="2"/>
      <c r="B34" s="5"/>
      <c r="C34" s="509">
        <f>IF(E34="","",1)</f>
        <v>1</v>
      </c>
      <c r="D34" s="509"/>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9"/>
      <c r="U34" s="509">
        <f>IF(W34="","",MAX(C34:D43)+1)</f>
        <v>2</v>
      </c>
      <c r="V34" s="509"/>
      <c r="W34" s="510" t="str">
        <f>IF('各会計、関係団体の財政状況及び健全化判断比率'!B28="","",'各会計、関係団体の財政状況及び健全化判断比率'!B28)</f>
        <v>国民健康保険事業特別会計</v>
      </c>
      <c r="X34" s="510"/>
      <c r="Y34" s="510"/>
      <c r="Z34" s="510"/>
      <c r="AA34" s="510"/>
      <c r="AB34" s="510"/>
      <c r="AC34" s="510"/>
      <c r="AD34" s="510"/>
      <c r="AE34" s="510"/>
      <c r="AF34" s="510"/>
      <c r="AG34" s="510"/>
      <c r="AH34" s="510"/>
      <c r="AI34" s="510"/>
      <c r="AJ34" s="510"/>
      <c r="AK34" s="510"/>
      <c r="AL34" s="9"/>
      <c r="AM34" s="509">
        <f>IF(AO34="","",MAX(C34:D43,U34:V43)+1)</f>
        <v>6</v>
      </c>
      <c r="AN34" s="509"/>
      <c r="AO34" s="510" t="str">
        <f>IF('各会計、関係団体の財政状況及び健全化判断比率'!B32="","",'各会計、関係団体の財政状況及び健全化判断比率'!B32)</f>
        <v>国民健康保険病院事業会計</v>
      </c>
      <c r="AP34" s="510"/>
      <c r="AQ34" s="510"/>
      <c r="AR34" s="510"/>
      <c r="AS34" s="510"/>
      <c r="AT34" s="510"/>
      <c r="AU34" s="510"/>
      <c r="AV34" s="510"/>
      <c r="AW34" s="510"/>
      <c r="AX34" s="510"/>
      <c r="AY34" s="510"/>
      <c r="AZ34" s="510"/>
      <c r="BA34" s="510"/>
      <c r="BB34" s="510"/>
      <c r="BC34" s="510"/>
      <c r="BD34" s="9"/>
      <c r="BE34" s="509">
        <f>IF(BG34="","",MAX(C34:D43,U34:V43,AM34:AN43)+1)</f>
        <v>7</v>
      </c>
      <c r="BF34" s="509"/>
      <c r="BG34" s="510" t="str">
        <f>IF('各会計、関係団体の財政状況及び健全化判断比率'!B33="","",'各会計、関係団体の財政状況及び健全化判断比率'!B33)</f>
        <v>簡易水道事業特別会計</v>
      </c>
      <c r="BH34" s="510"/>
      <c r="BI34" s="510"/>
      <c r="BJ34" s="510"/>
      <c r="BK34" s="510"/>
      <c r="BL34" s="510"/>
      <c r="BM34" s="510"/>
      <c r="BN34" s="510"/>
      <c r="BO34" s="510"/>
      <c r="BP34" s="510"/>
      <c r="BQ34" s="510"/>
      <c r="BR34" s="510"/>
      <c r="BS34" s="510"/>
      <c r="BT34" s="510"/>
      <c r="BU34" s="510"/>
      <c r="BV34" s="9"/>
      <c r="BW34" s="509">
        <f>IF(BY34="","",MAX(C34:D43,U34:V43,AM34:AN43,BE34:BF43)+1)</f>
        <v>9</v>
      </c>
      <c r="BX34" s="509"/>
      <c r="BY34" s="510" t="str">
        <f>IF('各会計、関係団体の財政状況及び健全化判断比率'!B68="","",'各会計、関係団体の財政状況及び健全化判断比率'!B68)</f>
        <v>宮崎県北部広域事務組合</v>
      </c>
      <c r="BZ34" s="510"/>
      <c r="CA34" s="510"/>
      <c r="CB34" s="510"/>
      <c r="CC34" s="510"/>
      <c r="CD34" s="510"/>
      <c r="CE34" s="510"/>
      <c r="CF34" s="510"/>
      <c r="CG34" s="510"/>
      <c r="CH34" s="510"/>
      <c r="CI34" s="510"/>
      <c r="CJ34" s="510"/>
      <c r="CK34" s="510"/>
      <c r="CL34" s="510"/>
      <c r="CM34" s="510"/>
      <c r="CN34" s="9"/>
      <c r="CO34" s="509">
        <f>IF(CQ34="","",MAX(C34:D43,U34:V43,AM34:AN43,BE34:BF43,BW34:BX43)+1)</f>
        <v>18</v>
      </c>
      <c r="CP34" s="509"/>
      <c r="CQ34" s="510" t="str">
        <f>IF('各会計、関係団体の財政状況及び健全化判断比率'!BS7="","",'各会計、関係団体の財政状況及び健全化判断比率'!BS7)</f>
        <v>株式会社　南郷温泉</v>
      </c>
      <c r="CR34" s="510"/>
      <c r="CS34" s="510"/>
      <c r="CT34" s="510"/>
      <c r="CU34" s="510"/>
      <c r="CV34" s="510"/>
      <c r="CW34" s="510"/>
      <c r="CX34" s="510"/>
      <c r="CY34" s="510"/>
      <c r="CZ34" s="510"/>
      <c r="DA34" s="510"/>
      <c r="DB34" s="510"/>
      <c r="DC34" s="510"/>
      <c r="DD34" s="510"/>
      <c r="DE34" s="510"/>
      <c r="DF34" s="8"/>
      <c r="DG34" s="511" t="str">
        <f>IF('各会計、関係団体の財政状況及び健全化判断比率'!BR7="","",'各会計、関係団体の財政状況及び健全化判断比率'!BR7)</f>
        <v/>
      </c>
      <c r="DH34" s="511"/>
      <c r="DI34" s="21"/>
    </row>
    <row r="35" spans="1:113" ht="32.25" customHeight="1" x14ac:dyDescent="0.2">
      <c r="A35" s="2"/>
      <c r="B35" s="5"/>
      <c r="C35" s="509" t="str">
        <f t="shared" ref="C35:C43" si="0">IF(E35="","",C34+1)</f>
        <v/>
      </c>
      <c r="D35" s="509"/>
      <c r="E35" s="510" t="str">
        <f>IF('各会計、関係団体の財政状況及び健全化判断比率'!B8="","",'各会計、関係団体の財政状況及び健全化判断比率'!B8)</f>
        <v/>
      </c>
      <c r="F35" s="510"/>
      <c r="G35" s="510"/>
      <c r="H35" s="510"/>
      <c r="I35" s="510"/>
      <c r="J35" s="510"/>
      <c r="K35" s="510"/>
      <c r="L35" s="510"/>
      <c r="M35" s="510"/>
      <c r="N35" s="510"/>
      <c r="O35" s="510"/>
      <c r="P35" s="510"/>
      <c r="Q35" s="510"/>
      <c r="R35" s="510"/>
      <c r="S35" s="510"/>
      <c r="T35" s="9"/>
      <c r="U35" s="509">
        <f t="shared" ref="U35:U43" si="1">IF(W35="","",U34+1)</f>
        <v>3</v>
      </c>
      <c r="V35" s="509"/>
      <c r="W35" s="510" t="str">
        <f>IF('各会計、関係団体の財政状況及び健全化判断比率'!B29="","",'各会計、関係団体の財政状況及び健全化判断比率'!B29)</f>
        <v>国民健康保険診療所事業特別会計</v>
      </c>
      <c r="X35" s="510"/>
      <c r="Y35" s="510"/>
      <c r="Z35" s="510"/>
      <c r="AA35" s="510"/>
      <c r="AB35" s="510"/>
      <c r="AC35" s="510"/>
      <c r="AD35" s="510"/>
      <c r="AE35" s="510"/>
      <c r="AF35" s="510"/>
      <c r="AG35" s="510"/>
      <c r="AH35" s="510"/>
      <c r="AI35" s="510"/>
      <c r="AJ35" s="510"/>
      <c r="AK35" s="510"/>
      <c r="AL35" s="9"/>
      <c r="AM35" s="509" t="str">
        <f t="shared" ref="AM35:AM43" si="2">IF(AO35="","",AM34+1)</f>
        <v/>
      </c>
      <c r="AN35" s="509"/>
      <c r="AO35" s="510"/>
      <c r="AP35" s="510"/>
      <c r="AQ35" s="510"/>
      <c r="AR35" s="510"/>
      <c r="AS35" s="510"/>
      <c r="AT35" s="510"/>
      <c r="AU35" s="510"/>
      <c r="AV35" s="510"/>
      <c r="AW35" s="510"/>
      <c r="AX35" s="510"/>
      <c r="AY35" s="510"/>
      <c r="AZ35" s="510"/>
      <c r="BA35" s="510"/>
      <c r="BB35" s="510"/>
      <c r="BC35" s="510"/>
      <c r="BD35" s="9"/>
      <c r="BE35" s="509">
        <f t="shared" ref="BE35:BE43" si="3">IF(BG35="","",BE34+1)</f>
        <v>8</v>
      </c>
      <c r="BF35" s="509"/>
      <c r="BG35" s="510" t="str">
        <f>IF('各会計、関係団体の財政状況及び健全化判断比率'!B34="","",'各会計、関係団体の財政状況及び健全化判断比率'!B34)</f>
        <v>農業集落排水事業特別会計</v>
      </c>
      <c r="BH35" s="510"/>
      <c r="BI35" s="510"/>
      <c r="BJ35" s="510"/>
      <c r="BK35" s="510"/>
      <c r="BL35" s="510"/>
      <c r="BM35" s="510"/>
      <c r="BN35" s="510"/>
      <c r="BO35" s="510"/>
      <c r="BP35" s="510"/>
      <c r="BQ35" s="510"/>
      <c r="BR35" s="510"/>
      <c r="BS35" s="510"/>
      <c r="BT35" s="510"/>
      <c r="BU35" s="510"/>
      <c r="BV35" s="9"/>
      <c r="BW35" s="509">
        <f t="shared" ref="BW35:BW43" si="4">IF(BY35="","",BW34+1)</f>
        <v>10</v>
      </c>
      <c r="BX35" s="509"/>
      <c r="BY35" s="510" t="str">
        <f>IF('各会計、関係団体の財政状況及び健全化判断比率'!B69="","",'各会計、関係団体の財政状況及び健全化判断比率'!B69)</f>
        <v>宮崎県北部広域事務組合（特別会計）</v>
      </c>
      <c r="BZ35" s="510"/>
      <c r="CA35" s="510"/>
      <c r="CB35" s="510"/>
      <c r="CC35" s="510"/>
      <c r="CD35" s="510"/>
      <c r="CE35" s="510"/>
      <c r="CF35" s="510"/>
      <c r="CG35" s="510"/>
      <c r="CH35" s="510"/>
      <c r="CI35" s="510"/>
      <c r="CJ35" s="510"/>
      <c r="CK35" s="510"/>
      <c r="CL35" s="510"/>
      <c r="CM35" s="510"/>
      <c r="CN35" s="9"/>
      <c r="CO35" s="509">
        <f t="shared" ref="CO35:CO43" si="5">IF(CQ35="","",CO34+1)</f>
        <v>19</v>
      </c>
      <c r="CP35" s="509"/>
      <c r="CQ35" s="510" t="str">
        <f>IF('各会計、関係団体の財政状況及び健全化判断比率'!BS8="","",'各会計、関係団体の財政状況及び健全化判断比率'!BS8)</f>
        <v>株式会社　石峠レイクランド</v>
      </c>
      <c r="CR35" s="510"/>
      <c r="CS35" s="510"/>
      <c r="CT35" s="510"/>
      <c r="CU35" s="510"/>
      <c r="CV35" s="510"/>
      <c r="CW35" s="510"/>
      <c r="CX35" s="510"/>
      <c r="CY35" s="510"/>
      <c r="CZ35" s="510"/>
      <c r="DA35" s="510"/>
      <c r="DB35" s="510"/>
      <c r="DC35" s="510"/>
      <c r="DD35" s="510"/>
      <c r="DE35" s="510"/>
      <c r="DF35" s="8"/>
      <c r="DG35" s="511" t="str">
        <f>IF('各会計、関係団体の財政状況及び健全化判断比率'!BR8="","",'各会計、関係団体の財政状況及び健全化判断比率'!BR8)</f>
        <v/>
      </c>
      <c r="DH35" s="511"/>
      <c r="DI35" s="21"/>
    </row>
    <row r="36" spans="1:113" ht="32.25" customHeight="1" x14ac:dyDescent="0.2">
      <c r="A36" s="2"/>
      <c r="B36" s="5"/>
      <c r="C36" s="509" t="str">
        <f t="shared" si="0"/>
        <v/>
      </c>
      <c r="D36" s="509"/>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9"/>
      <c r="U36" s="509">
        <f t="shared" si="1"/>
        <v>4</v>
      </c>
      <c r="V36" s="509"/>
      <c r="W36" s="510" t="str">
        <f>IF('各会計、関係団体の財政状況及び健全化判断比率'!B30="","",'各会計、関係団体の財政状況及び健全化判断比率'!B30)</f>
        <v>介護保険事業特別会計</v>
      </c>
      <c r="X36" s="510"/>
      <c r="Y36" s="510"/>
      <c r="Z36" s="510"/>
      <c r="AA36" s="510"/>
      <c r="AB36" s="510"/>
      <c r="AC36" s="510"/>
      <c r="AD36" s="510"/>
      <c r="AE36" s="510"/>
      <c r="AF36" s="510"/>
      <c r="AG36" s="510"/>
      <c r="AH36" s="510"/>
      <c r="AI36" s="510"/>
      <c r="AJ36" s="510"/>
      <c r="AK36" s="510"/>
      <c r="AL36" s="9"/>
      <c r="AM36" s="509" t="str">
        <f t="shared" si="2"/>
        <v/>
      </c>
      <c r="AN36" s="509"/>
      <c r="AO36" s="510"/>
      <c r="AP36" s="510"/>
      <c r="AQ36" s="510"/>
      <c r="AR36" s="510"/>
      <c r="AS36" s="510"/>
      <c r="AT36" s="510"/>
      <c r="AU36" s="510"/>
      <c r="AV36" s="510"/>
      <c r="AW36" s="510"/>
      <c r="AX36" s="510"/>
      <c r="AY36" s="510"/>
      <c r="AZ36" s="510"/>
      <c r="BA36" s="510"/>
      <c r="BB36" s="510"/>
      <c r="BC36" s="510"/>
      <c r="BD36" s="9"/>
      <c r="BE36" s="509" t="str">
        <f t="shared" si="3"/>
        <v/>
      </c>
      <c r="BF36" s="509"/>
      <c r="BG36" s="510"/>
      <c r="BH36" s="510"/>
      <c r="BI36" s="510"/>
      <c r="BJ36" s="510"/>
      <c r="BK36" s="510"/>
      <c r="BL36" s="510"/>
      <c r="BM36" s="510"/>
      <c r="BN36" s="510"/>
      <c r="BO36" s="510"/>
      <c r="BP36" s="510"/>
      <c r="BQ36" s="510"/>
      <c r="BR36" s="510"/>
      <c r="BS36" s="510"/>
      <c r="BT36" s="510"/>
      <c r="BU36" s="510"/>
      <c r="BV36" s="9"/>
      <c r="BW36" s="509">
        <f t="shared" si="4"/>
        <v>11</v>
      </c>
      <c r="BX36" s="509"/>
      <c r="BY36" s="510" t="str">
        <f>IF('各会計、関係団体の財政状況及び健全化判断比率'!B70="","",'各会計、関係団体の財政状況及び健全化判断比率'!B70)</f>
        <v>入郷地区衛生組合</v>
      </c>
      <c r="BZ36" s="510"/>
      <c r="CA36" s="510"/>
      <c r="CB36" s="510"/>
      <c r="CC36" s="510"/>
      <c r="CD36" s="510"/>
      <c r="CE36" s="510"/>
      <c r="CF36" s="510"/>
      <c r="CG36" s="510"/>
      <c r="CH36" s="510"/>
      <c r="CI36" s="510"/>
      <c r="CJ36" s="510"/>
      <c r="CK36" s="510"/>
      <c r="CL36" s="510"/>
      <c r="CM36" s="510"/>
      <c r="CN36" s="9"/>
      <c r="CO36" s="509">
        <f t="shared" si="5"/>
        <v>20</v>
      </c>
      <c r="CP36" s="509"/>
      <c r="CQ36" s="510" t="str">
        <f>IF('各会計、関係団体の財政状況及び健全化判断比率'!BS9="","",'各会計、関係団体の財政状況及び健全化判断比率'!BS9)</f>
        <v>（一社）宮崎県林業公社</v>
      </c>
      <c r="CR36" s="510"/>
      <c r="CS36" s="510"/>
      <c r="CT36" s="510"/>
      <c r="CU36" s="510"/>
      <c r="CV36" s="510"/>
      <c r="CW36" s="510"/>
      <c r="CX36" s="510"/>
      <c r="CY36" s="510"/>
      <c r="CZ36" s="510"/>
      <c r="DA36" s="510"/>
      <c r="DB36" s="510"/>
      <c r="DC36" s="510"/>
      <c r="DD36" s="510"/>
      <c r="DE36" s="510"/>
      <c r="DF36" s="8"/>
      <c r="DG36" s="511" t="str">
        <f>IF('各会計、関係団体の財政状況及び健全化判断比率'!BR9="","",'各会計、関係団体の財政状況及び健全化判断比率'!BR9)</f>
        <v/>
      </c>
      <c r="DH36" s="511"/>
      <c r="DI36" s="21"/>
    </row>
    <row r="37" spans="1:113" ht="32.25" customHeight="1" x14ac:dyDescent="0.2">
      <c r="A37" s="2"/>
      <c r="B37" s="5"/>
      <c r="C37" s="509" t="str">
        <f t="shared" si="0"/>
        <v/>
      </c>
      <c r="D37" s="509"/>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9"/>
      <c r="U37" s="509">
        <f t="shared" si="1"/>
        <v>5</v>
      </c>
      <c r="V37" s="509"/>
      <c r="W37" s="510" t="str">
        <f>IF('各会計、関係団体の財政状況及び健全化判断比率'!B31="","",'各会計、関係団体の財政状況及び健全化判断比率'!B31)</f>
        <v>後期高齢者医療事業特別会計</v>
      </c>
      <c r="X37" s="510"/>
      <c r="Y37" s="510"/>
      <c r="Z37" s="510"/>
      <c r="AA37" s="510"/>
      <c r="AB37" s="510"/>
      <c r="AC37" s="510"/>
      <c r="AD37" s="510"/>
      <c r="AE37" s="510"/>
      <c r="AF37" s="510"/>
      <c r="AG37" s="510"/>
      <c r="AH37" s="510"/>
      <c r="AI37" s="510"/>
      <c r="AJ37" s="510"/>
      <c r="AK37" s="510"/>
      <c r="AL37" s="9"/>
      <c r="AM37" s="509" t="str">
        <f t="shared" si="2"/>
        <v/>
      </c>
      <c r="AN37" s="509"/>
      <c r="AO37" s="510"/>
      <c r="AP37" s="510"/>
      <c r="AQ37" s="510"/>
      <c r="AR37" s="510"/>
      <c r="AS37" s="510"/>
      <c r="AT37" s="510"/>
      <c r="AU37" s="510"/>
      <c r="AV37" s="510"/>
      <c r="AW37" s="510"/>
      <c r="AX37" s="510"/>
      <c r="AY37" s="510"/>
      <c r="AZ37" s="510"/>
      <c r="BA37" s="510"/>
      <c r="BB37" s="510"/>
      <c r="BC37" s="510"/>
      <c r="BD37" s="9"/>
      <c r="BE37" s="509" t="str">
        <f t="shared" si="3"/>
        <v/>
      </c>
      <c r="BF37" s="509"/>
      <c r="BG37" s="510"/>
      <c r="BH37" s="510"/>
      <c r="BI37" s="510"/>
      <c r="BJ37" s="510"/>
      <c r="BK37" s="510"/>
      <c r="BL37" s="510"/>
      <c r="BM37" s="510"/>
      <c r="BN37" s="510"/>
      <c r="BO37" s="510"/>
      <c r="BP37" s="510"/>
      <c r="BQ37" s="510"/>
      <c r="BR37" s="510"/>
      <c r="BS37" s="510"/>
      <c r="BT37" s="510"/>
      <c r="BU37" s="510"/>
      <c r="BV37" s="9"/>
      <c r="BW37" s="509">
        <f t="shared" si="4"/>
        <v>12</v>
      </c>
      <c r="BX37" s="509"/>
      <c r="BY37" s="510" t="str">
        <f>IF('各会計、関係団体の財政状況及び健全化判断比率'!B71="","",'各会計、関係団体の財政状況及び健全化判断比率'!B71)</f>
        <v>宮崎県市町村総合事務組合</v>
      </c>
      <c r="BZ37" s="510"/>
      <c r="CA37" s="510"/>
      <c r="CB37" s="510"/>
      <c r="CC37" s="510"/>
      <c r="CD37" s="510"/>
      <c r="CE37" s="510"/>
      <c r="CF37" s="510"/>
      <c r="CG37" s="510"/>
      <c r="CH37" s="510"/>
      <c r="CI37" s="510"/>
      <c r="CJ37" s="510"/>
      <c r="CK37" s="510"/>
      <c r="CL37" s="510"/>
      <c r="CM37" s="510"/>
      <c r="CN37" s="9"/>
      <c r="CO37" s="509">
        <f t="shared" si="5"/>
        <v>21</v>
      </c>
      <c r="CP37" s="509"/>
      <c r="CQ37" s="510" t="str">
        <f>IF('各会計、関係団体の財政状況及び健全化判断比率'!BS10="","",'各会計、関係団体の財政状況及び健全化判断比率'!BS10)</f>
        <v>耳川広域森林組合</v>
      </c>
      <c r="CR37" s="510"/>
      <c r="CS37" s="510"/>
      <c r="CT37" s="510"/>
      <c r="CU37" s="510"/>
      <c r="CV37" s="510"/>
      <c r="CW37" s="510"/>
      <c r="CX37" s="510"/>
      <c r="CY37" s="510"/>
      <c r="CZ37" s="510"/>
      <c r="DA37" s="510"/>
      <c r="DB37" s="510"/>
      <c r="DC37" s="510"/>
      <c r="DD37" s="510"/>
      <c r="DE37" s="510"/>
      <c r="DF37" s="8"/>
      <c r="DG37" s="511" t="str">
        <f>IF('各会計、関係団体の財政状況及び健全化判断比率'!BR10="","",'各会計、関係団体の財政状況及び健全化判断比率'!BR10)</f>
        <v/>
      </c>
      <c r="DH37" s="511"/>
      <c r="DI37" s="21"/>
    </row>
    <row r="38" spans="1:113" ht="32.25" customHeight="1" x14ac:dyDescent="0.2">
      <c r="A38" s="2"/>
      <c r="B38" s="5"/>
      <c r="C38" s="509" t="str">
        <f t="shared" si="0"/>
        <v/>
      </c>
      <c r="D38" s="509"/>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9"/>
      <c r="U38" s="509" t="str">
        <f t="shared" si="1"/>
        <v/>
      </c>
      <c r="V38" s="509"/>
      <c r="W38" s="510"/>
      <c r="X38" s="510"/>
      <c r="Y38" s="510"/>
      <c r="Z38" s="510"/>
      <c r="AA38" s="510"/>
      <c r="AB38" s="510"/>
      <c r="AC38" s="510"/>
      <c r="AD38" s="510"/>
      <c r="AE38" s="510"/>
      <c r="AF38" s="510"/>
      <c r="AG38" s="510"/>
      <c r="AH38" s="510"/>
      <c r="AI38" s="510"/>
      <c r="AJ38" s="510"/>
      <c r="AK38" s="510"/>
      <c r="AL38" s="9"/>
      <c r="AM38" s="509" t="str">
        <f t="shared" si="2"/>
        <v/>
      </c>
      <c r="AN38" s="509"/>
      <c r="AO38" s="510"/>
      <c r="AP38" s="510"/>
      <c r="AQ38" s="510"/>
      <c r="AR38" s="510"/>
      <c r="AS38" s="510"/>
      <c r="AT38" s="510"/>
      <c r="AU38" s="510"/>
      <c r="AV38" s="510"/>
      <c r="AW38" s="510"/>
      <c r="AX38" s="510"/>
      <c r="AY38" s="510"/>
      <c r="AZ38" s="510"/>
      <c r="BA38" s="510"/>
      <c r="BB38" s="510"/>
      <c r="BC38" s="510"/>
      <c r="BD38" s="9"/>
      <c r="BE38" s="509" t="str">
        <f t="shared" si="3"/>
        <v/>
      </c>
      <c r="BF38" s="509"/>
      <c r="BG38" s="510"/>
      <c r="BH38" s="510"/>
      <c r="BI38" s="510"/>
      <c r="BJ38" s="510"/>
      <c r="BK38" s="510"/>
      <c r="BL38" s="510"/>
      <c r="BM38" s="510"/>
      <c r="BN38" s="510"/>
      <c r="BO38" s="510"/>
      <c r="BP38" s="510"/>
      <c r="BQ38" s="510"/>
      <c r="BR38" s="510"/>
      <c r="BS38" s="510"/>
      <c r="BT38" s="510"/>
      <c r="BU38" s="510"/>
      <c r="BV38" s="9"/>
      <c r="BW38" s="509">
        <f t="shared" si="4"/>
        <v>13</v>
      </c>
      <c r="BX38" s="509"/>
      <c r="BY38" s="510" t="str">
        <f>IF('各会計、関係団体の財政状況及び健全化判断比率'!B72="","",'各会計、関係団体の財政状況及び健全化判断比率'!B72)</f>
        <v>宮崎県市町村総合事務組合（交通災害）</v>
      </c>
      <c r="BZ38" s="510"/>
      <c r="CA38" s="510"/>
      <c r="CB38" s="510"/>
      <c r="CC38" s="510"/>
      <c r="CD38" s="510"/>
      <c r="CE38" s="510"/>
      <c r="CF38" s="510"/>
      <c r="CG38" s="510"/>
      <c r="CH38" s="510"/>
      <c r="CI38" s="510"/>
      <c r="CJ38" s="510"/>
      <c r="CK38" s="510"/>
      <c r="CL38" s="510"/>
      <c r="CM38" s="510"/>
      <c r="CN38" s="9"/>
      <c r="CO38" s="509" t="str">
        <f t="shared" si="5"/>
        <v/>
      </c>
      <c r="CP38" s="509"/>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F38" s="8"/>
      <c r="DG38" s="511" t="str">
        <f>IF('各会計、関係団体の財政状況及び健全化判断比率'!BR11="","",'各会計、関係団体の財政状況及び健全化判断比率'!BR11)</f>
        <v/>
      </c>
      <c r="DH38" s="511"/>
      <c r="DI38" s="21"/>
    </row>
    <row r="39" spans="1:113" ht="32.25" customHeight="1" x14ac:dyDescent="0.2">
      <c r="A39" s="2"/>
      <c r="B39" s="5"/>
      <c r="C39" s="509" t="str">
        <f t="shared" si="0"/>
        <v/>
      </c>
      <c r="D39" s="509"/>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9"/>
      <c r="U39" s="509" t="str">
        <f t="shared" si="1"/>
        <v/>
      </c>
      <c r="V39" s="509"/>
      <c r="W39" s="510"/>
      <c r="X39" s="510"/>
      <c r="Y39" s="510"/>
      <c r="Z39" s="510"/>
      <c r="AA39" s="510"/>
      <c r="AB39" s="510"/>
      <c r="AC39" s="510"/>
      <c r="AD39" s="510"/>
      <c r="AE39" s="510"/>
      <c r="AF39" s="510"/>
      <c r="AG39" s="510"/>
      <c r="AH39" s="510"/>
      <c r="AI39" s="510"/>
      <c r="AJ39" s="510"/>
      <c r="AK39" s="510"/>
      <c r="AL39" s="9"/>
      <c r="AM39" s="509" t="str">
        <f t="shared" si="2"/>
        <v/>
      </c>
      <c r="AN39" s="509"/>
      <c r="AO39" s="510"/>
      <c r="AP39" s="510"/>
      <c r="AQ39" s="510"/>
      <c r="AR39" s="510"/>
      <c r="AS39" s="510"/>
      <c r="AT39" s="510"/>
      <c r="AU39" s="510"/>
      <c r="AV39" s="510"/>
      <c r="AW39" s="510"/>
      <c r="AX39" s="510"/>
      <c r="AY39" s="510"/>
      <c r="AZ39" s="510"/>
      <c r="BA39" s="510"/>
      <c r="BB39" s="510"/>
      <c r="BC39" s="510"/>
      <c r="BD39" s="9"/>
      <c r="BE39" s="509" t="str">
        <f t="shared" si="3"/>
        <v/>
      </c>
      <c r="BF39" s="509"/>
      <c r="BG39" s="510"/>
      <c r="BH39" s="510"/>
      <c r="BI39" s="510"/>
      <c r="BJ39" s="510"/>
      <c r="BK39" s="510"/>
      <c r="BL39" s="510"/>
      <c r="BM39" s="510"/>
      <c r="BN39" s="510"/>
      <c r="BO39" s="510"/>
      <c r="BP39" s="510"/>
      <c r="BQ39" s="510"/>
      <c r="BR39" s="510"/>
      <c r="BS39" s="510"/>
      <c r="BT39" s="510"/>
      <c r="BU39" s="510"/>
      <c r="BV39" s="9"/>
      <c r="BW39" s="509">
        <f t="shared" si="4"/>
        <v>14</v>
      </c>
      <c r="BX39" s="509"/>
      <c r="BY39" s="510" t="str">
        <f>IF('各会計、関係団体の財政状況及び健全化判断比率'!B73="","",'各会計、関係団体の財政状況及び健全化判断比率'!B73)</f>
        <v>宮崎県市町村総合事務組合（自治会館）</v>
      </c>
      <c r="BZ39" s="510"/>
      <c r="CA39" s="510"/>
      <c r="CB39" s="510"/>
      <c r="CC39" s="510"/>
      <c r="CD39" s="510"/>
      <c r="CE39" s="510"/>
      <c r="CF39" s="510"/>
      <c r="CG39" s="510"/>
      <c r="CH39" s="510"/>
      <c r="CI39" s="510"/>
      <c r="CJ39" s="510"/>
      <c r="CK39" s="510"/>
      <c r="CL39" s="510"/>
      <c r="CM39" s="510"/>
      <c r="CN39" s="9"/>
      <c r="CO39" s="509" t="str">
        <f t="shared" si="5"/>
        <v/>
      </c>
      <c r="CP39" s="509"/>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F39" s="8"/>
      <c r="DG39" s="511" t="str">
        <f>IF('各会計、関係団体の財政状況及び健全化判断比率'!BR12="","",'各会計、関係団体の財政状況及び健全化判断比率'!BR12)</f>
        <v/>
      </c>
      <c r="DH39" s="511"/>
      <c r="DI39" s="21"/>
    </row>
    <row r="40" spans="1:113" ht="32.25" customHeight="1" x14ac:dyDescent="0.2">
      <c r="A40" s="2"/>
      <c r="B40" s="5"/>
      <c r="C40" s="509" t="str">
        <f t="shared" si="0"/>
        <v/>
      </c>
      <c r="D40" s="509"/>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9"/>
      <c r="U40" s="509" t="str">
        <f t="shared" si="1"/>
        <v/>
      </c>
      <c r="V40" s="509"/>
      <c r="W40" s="510"/>
      <c r="X40" s="510"/>
      <c r="Y40" s="510"/>
      <c r="Z40" s="510"/>
      <c r="AA40" s="510"/>
      <c r="AB40" s="510"/>
      <c r="AC40" s="510"/>
      <c r="AD40" s="510"/>
      <c r="AE40" s="510"/>
      <c r="AF40" s="510"/>
      <c r="AG40" s="510"/>
      <c r="AH40" s="510"/>
      <c r="AI40" s="510"/>
      <c r="AJ40" s="510"/>
      <c r="AK40" s="510"/>
      <c r="AL40" s="9"/>
      <c r="AM40" s="509" t="str">
        <f t="shared" si="2"/>
        <v/>
      </c>
      <c r="AN40" s="509"/>
      <c r="AO40" s="510"/>
      <c r="AP40" s="510"/>
      <c r="AQ40" s="510"/>
      <c r="AR40" s="510"/>
      <c r="AS40" s="510"/>
      <c r="AT40" s="510"/>
      <c r="AU40" s="510"/>
      <c r="AV40" s="510"/>
      <c r="AW40" s="510"/>
      <c r="AX40" s="510"/>
      <c r="AY40" s="510"/>
      <c r="AZ40" s="510"/>
      <c r="BA40" s="510"/>
      <c r="BB40" s="510"/>
      <c r="BC40" s="510"/>
      <c r="BD40" s="9"/>
      <c r="BE40" s="509" t="str">
        <f t="shared" si="3"/>
        <v/>
      </c>
      <c r="BF40" s="509"/>
      <c r="BG40" s="510"/>
      <c r="BH40" s="510"/>
      <c r="BI40" s="510"/>
      <c r="BJ40" s="510"/>
      <c r="BK40" s="510"/>
      <c r="BL40" s="510"/>
      <c r="BM40" s="510"/>
      <c r="BN40" s="510"/>
      <c r="BO40" s="510"/>
      <c r="BP40" s="510"/>
      <c r="BQ40" s="510"/>
      <c r="BR40" s="510"/>
      <c r="BS40" s="510"/>
      <c r="BT40" s="510"/>
      <c r="BU40" s="510"/>
      <c r="BV40" s="9"/>
      <c r="BW40" s="509">
        <f t="shared" si="4"/>
        <v>15</v>
      </c>
      <c r="BX40" s="509"/>
      <c r="BY40" s="510" t="str">
        <f>IF('各会計、関係団体の財政状況及び健全化判断比率'!B74="","",'各会計、関係団体の財政状況及び健全化判断比率'!B74)</f>
        <v>日向東臼杵広域連合</v>
      </c>
      <c r="BZ40" s="510"/>
      <c r="CA40" s="510"/>
      <c r="CB40" s="510"/>
      <c r="CC40" s="510"/>
      <c r="CD40" s="510"/>
      <c r="CE40" s="510"/>
      <c r="CF40" s="510"/>
      <c r="CG40" s="510"/>
      <c r="CH40" s="510"/>
      <c r="CI40" s="510"/>
      <c r="CJ40" s="510"/>
      <c r="CK40" s="510"/>
      <c r="CL40" s="510"/>
      <c r="CM40" s="510"/>
      <c r="CN40" s="9"/>
      <c r="CO40" s="509" t="str">
        <f t="shared" si="5"/>
        <v/>
      </c>
      <c r="CP40" s="509"/>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F40" s="8"/>
      <c r="DG40" s="511" t="str">
        <f>IF('各会計、関係団体の財政状況及び健全化判断比率'!BR13="","",'各会計、関係団体の財政状況及び健全化判断比率'!BR13)</f>
        <v/>
      </c>
      <c r="DH40" s="511"/>
      <c r="DI40" s="21"/>
    </row>
    <row r="41" spans="1:113" ht="32.25" customHeight="1" x14ac:dyDescent="0.2">
      <c r="A41" s="2"/>
      <c r="B41" s="5"/>
      <c r="C41" s="509" t="str">
        <f t="shared" si="0"/>
        <v/>
      </c>
      <c r="D41" s="509"/>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9"/>
      <c r="U41" s="509" t="str">
        <f t="shared" si="1"/>
        <v/>
      </c>
      <c r="V41" s="509"/>
      <c r="W41" s="510"/>
      <c r="X41" s="510"/>
      <c r="Y41" s="510"/>
      <c r="Z41" s="510"/>
      <c r="AA41" s="510"/>
      <c r="AB41" s="510"/>
      <c r="AC41" s="510"/>
      <c r="AD41" s="510"/>
      <c r="AE41" s="510"/>
      <c r="AF41" s="510"/>
      <c r="AG41" s="510"/>
      <c r="AH41" s="510"/>
      <c r="AI41" s="510"/>
      <c r="AJ41" s="510"/>
      <c r="AK41" s="510"/>
      <c r="AL41" s="9"/>
      <c r="AM41" s="509" t="str">
        <f t="shared" si="2"/>
        <v/>
      </c>
      <c r="AN41" s="509"/>
      <c r="AO41" s="510"/>
      <c r="AP41" s="510"/>
      <c r="AQ41" s="510"/>
      <c r="AR41" s="510"/>
      <c r="AS41" s="510"/>
      <c r="AT41" s="510"/>
      <c r="AU41" s="510"/>
      <c r="AV41" s="510"/>
      <c r="AW41" s="510"/>
      <c r="AX41" s="510"/>
      <c r="AY41" s="510"/>
      <c r="AZ41" s="510"/>
      <c r="BA41" s="510"/>
      <c r="BB41" s="510"/>
      <c r="BC41" s="510"/>
      <c r="BD41" s="9"/>
      <c r="BE41" s="509" t="str">
        <f t="shared" si="3"/>
        <v/>
      </c>
      <c r="BF41" s="509"/>
      <c r="BG41" s="510"/>
      <c r="BH41" s="510"/>
      <c r="BI41" s="510"/>
      <c r="BJ41" s="510"/>
      <c r="BK41" s="510"/>
      <c r="BL41" s="510"/>
      <c r="BM41" s="510"/>
      <c r="BN41" s="510"/>
      <c r="BO41" s="510"/>
      <c r="BP41" s="510"/>
      <c r="BQ41" s="510"/>
      <c r="BR41" s="510"/>
      <c r="BS41" s="510"/>
      <c r="BT41" s="510"/>
      <c r="BU41" s="510"/>
      <c r="BV41" s="9"/>
      <c r="BW41" s="509">
        <f t="shared" si="4"/>
        <v>16</v>
      </c>
      <c r="BX41" s="509"/>
      <c r="BY41" s="510" t="str">
        <f>IF('各会計、関係団体の財政状況及び健全化判断比率'!B75="","",'各会計、関係団体の財政状況及び健全化判断比率'!B75)</f>
        <v>宮崎県後期高齢者医療広域連合</v>
      </c>
      <c r="BZ41" s="510"/>
      <c r="CA41" s="510"/>
      <c r="CB41" s="510"/>
      <c r="CC41" s="510"/>
      <c r="CD41" s="510"/>
      <c r="CE41" s="510"/>
      <c r="CF41" s="510"/>
      <c r="CG41" s="510"/>
      <c r="CH41" s="510"/>
      <c r="CI41" s="510"/>
      <c r="CJ41" s="510"/>
      <c r="CK41" s="510"/>
      <c r="CL41" s="510"/>
      <c r="CM41" s="510"/>
      <c r="CN41" s="9"/>
      <c r="CO41" s="509" t="str">
        <f t="shared" si="5"/>
        <v/>
      </c>
      <c r="CP41" s="509"/>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8"/>
      <c r="DG41" s="511" t="str">
        <f>IF('各会計、関係団体の財政状況及び健全化判断比率'!BR14="","",'各会計、関係団体の財政状況及び健全化判断比率'!BR14)</f>
        <v/>
      </c>
      <c r="DH41" s="511"/>
      <c r="DI41" s="21"/>
    </row>
    <row r="42" spans="1:113" ht="32.25" customHeight="1" x14ac:dyDescent="0.2">
      <c r="B42" s="5"/>
      <c r="C42" s="509" t="str">
        <f t="shared" si="0"/>
        <v/>
      </c>
      <c r="D42" s="509"/>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9"/>
      <c r="U42" s="509" t="str">
        <f t="shared" si="1"/>
        <v/>
      </c>
      <c r="V42" s="509"/>
      <c r="W42" s="510"/>
      <c r="X42" s="510"/>
      <c r="Y42" s="510"/>
      <c r="Z42" s="510"/>
      <c r="AA42" s="510"/>
      <c r="AB42" s="510"/>
      <c r="AC42" s="510"/>
      <c r="AD42" s="510"/>
      <c r="AE42" s="510"/>
      <c r="AF42" s="510"/>
      <c r="AG42" s="510"/>
      <c r="AH42" s="510"/>
      <c r="AI42" s="510"/>
      <c r="AJ42" s="510"/>
      <c r="AK42" s="510"/>
      <c r="AL42" s="9"/>
      <c r="AM42" s="509" t="str">
        <f t="shared" si="2"/>
        <v/>
      </c>
      <c r="AN42" s="509"/>
      <c r="AO42" s="510"/>
      <c r="AP42" s="510"/>
      <c r="AQ42" s="510"/>
      <c r="AR42" s="510"/>
      <c r="AS42" s="510"/>
      <c r="AT42" s="510"/>
      <c r="AU42" s="510"/>
      <c r="AV42" s="510"/>
      <c r="AW42" s="510"/>
      <c r="AX42" s="510"/>
      <c r="AY42" s="510"/>
      <c r="AZ42" s="510"/>
      <c r="BA42" s="510"/>
      <c r="BB42" s="510"/>
      <c r="BC42" s="510"/>
      <c r="BD42" s="9"/>
      <c r="BE42" s="509" t="str">
        <f t="shared" si="3"/>
        <v/>
      </c>
      <c r="BF42" s="509"/>
      <c r="BG42" s="510"/>
      <c r="BH42" s="510"/>
      <c r="BI42" s="510"/>
      <c r="BJ42" s="510"/>
      <c r="BK42" s="510"/>
      <c r="BL42" s="510"/>
      <c r="BM42" s="510"/>
      <c r="BN42" s="510"/>
      <c r="BO42" s="510"/>
      <c r="BP42" s="510"/>
      <c r="BQ42" s="510"/>
      <c r="BR42" s="510"/>
      <c r="BS42" s="510"/>
      <c r="BT42" s="510"/>
      <c r="BU42" s="510"/>
      <c r="BV42" s="9"/>
      <c r="BW42" s="509">
        <f t="shared" si="4"/>
        <v>17</v>
      </c>
      <c r="BX42" s="509"/>
      <c r="BY42" s="510" t="str">
        <f>IF('各会計、関係団体の財政状況及び健全化判断比率'!B76="","",'各会計、関係団体の財政状況及び健全化判断比率'!B76)</f>
        <v>宮崎県後期高齢者医療広域連合（特別会計）</v>
      </c>
      <c r="BZ42" s="510"/>
      <c r="CA42" s="510"/>
      <c r="CB42" s="510"/>
      <c r="CC42" s="510"/>
      <c r="CD42" s="510"/>
      <c r="CE42" s="510"/>
      <c r="CF42" s="510"/>
      <c r="CG42" s="510"/>
      <c r="CH42" s="510"/>
      <c r="CI42" s="510"/>
      <c r="CJ42" s="510"/>
      <c r="CK42" s="510"/>
      <c r="CL42" s="510"/>
      <c r="CM42" s="510"/>
      <c r="CN42" s="9"/>
      <c r="CO42" s="509" t="str">
        <f t="shared" si="5"/>
        <v/>
      </c>
      <c r="CP42" s="509"/>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8"/>
      <c r="DG42" s="511" t="str">
        <f>IF('各会計、関係団体の財政状況及び健全化判断比率'!BR15="","",'各会計、関係団体の財政状況及び健全化判断比率'!BR15)</f>
        <v/>
      </c>
      <c r="DH42" s="511"/>
      <c r="DI42" s="21"/>
    </row>
    <row r="43" spans="1:113" ht="32.25" customHeight="1" x14ac:dyDescent="0.2">
      <c r="B43" s="5"/>
      <c r="C43" s="509" t="str">
        <f t="shared" si="0"/>
        <v/>
      </c>
      <c r="D43" s="509"/>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9"/>
      <c r="U43" s="509" t="str">
        <f t="shared" si="1"/>
        <v/>
      </c>
      <c r="V43" s="509"/>
      <c r="W43" s="510"/>
      <c r="X43" s="510"/>
      <c r="Y43" s="510"/>
      <c r="Z43" s="510"/>
      <c r="AA43" s="510"/>
      <c r="AB43" s="510"/>
      <c r="AC43" s="510"/>
      <c r="AD43" s="510"/>
      <c r="AE43" s="510"/>
      <c r="AF43" s="510"/>
      <c r="AG43" s="510"/>
      <c r="AH43" s="510"/>
      <c r="AI43" s="510"/>
      <c r="AJ43" s="510"/>
      <c r="AK43" s="510"/>
      <c r="AL43" s="9"/>
      <c r="AM43" s="509" t="str">
        <f t="shared" si="2"/>
        <v/>
      </c>
      <c r="AN43" s="509"/>
      <c r="AO43" s="510"/>
      <c r="AP43" s="510"/>
      <c r="AQ43" s="510"/>
      <c r="AR43" s="510"/>
      <c r="AS43" s="510"/>
      <c r="AT43" s="510"/>
      <c r="AU43" s="510"/>
      <c r="AV43" s="510"/>
      <c r="AW43" s="510"/>
      <c r="AX43" s="510"/>
      <c r="AY43" s="510"/>
      <c r="AZ43" s="510"/>
      <c r="BA43" s="510"/>
      <c r="BB43" s="510"/>
      <c r="BC43" s="510"/>
      <c r="BD43" s="9"/>
      <c r="BE43" s="509" t="str">
        <f t="shared" si="3"/>
        <v/>
      </c>
      <c r="BF43" s="509"/>
      <c r="BG43" s="510"/>
      <c r="BH43" s="510"/>
      <c r="BI43" s="510"/>
      <c r="BJ43" s="510"/>
      <c r="BK43" s="510"/>
      <c r="BL43" s="510"/>
      <c r="BM43" s="510"/>
      <c r="BN43" s="510"/>
      <c r="BO43" s="510"/>
      <c r="BP43" s="510"/>
      <c r="BQ43" s="510"/>
      <c r="BR43" s="510"/>
      <c r="BS43" s="510"/>
      <c r="BT43" s="510"/>
      <c r="BU43" s="510"/>
      <c r="BV43" s="9"/>
      <c r="BW43" s="509" t="str">
        <f t="shared" si="4"/>
        <v/>
      </c>
      <c r="BX43" s="509"/>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9"/>
      <c r="CO43" s="509" t="str">
        <f t="shared" si="5"/>
        <v/>
      </c>
      <c r="CP43" s="509"/>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8"/>
      <c r="DG43" s="511" t="str">
        <f>IF('各会計、関係団体の財政状況及び健全化判断比率'!BR16="","",'各会計、関係団体の財政状況及び健全化判断比率'!BR16)</f>
        <v/>
      </c>
      <c r="DH43" s="51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293</v>
      </c>
      <c r="E46" s="1" t="s">
        <v>294</v>
      </c>
    </row>
    <row r="47" spans="1:113" x14ac:dyDescent="0.2">
      <c r="E47" s="1" t="s">
        <v>297</v>
      </c>
    </row>
    <row r="48" spans="1:113" x14ac:dyDescent="0.2">
      <c r="E48" s="1" t="s">
        <v>299</v>
      </c>
    </row>
    <row r="49" spans="5:5" x14ac:dyDescent="0.2">
      <c r="E49" s="1" t="s">
        <v>300</v>
      </c>
    </row>
    <row r="50" spans="5:5" x14ac:dyDescent="0.2">
      <c r="E50" s="1" t="s">
        <v>197</v>
      </c>
    </row>
    <row r="51" spans="5:5" x14ac:dyDescent="0.2">
      <c r="E51" s="1" t="s">
        <v>303</v>
      </c>
    </row>
    <row r="52" spans="5:5" x14ac:dyDescent="0.2">
      <c r="E52" s="1" t="s">
        <v>305</v>
      </c>
    </row>
    <row r="53" spans="5:5" x14ac:dyDescent="0.2"/>
    <row r="54" spans="5:5" x14ac:dyDescent="0.2"/>
    <row r="55" spans="5:5" x14ac:dyDescent="0.2"/>
    <row r="56" spans="5:5" x14ac:dyDescent="0.2"/>
  </sheetData>
  <sheetProtection algorithmName="SHA-512" hashValue="82uJYzfxnKi9EXashj40xw2Zjaj+tnnnp4fxAFibYvY8M0gJS/SGTlriuGH4W2RWz0q6zUyHT5yZj7uia/Vz/Q==" saltValue="FtIWYGF6k+MXdxIlFN0l+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13</v>
      </c>
      <c r="C33" s="210"/>
      <c r="D33" s="210"/>
      <c r="E33" s="212" t="s">
        <v>15</v>
      </c>
      <c r="F33" s="213" t="s">
        <v>520</v>
      </c>
      <c r="G33" s="218" t="s">
        <v>521</v>
      </c>
      <c r="H33" s="218" t="s">
        <v>409</v>
      </c>
      <c r="I33" s="218" t="s">
        <v>522</v>
      </c>
      <c r="J33" s="222" t="s">
        <v>523</v>
      </c>
      <c r="K33" s="203"/>
      <c r="L33" s="203"/>
      <c r="M33" s="203"/>
      <c r="N33" s="203"/>
      <c r="O33" s="203"/>
      <c r="P33" s="203"/>
    </row>
    <row r="34" spans="1:16" ht="39" customHeight="1" x14ac:dyDescent="0.2">
      <c r="A34" s="203"/>
      <c r="B34" s="205"/>
      <c r="C34" s="1074" t="s">
        <v>270</v>
      </c>
      <c r="D34" s="1074"/>
      <c r="E34" s="1075"/>
      <c r="F34" s="214">
        <v>9.7200000000000006</v>
      </c>
      <c r="G34" s="219">
        <v>10.38</v>
      </c>
      <c r="H34" s="219">
        <v>10.67</v>
      </c>
      <c r="I34" s="219">
        <v>10.49</v>
      </c>
      <c r="J34" s="223">
        <v>9.83</v>
      </c>
      <c r="K34" s="203"/>
      <c r="L34" s="203"/>
      <c r="M34" s="203"/>
      <c r="N34" s="203"/>
      <c r="O34" s="203"/>
      <c r="P34" s="203"/>
    </row>
    <row r="35" spans="1:16" ht="39" customHeight="1" x14ac:dyDescent="0.2">
      <c r="A35" s="203"/>
      <c r="B35" s="206"/>
      <c r="C35" s="1076" t="s">
        <v>262</v>
      </c>
      <c r="D35" s="1076"/>
      <c r="E35" s="1077"/>
      <c r="F35" s="215">
        <v>2.08</v>
      </c>
      <c r="G35" s="220">
        <v>3.71</v>
      </c>
      <c r="H35" s="220">
        <v>2.88</v>
      </c>
      <c r="I35" s="220">
        <v>3.25</v>
      </c>
      <c r="J35" s="224">
        <v>3.31</v>
      </c>
      <c r="K35" s="203"/>
      <c r="L35" s="203"/>
      <c r="M35" s="203"/>
      <c r="N35" s="203"/>
      <c r="O35" s="203"/>
      <c r="P35" s="203"/>
    </row>
    <row r="36" spans="1:16" ht="39" customHeight="1" x14ac:dyDescent="0.2">
      <c r="A36" s="203"/>
      <c r="B36" s="206"/>
      <c r="C36" s="1076" t="s">
        <v>289</v>
      </c>
      <c r="D36" s="1076"/>
      <c r="E36" s="1077"/>
      <c r="F36" s="215">
        <v>0.04</v>
      </c>
      <c r="G36" s="220">
        <v>0.9</v>
      </c>
      <c r="H36" s="220">
        <v>1.3</v>
      </c>
      <c r="I36" s="220">
        <v>0.78</v>
      </c>
      <c r="J36" s="224">
        <v>0.93</v>
      </c>
      <c r="K36" s="203"/>
      <c r="L36" s="203"/>
      <c r="M36" s="203"/>
      <c r="N36" s="203"/>
      <c r="O36" s="203"/>
      <c r="P36" s="203"/>
    </row>
    <row r="37" spans="1:16" ht="39" customHeight="1" x14ac:dyDescent="0.2">
      <c r="A37" s="203"/>
      <c r="B37" s="206"/>
      <c r="C37" s="1076" t="s">
        <v>455</v>
      </c>
      <c r="D37" s="1076"/>
      <c r="E37" s="1077"/>
      <c r="F37" s="215">
        <v>0.87</v>
      </c>
      <c r="G37" s="220">
        <v>0.22</v>
      </c>
      <c r="H37" s="220">
        <v>1.37</v>
      </c>
      <c r="I37" s="220">
        <v>0.28000000000000003</v>
      </c>
      <c r="J37" s="224">
        <v>0.24</v>
      </c>
      <c r="K37" s="203"/>
      <c r="L37" s="203"/>
      <c r="M37" s="203"/>
      <c r="N37" s="203"/>
      <c r="O37" s="203"/>
      <c r="P37" s="203"/>
    </row>
    <row r="38" spans="1:16" ht="39" customHeight="1" x14ac:dyDescent="0.2">
      <c r="A38" s="203"/>
      <c r="B38" s="206"/>
      <c r="C38" s="1076" t="s">
        <v>456</v>
      </c>
      <c r="D38" s="1076"/>
      <c r="E38" s="1077"/>
      <c r="F38" s="215">
        <v>0.25</v>
      </c>
      <c r="G38" s="220">
        <v>0.14000000000000001</v>
      </c>
      <c r="H38" s="220">
        <v>0.77</v>
      </c>
      <c r="I38" s="220">
        <v>0.75</v>
      </c>
      <c r="J38" s="224">
        <v>0.11</v>
      </c>
      <c r="K38" s="203"/>
      <c r="L38" s="203"/>
      <c r="M38" s="203"/>
      <c r="N38" s="203"/>
      <c r="O38" s="203"/>
      <c r="P38" s="203"/>
    </row>
    <row r="39" spans="1:16" ht="39" customHeight="1" x14ac:dyDescent="0.2">
      <c r="A39" s="203"/>
      <c r="B39" s="206"/>
      <c r="C39" s="1076" t="s">
        <v>459</v>
      </c>
      <c r="D39" s="1076"/>
      <c r="E39" s="1077"/>
      <c r="F39" s="215">
        <v>0.18</v>
      </c>
      <c r="G39" s="220">
        <v>0.23</v>
      </c>
      <c r="H39" s="220">
        <v>0.08</v>
      </c>
      <c r="I39" s="220">
        <v>0.02</v>
      </c>
      <c r="J39" s="224">
        <v>0.06</v>
      </c>
      <c r="K39" s="203"/>
      <c r="L39" s="203"/>
      <c r="M39" s="203"/>
      <c r="N39" s="203"/>
      <c r="O39" s="203"/>
      <c r="P39" s="203"/>
    </row>
    <row r="40" spans="1:16" ht="39" customHeight="1" x14ac:dyDescent="0.2">
      <c r="A40" s="203"/>
      <c r="B40" s="206"/>
      <c r="C40" s="1076" t="s">
        <v>53</v>
      </c>
      <c r="D40" s="1076"/>
      <c r="E40" s="1077"/>
      <c r="F40" s="215">
        <v>0.52</v>
      </c>
      <c r="G40" s="220">
        <v>0.65</v>
      </c>
      <c r="H40" s="220">
        <v>0.55000000000000004</v>
      </c>
      <c r="I40" s="220">
        <v>0.84</v>
      </c>
      <c r="J40" s="224">
        <v>0.05</v>
      </c>
      <c r="K40" s="203"/>
      <c r="L40" s="203"/>
      <c r="M40" s="203"/>
      <c r="N40" s="203"/>
      <c r="O40" s="203"/>
      <c r="P40" s="203"/>
    </row>
    <row r="41" spans="1:16" ht="39" customHeight="1" x14ac:dyDescent="0.2">
      <c r="A41" s="203"/>
      <c r="B41" s="206"/>
      <c r="C41" s="1076" t="s">
        <v>457</v>
      </c>
      <c r="D41" s="1076"/>
      <c r="E41" s="1077"/>
      <c r="F41" s="215">
        <v>0.06</v>
      </c>
      <c r="G41" s="220">
        <v>0.01</v>
      </c>
      <c r="H41" s="220">
        <v>0</v>
      </c>
      <c r="I41" s="220">
        <v>0.05</v>
      </c>
      <c r="J41" s="224">
        <v>0.04</v>
      </c>
      <c r="K41" s="203"/>
      <c r="L41" s="203"/>
      <c r="M41" s="203"/>
      <c r="N41" s="203"/>
      <c r="O41" s="203"/>
      <c r="P41" s="203"/>
    </row>
    <row r="42" spans="1:16" ht="39" customHeight="1" x14ac:dyDescent="0.2">
      <c r="A42" s="203"/>
      <c r="B42" s="207"/>
      <c r="C42" s="1076" t="s">
        <v>525</v>
      </c>
      <c r="D42" s="1076"/>
      <c r="E42" s="1077"/>
      <c r="F42" s="215" t="s">
        <v>200</v>
      </c>
      <c r="G42" s="220" t="s">
        <v>200</v>
      </c>
      <c r="H42" s="220" t="s">
        <v>200</v>
      </c>
      <c r="I42" s="220" t="s">
        <v>200</v>
      </c>
      <c r="J42" s="224" t="s">
        <v>200</v>
      </c>
      <c r="K42" s="203"/>
      <c r="L42" s="203"/>
      <c r="M42" s="203"/>
      <c r="N42" s="203"/>
      <c r="O42" s="203"/>
      <c r="P42" s="203"/>
    </row>
    <row r="43" spans="1:16" ht="39" customHeight="1" x14ac:dyDescent="0.2">
      <c r="A43" s="203"/>
      <c r="B43" s="208"/>
      <c r="C43" s="1078" t="s">
        <v>486</v>
      </c>
      <c r="D43" s="1078"/>
      <c r="E43" s="1079"/>
      <c r="F43" s="216" t="s">
        <v>200</v>
      </c>
      <c r="G43" s="221" t="s">
        <v>200</v>
      </c>
      <c r="H43" s="221" t="s">
        <v>200</v>
      </c>
      <c r="I43" s="221" t="s">
        <v>200</v>
      </c>
      <c r="J43" s="225" t="s">
        <v>200</v>
      </c>
      <c r="K43" s="203"/>
      <c r="L43" s="203"/>
      <c r="M43" s="203"/>
      <c r="N43" s="203"/>
      <c r="O43" s="203"/>
      <c r="P43" s="203"/>
    </row>
    <row r="44" spans="1:16" ht="39" customHeight="1" x14ac:dyDescent="0.2">
      <c r="A44" s="203"/>
      <c r="B44" s="209" t="s">
        <v>19</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bF29OWlYf5w78PFECrltBhSpmUWXdGc3RZ700SYNLtlYd/WlLZO2TlSI3gX8C8TYMnoiLl7UvSIO7cC6IdhM7A==" saltValue="Eps1WW+p16h+PmwhkqcZL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2">
      <c r="A44" s="103"/>
      <c r="B44" s="226" t="s">
        <v>26</v>
      </c>
      <c r="C44" s="232"/>
      <c r="D44" s="232"/>
      <c r="E44" s="240"/>
      <c r="F44" s="240"/>
      <c r="G44" s="240"/>
      <c r="H44" s="240"/>
      <c r="I44" s="240"/>
      <c r="J44" s="243" t="s">
        <v>15</v>
      </c>
      <c r="K44" s="245" t="s">
        <v>520</v>
      </c>
      <c r="L44" s="253" t="s">
        <v>521</v>
      </c>
      <c r="M44" s="253" t="s">
        <v>409</v>
      </c>
      <c r="N44" s="253" t="s">
        <v>522</v>
      </c>
      <c r="O44" s="261" t="s">
        <v>523</v>
      </c>
      <c r="P44" s="103"/>
      <c r="Q44" s="103"/>
      <c r="R44" s="103"/>
      <c r="S44" s="103"/>
      <c r="T44" s="103"/>
      <c r="U44" s="103"/>
    </row>
    <row r="45" spans="1:21" ht="30.75" customHeight="1" x14ac:dyDescent="0.2">
      <c r="A45" s="103"/>
      <c r="B45" s="1090" t="s">
        <v>27</v>
      </c>
      <c r="C45" s="1091"/>
      <c r="D45" s="235"/>
      <c r="E45" s="1104" t="s">
        <v>25</v>
      </c>
      <c r="F45" s="1104"/>
      <c r="G45" s="1104"/>
      <c r="H45" s="1104"/>
      <c r="I45" s="1104"/>
      <c r="J45" s="1105"/>
      <c r="K45" s="246">
        <v>1136</v>
      </c>
      <c r="L45" s="254">
        <v>1109</v>
      </c>
      <c r="M45" s="254">
        <v>1130</v>
      </c>
      <c r="N45" s="254">
        <v>1118</v>
      </c>
      <c r="O45" s="262">
        <v>1099</v>
      </c>
      <c r="P45" s="103"/>
      <c r="Q45" s="103"/>
      <c r="R45" s="103"/>
      <c r="S45" s="103"/>
      <c r="T45" s="103"/>
      <c r="U45" s="103"/>
    </row>
    <row r="46" spans="1:21" ht="30.75" customHeight="1" x14ac:dyDescent="0.2">
      <c r="A46" s="103"/>
      <c r="B46" s="1092"/>
      <c r="C46" s="1093"/>
      <c r="D46" s="236"/>
      <c r="E46" s="1096" t="s">
        <v>30</v>
      </c>
      <c r="F46" s="1096"/>
      <c r="G46" s="1096"/>
      <c r="H46" s="1096"/>
      <c r="I46" s="1096"/>
      <c r="J46" s="1097"/>
      <c r="K46" s="247" t="s">
        <v>200</v>
      </c>
      <c r="L46" s="255" t="s">
        <v>200</v>
      </c>
      <c r="M46" s="255" t="s">
        <v>200</v>
      </c>
      <c r="N46" s="255" t="s">
        <v>200</v>
      </c>
      <c r="O46" s="263" t="s">
        <v>200</v>
      </c>
      <c r="P46" s="103"/>
      <c r="Q46" s="103"/>
      <c r="R46" s="103"/>
      <c r="S46" s="103"/>
      <c r="T46" s="103"/>
      <c r="U46" s="103"/>
    </row>
    <row r="47" spans="1:21" ht="30.75" customHeight="1" x14ac:dyDescent="0.2">
      <c r="A47" s="103"/>
      <c r="B47" s="1092"/>
      <c r="C47" s="1093"/>
      <c r="D47" s="236"/>
      <c r="E47" s="1096" t="s">
        <v>35</v>
      </c>
      <c r="F47" s="1096"/>
      <c r="G47" s="1096"/>
      <c r="H47" s="1096"/>
      <c r="I47" s="1096"/>
      <c r="J47" s="1097"/>
      <c r="K47" s="247" t="s">
        <v>200</v>
      </c>
      <c r="L47" s="255" t="s">
        <v>200</v>
      </c>
      <c r="M47" s="255" t="s">
        <v>200</v>
      </c>
      <c r="N47" s="255" t="s">
        <v>200</v>
      </c>
      <c r="O47" s="263" t="s">
        <v>200</v>
      </c>
      <c r="P47" s="103"/>
      <c r="Q47" s="103"/>
      <c r="R47" s="103"/>
      <c r="S47" s="103"/>
      <c r="T47" s="103"/>
      <c r="U47" s="103"/>
    </row>
    <row r="48" spans="1:21" ht="30.75" customHeight="1" x14ac:dyDescent="0.2">
      <c r="A48" s="103"/>
      <c r="B48" s="1092"/>
      <c r="C48" s="1093"/>
      <c r="D48" s="236"/>
      <c r="E48" s="1096" t="s">
        <v>41</v>
      </c>
      <c r="F48" s="1096"/>
      <c r="G48" s="1096"/>
      <c r="H48" s="1096"/>
      <c r="I48" s="1096"/>
      <c r="J48" s="1097"/>
      <c r="K48" s="247">
        <v>114</v>
      </c>
      <c r="L48" s="255">
        <v>113</v>
      </c>
      <c r="M48" s="255">
        <v>149</v>
      </c>
      <c r="N48" s="255">
        <v>139</v>
      </c>
      <c r="O48" s="263">
        <v>104</v>
      </c>
      <c r="P48" s="103"/>
      <c r="Q48" s="103"/>
      <c r="R48" s="103"/>
      <c r="S48" s="103"/>
      <c r="T48" s="103"/>
      <c r="U48" s="103"/>
    </row>
    <row r="49" spans="1:21" ht="30.75" customHeight="1" x14ac:dyDescent="0.2">
      <c r="A49" s="103"/>
      <c r="B49" s="1092"/>
      <c r="C49" s="1093"/>
      <c r="D49" s="236"/>
      <c r="E49" s="1096" t="s">
        <v>0</v>
      </c>
      <c r="F49" s="1096"/>
      <c r="G49" s="1096"/>
      <c r="H49" s="1096"/>
      <c r="I49" s="1096"/>
      <c r="J49" s="1097"/>
      <c r="K49" s="247">
        <v>75</v>
      </c>
      <c r="L49" s="255">
        <v>67</v>
      </c>
      <c r="M49" s="255">
        <v>39</v>
      </c>
      <c r="N49" s="255">
        <v>10</v>
      </c>
      <c r="O49" s="263">
        <v>9</v>
      </c>
      <c r="P49" s="103"/>
      <c r="Q49" s="103"/>
      <c r="R49" s="103"/>
      <c r="S49" s="103"/>
      <c r="T49" s="103"/>
      <c r="U49" s="103"/>
    </row>
    <row r="50" spans="1:21" ht="30.75" customHeight="1" x14ac:dyDescent="0.2">
      <c r="A50" s="103"/>
      <c r="B50" s="1092"/>
      <c r="C50" s="1093"/>
      <c r="D50" s="236"/>
      <c r="E50" s="1096" t="s">
        <v>43</v>
      </c>
      <c r="F50" s="1096"/>
      <c r="G50" s="1096"/>
      <c r="H50" s="1096"/>
      <c r="I50" s="1096"/>
      <c r="J50" s="1097"/>
      <c r="K50" s="247">
        <v>23</v>
      </c>
      <c r="L50" s="255">
        <v>21</v>
      </c>
      <c r="M50" s="255">
        <v>18</v>
      </c>
      <c r="N50" s="255">
        <v>17</v>
      </c>
      <c r="O50" s="263">
        <v>15</v>
      </c>
      <c r="P50" s="103"/>
      <c r="Q50" s="103"/>
      <c r="R50" s="103"/>
      <c r="S50" s="103"/>
      <c r="T50" s="103"/>
      <c r="U50" s="103"/>
    </row>
    <row r="51" spans="1:21" ht="30.75" customHeight="1" x14ac:dyDescent="0.2">
      <c r="A51" s="103"/>
      <c r="B51" s="1094"/>
      <c r="C51" s="1095"/>
      <c r="D51" s="237"/>
      <c r="E51" s="1096" t="s">
        <v>50</v>
      </c>
      <c r="F51" s="1096"/>
      <c r="G51" s="1096"/>
      <c r="H51" s="1096"/>
      <c r="I51" s="1096"/>
      <c r="J51" s="1097"/>
      <c r="K51" s="247" t="s">
        <v>200</v>
      </c>
      <c r="L51" s="255" t="s">
        <v>200</v>
      </c>
      <c r="M51" s="255" t="s">
        <v>200</v>
      </c>
      <c r="N51" s="255" t="s">
        <v>200</v>
      </c>
      <c r="O51" s="263" t="s">
        <v>200</v>
      </c>
      <c r="P51" s="103"/>
      <c r="Q51" s="103"/>
      <c r="R51" s="103"/>
      <c r="S51" s="103"/>
      <c r="T51" s="103"/>
      <c r="U51" s="103"/>
    </row>
    <row r="52" spans="1:21" ht="30.75" customHeight="1" x14ac:dyDescent="0.2">
      <c r="A52" s="103"/>
      <c r="B52" s="1098" t="s">
        <v>52</v>
      </c>
      <c r="C52" s="1099"/>
      <c r="D52" s="237"/>
      <c r="E52" s="1096" t="s">
        <v>54</v>
      </c>
      <c r="F52" s="1096"/>
      <c r="G52" s="1096"/>
      <c r="H52" s="1096"/>
      <c r="I52" s="1096"/>
      <c r="J52" s="1097"/>
      <c r="K52" s="247">
        <v>1035</v>
      </c>
      <c r="L52" s="255">
        <v>1029</v>
      </c>
      <c r="M52" s="255">
        <v>1023</v>
      </c>
      <c r="N52" s="255">
        <v>1003</v>
      </c>
      <c r="O52" s="263">
        <v>977</v>
      </c>
      <c r="P52" s="103"/>
      <c r="Q52" s="103"/>
      <c r="R52" s="103"/>
      <c r="S52" s="103"/>
      <c r="T52" s="103"/>
      <c r="U52" s="103"/>
    </row>
    <row r="53" spans="1:21" ht="30.75" customHeight="1" x14ac:dyDescent="0.2">
      <c r="A53" s="103"/>
      <c r="B53" s="1100" t="s">
        <v>16</v>
      </c>
      <c r="C53" s="1101"/>
      <c r="D53" s="238"/>
      <c r="E53" s="1102" t="s">
        <v>56</v>
      </c>
      <c r="F53" s="1102"/>
      <c r="G53" s="1102"/>
      <c r="H53" s="1102"/>
      <c r="I53" s="1102"/>
      <c r="J53" s="1103"/>
      <c r="K53" s="248">
        <v>313</v>
      </c>
      <c r="L53" s="256">
        <v>281</v>
      </c>
      <c r="M53" s="256">
        <v>313</v>
      </c>
      <c r="N53" s="256">
        <v>281</v>
      </c>
      <c r="O53" s="264">
        <v>250</v>
      </c>
      <c r="P53" s="103"/>
      <c r="Q53" s="103"/>
      <c r="R53" s="103"/>
      <c r="S53" s="103"/>
      <c r="T53" s="103"/>
      <c r="U53" s="103"/>
    </row>
    <row r="54" spans="1:21" ht="24" customHeight="1" x14ac:dyDescent="0.2">
      <c r="A54" s="103"/>
      <c r="B54" s="227" t="s">
        <v>11</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4</v>
      </c>
      <c r="C55" s="233"/>
      <c r="D55" s="233"/>
      <c r="E55" s="233"/>
      <c r="F55" s="233"/>
      <c r="G55" s="233"/>
      <c r="H55" s="233"/>
      <c r="I55" s="233"/>
      <c r="J55" s="233"/>
      <c r="K55" s="249"/>
      <c r="L55" s="249"/>
      <c r="M55" s="249"/>
      <c r="N55" s="249"/>
      <c r="O55" s="265" t="s">
        <v>526</v>
      </c>
      <c r="P55" s="103"/>
      <c r="Q55" s="103"/>
      <c r="R55" s="103"/>
      <c r="S55" s="103"/>
      <c r="T55" s="103"/>
      <c r="U55" s="103"/>
    </row>
    <row r="56" spans="1:21" ht="31.5" customHeight="1" x14ac:dyDescent="0.2">
      <c r="A56" s="103"/>
      <c r="B56" s="229"/>
      <c r="C56" s="234"/>
      <c r="D56" s="234"/>
      <c r="E56" s="241"/>
      <c r="F56" s="241"/>
      <c r="G56" s="241"/>
      <c r="H56" s="241"/>
      <c r="I56" s="241"/>
      <c r="J56" s="244" t="s">
        <v>15</v>
      </c>
      <c r="K56" s="250" t="s">
        <v>528</v>
      </c>
      <c r="L56" s="257" t="s">
        <v>527</v>
      </c>
      <c r="M56" s="257" t="s">
        <v>529</v>
      </c>
      <c r="N56" s="257" t="s">
        <v>530</v>
      </c>
      <c r="O56" s="266" t="s">
        <v>531</v>
      </c>
      <c r="P56" s="103"/>
      <c r="Q56" s="103"/>
      <c r="R56" s="103"/>
      <c r="S56" s="103"/>
      <c r="T56" s="103"/>
      <c r="U56" s="103"/>
    </row>
    <row r="57" spans="1:21" ht="31.5" customHeight="1" x14ac:dyDescent="0.2">
      <c r="B57" s="1086" t="s">
        <v>51</v>
      </c>
      <c r="C57" s="1087"/>
      <c r="D57" s="1080" t="s">
        <v>58</v>
      </c>
      <c r="E57" s="1081"/>
      <c r="F57" s="1081"/>
      <c r="G57" s="1081"/>
      <c r="H57" s="1081"/>
      <c r="I57" s="1081"/>
      <c r="J57" s="1082"/>
      <c r="K57" s="251"/>
      <c r="L57" s="258"/>
      <c r="M57" s="258"/>
      <c r="N57" s="258"/>
      <c r="O57" s="267"/>
    </row>
    <row r="58" spans="1:21" ht="31.5" customHeight="1" x14ac:dyDescent="0.2">
      <c r="B58" s="1088"/>
      <c r="C58" s="1089"/>
      <c r="D58" s="1083" t="s">
        <v>61</v>
      </c>
      <c r="E58" s="1084"/>
      <c r="F58" s="1084"/>
      <c r="G58" s="1084"/>
      <c r="H58" s="1084"/>
      <c r="I58" s="1084"/>
      <c r="J58" s="1085"/>
      <c r="K58" s="252"/>
      <c r="L58" s="259"/>
      <c r="M58" s="259"/>
      <c r="N58" s="259"/>
      <c r="O58" s="268"/>
    </row>
    <row r="59" spans="1:21" ht="24" customHeight="1" x14ac:dyDescent="0.2">
      <c r="B59" s="230"/>
      <c r="C59" s="230"/>
      <c r="D59" s="239" t="s">
        <v>48</v>
      </c>
      <c r="E59" s="242"/>
      <c r="F59" s="242"/>
      <c r="G59" s="242"/>
      <c r="H59" s="242"/>
      <c r="I59" s="242"/>
      <c r="J59" s="242"/>
      <c r="K59" s="242"/>
      <c r="L59" s="242"/>
      <c r="M59" s="242"/>
      <c r="N59" s="242"/>
      <c r="O59" s="242"/>
    </row>
    <row r="60" spans="1:21" ht="24" customHeight="1" x14ac:dyDescent="0.2">
      <c r="B60" s="231"/>
      <c r="C60" s="231"/>
      <c r="D60" s="239" t="s">
        <v>42</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UwG3lQhYl2dqkIxVQOP5/Orlhrh9A875+5TdqJOiQFbleIJ2wmPsYZrFYPbNpuVc/wQrFxKOCdmk/i8W6mYd3g==" saltValue="7Ry61HnlsNR1RPit7BdtU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60" zoomScaleNormal="6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22</v>
      </c>
    </row>
    <row r="40" spans="2:13" ht="27.75" customHeight="1" x14ac:dyDescent="0.2">
      <c r="B40" s="226" t="s">
        <v>26</v>
      </c>
      <c r="C40" s="232"/>
      <c r="D40" s="232"/>
      <c r="E40" s="240"/>
      <c r="F40" s="240"/>
      <c r="G40" s="240"/>
      <c r="H40" s="243" t="s">
        <v>15</v>
      </c>
      <c r="I40" s="245" t="s">
        <v>520</v>
      </c>
      <c r="J40" s="253" t="s">
        <v>521</v>
      </c>
      <c r="K40" s="253" t="s">
        <v>409</v>
      </c>
      <c r="L40" s="253" t="s">
        <v>522</v>
      </c>
      <c r="M40" s="274" t="s">
        <v>523</v>
      </c>
    </row>
    <row r="41" spans="2:13" ht="27.75" customHeight="1" x14ac:dyDescent="0.2">
      <c r="B41" s="1090" t="s">
        <v>37</v>
      </c>
      <c r="C41" s="1091"/>
      <c r="D41" s="235"/>
      <c r="E41" s="1115" t="s">
        <v>62</v>
      </c>
      <c r="F41" s="1115"/>
      <c r="G41" s="1115"/>
      <c r="H41" s="1116"/>
      <c r="I41" s="246">
        <v>9674</v>
      </c>
      <c r="J41" s="254">
        <v>9318</v>
      </c>
      <c r="K41" s="254">
        <v>9071</v>
      </c>
      <c r="L41" s="254">
        <v>8637</v>
      </c>
      <c r="M41" s="262">
        <v>8341</v>
      </c>
    </row>
    <row r="42" spans="2:13" ht="27.75" customHeight="1" x14ac:dyDescent="0.2">
      <c r="B42" s="1092"/>
      <c r="C42" s="1093"/>
      <c r="D42" s="236"/>
      <c r="E42" s="1106" t="s">
        <v>69</v>
      </c>
      <c r="F42" s="1106"/>
      <c r="G42" s="1106"/>
      <c r="H42" s="1107"/>
      <c r="I42" s="247">
        <v>109</v>
      </c>
      <c r="J42" s="255">
        <v>109</v>
      </c>
      <c r="K42" s="255">
        <v>75</v>
      </c>
      <c r="L42" s="255">
        <v>60</v>
      </c>
      <c r="M42" s="263">
        <v>47</v>
      </c>
    </row>
    <row r="43" spans="2:13" ht="27.75" customHeight="1" x14ac:dyDescent="0.2">
      <c r="B43" s="1092"/>
      <c r="C43" s="1093"/>
      <c r="D43" s="236"/>
      <c r="E43" s="1106" t="s">
        <v>70</v>
      </c>
      <c r="F43" s="1106"/>
      <c r="G43" s="1106"/>
      <c r="H43" s="1107"/>
      <c r="I43" s="247">
        <v>1101</v>
      </c>
      <c r="J43" s="255">
        <v>1193</v>
      </c>
      <c r="K43" s="255">
        <v>1167</v>
      </c>
      <c r="L43" s="255">
        <v>1204</v>
      </c>
      <c r="M43" s="263">
        <v>1039</v>
      </c>
    </row>
    <row r="44" spans="2:13" ht="27.75" customHeight="1" x14ac:dyDescent="0.2">
      <c r="B44" s="1092"/>
      <c r="C44" s="1093"/>
      <c r="D44" s="236"/>
      <c r="E44" s="1106" t="s">
        <v>72</v>
      </c>
      <c r="F44" s="1106"/>
      <c r="G44" s="1106"/>
      <c r="H44" s="1107"/>
      <c r="I44" s="247">
        <v>146</v>
      </c>
      <c r="J44" s="255">
        <v>79</v>
      </c>
      <c r="K44" s="255">
        <v>68</v>
      </c>
      <c r="L44" s="255">
        <v>28</v>
      </c>
      <c r="M44" s="263">
        <v>19</v>
      </c>
    </row>
    <row r="45" spans="2:13" ht="27.75" customHeight="1" x14ac:dyDescent="0.2">
      <c r="B45" s="1092"/>
      <c r="C45" s="1093"/>
      <c r="D45" s="236"/>
      <c r="E45" s="1106" t="s">
        <v>74</v>
      </c>
      <c r="F45" s="1106"/>
      <c r="G45" s="1106"/>
      <c r="H45" s="1107"/>
      <c r="I45" s="247">
        <v>1180</v>
      </c>
      <c r="J45" s="255">
        <v>733</v>
      </c>
      <c r="K45" s="255">
        <v>627</v>
      </c>
      <c r="L45" s="255">
        <v>714</v>
      </c>
      <c r="M45" s="263">
        <v>1008</v>
      </c>
    </row>
    <row r="46" spans="2:13" ht="27.75" customHeight="1" x14ac:dyDescent="0.2">
      <c r="B46" s="1092"/>
      <c r="C46" s="1093"/>
      <c r="D46" s="237"/>
      <c r="E46" s="1106" t="s">
        <v>73</v>
      </c>
      <c r="F46" s="1106"/>
      <c r="G46" s="1106"/>
      <c r="H46" s="1107"/>
      <c r="I46" s="247" t="s">
        <v>200</v>
      </c>
      <c r="J46" s="255">
        <v>9</v>
      </c>
      <c r="K46" s="255">
        <v>9</v>
      </c>
      <c r="L46" s="255">
        <v>9</v>
      </c>
      <c r="M46" s="263">
        <v>8</v>
      </c>
    </row>
    <row r="47" spans="2:13" ht="27.75" customHeight="1" x14ac:dyDescent="0.2">
      <c r="B47" s="1092"/>
      <c r="C47" s="1093"/>
      <c r="D47" s="270"/>
      <c r="E47" s="1112" t="s">
        <v>77</v>
      </c>
      <c r="F47" s="1113"/>
      <c r="G47" s="1113"/>
      <c r="H47" s="1114"/>
      <c r="I47" s="247" t="s">
        <v>200</v>
      </c>
      <c r="J47" s="255" t="s">
        <v>200</v>
      </c>
      <c r="K47" s="255" t="s">
        <v>200</v>
      </c>
      <c r="L47" s="255" t="s">
        <v>200</v>
      </c>
      <c r="M47" s="263" t="s">
        <v>200</v>
      </c>
    </row>
    <row r="48" spans="2:13" ht="27.75" customHeight="1" x14ac:dyDescent="0.2">
      <c r="B48" s="1092"/>
      <c r="C48" s="1093"/>
      <c r="D48" s="236"/>
      <c r="E48" s="1106" t="s">
        <v>81</v>
      </c>
      <c r="F48" s="1106"/>
      <c r="G48" s="1106"/>
      <c r="H48" s="1107"/>
      <c r="I48" s="247" t="s">
        <v>200</v>
      </c>
      <c r="J48" s="255" t="s">
        <v>200</v>
      </c>
      <c r="K48" s="255" t="s">
        <v>200</v>
      </c>
      <c r="L48" s="255" t="s">
        <v>200</v>
      </c>
      <c r="M48" s="263" t="s">
        <v>200</v>
      </c>
    </row>
    <row r="49" spans="2:13" ht="27.75" customHeight="1" x14ac:dyDescent="0.2">
      <c r="B49" s="1094"/>
      <c r="C49" s="1095"/>
      <c r="D49" s="236"/>
      <c r="E49" s="1106" t="s">
        <v>87</v>
      </c>
      <c r="F49" s="1106"/>
      <c r="G49" s="1106"/>
      <c r="H49" s="1107"/>
      <c r="I49" s="247" t="s">
        <v>200</v>
      </c>
      <c r="J49" s="255" t="s">
        <v>200</v>
      </c>
      <c r="K49" s="255" t="s">
        <v>200</v>
      </c>
      <c r="L49" s="255" t="s">
        <v>200</v>
      </c>
      <c r="M49" s="263" t="s">
        <v>200</v>
      </c>
    </row>
    <row r="50" spans="2:13" ht="27.75" customHeight="1" x14ac:dyDescent="0.2">
      <c r="B50" s="1110" t="s">
        <v>89</v>
      </c>
      <c r="C50" s="1111"/>
      <c r="D50" s="271"/>
      <c r="E50" s="1106" t="s">
        <v>91</v>
      </c>
      <c r="F50" s="1106"/>
      <c r="G50" s="1106"/>
      <c r="H50" s="1107"/>
      <c r="I50" s="247">
        <v>6454</v>
      </c>
      <c r="J50" s="255">
        <v>6522</v>
      </c>
      <c r="K50" s="255">
        <v>5898</v>
      </c>
      <c r="L50" s="255">
        <v>5891</v>
      </c>
      <c r="M50" s="263">
        <v>5727</v>
      </c>
    </row>
    <row r="51" spans="2:13" ht="27.75" customHeight="1" x14ac:dyDescent="0.2">
      <c r="B51" s="1092"/>
      <c r="C51" s="1093"/>
      <c r="D51" s="236"/>
      <c r="E51" s="1106" t="s">
        <v>94</v>
      </c>
      <c r="F51" s="1106"/>
      <c r="G51" s="1106"/>
      <c r="H51" s="1107"/>
      <c r="I51" s="247">
        <v>53</v>
      </c>
      <c r="J51" s="255">
        <v>44</v>
      </c>
      <c r="K51" s="255">
        <v>35</v>
      </c>
      <c r="L51" s="255">
        <v>27</v>
      </c>
      <c r="M51" s="263">
        <v>20</v>
      </c>
    </row>
    <row r="52" spans="2:13" ht="27.75" customHeight="1" x14ac:dyDescent="0.2">
      <c r="B52" s="1094"/>
      <c r="C52" s="1095"/>
      <c r="D52" s="236"/>
      <c r="E52" s="1106" t="s">
        <v>45</v>
      </c>
      <c r="F52" s="1106"/>
      <c r="G52" s="1106"/>
      <c r="H52" s="1107"/>
      <c r="I52" s="247">
        <v>8035</v>
      </c>
      <c r="J52" s="255">
        <v>8294</v>
      </c>
      <c r="K52" s="255">
        <v>7974</v>
      </c>
      <c r="L52" s="255">
        <v>7585</v>
      </c>
      <c r="M52" s="263">
        <v>7167</v>
      </c>
    </row>
    <row r="53" spans="2:13" ht="27.75" customHeight="1" x14ac:dyDescent="0.2">
      <c r="B53" s="1100" t="s">
        <v>16</v>
      </c>
      <c r="C53" s="1101"/>
      <c r="D53" s="238"/>
      <c r="E53" s="1108" t="s">
        <v>96</v>
      </c>
      <c r="F53" s="1108"/>
      <c r="G53" s="1108"/>
      <c r="H53" s="1109"/>
      <c r="I53" s="248">
        <v>-2333</v>
      </c>
      <c r="J53" s="256">
        <v>-3418</v>
      </c>
      <c r="K53" s="256">
        <v>-2889</v>
      </c>
      <c r="L53" s="256">
        <v>-2851</v>
      </c>
      <c r="M53" s="264">
        <v>-2451</v>
      </c>
    </row>
    <row r="54" spans="2:13" ht="27.75" customHeight="1" x14ac:dyDescent="0.2">
      <c r="B54" s="269" t="s">
        <v>32</v>
      </c>
      <c r="C54" s="209"/>
      <c r="D54" s="209"/>
      <c r="E54" s="272"/>
      <c r="F54" s="272"/>
      <c r="G54" s="272"/>
      <c r="H54" s="272"/>
      <c r="I54" s="273"/>
      <c r="J54" s="273"/>
      <c r="K54" s="273"/>
      <c r="L54" s="273"/>
      <c r="M54" s="273"/>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S3pTvwUV0Ey1Fq+x16kWg6qOWUJ9HcvMHbVTxvYwR0YApiji9fEzDGotuNy5HFb/MpvZTYvjx73M+XfOEfqHZA==" saltValue="1ESyWiew6UsvB8r76S8o9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90" t="s">
        <v>92</v>
      </c>
    </row>
    <row r="54" spans="2:8" ht="29.25" customHeight="1" x14ac:dyDescent="0.25">
      <c r="B54" s="275" t="s">
        <v>8</v>
      </c>
      <c r="C54" s="281"/>
      <c r="D54" s="281"/>
      <c r="E54" s="282" t="s">
        <v>15</v>
      </c>
      <c r="F54" s="283" t="s">
        <v>409</v>
      </c>
      <c r="G54" s="283" t="s">
        <v>522</v>
      </c>
      <c r="H54" s="291" t="s">
        <v>523</v>
      </c>
    </row>
    <row r="55" spans="2:8" ht="52.5" customHeight="1" x14ac:dyDescent="0.2">
      <c r="B55" s="276"/>
      <c r="C55" s="1125" t="s">
        <v>100</v>
      </c>
      <c r="D55" s="1125"/>
      <c r="E55" s="1126"/>
      <c r="F55" s="284">
        <v>3019</v>
      </c>
      <c r="G55" s="284">
        <v>3021</v>
      </c>
      <c r="H55" s="292">
        <v>3021</v>
      </c>
    </row>
    <row r="56" spans="2:8" ht="52.5" customHeight="1" x14ac:dyDescent="0.2">
      <c r="B56" s="277"/>
      <c r="C56" s="1127" t="s">
        <v>103</v>
      </c>
      <c r="D56" s="1127"/>
      <c r="E56" s="1128"/>
      <c r="F56" s="285">
        <v>320</v>
      </c>
      <c r="G56" s="285">
        <v>320</v>
      </c>
      <c r="H56" s="293">
        <v>321</v>
      </c>
    </row>
    <row r="57" spans="2:8" ht="53.25" customHeight="1" x14ac:dyDescent="0.2">
      <c r="B57" s="277"/>
      <c r="C57" s="1129" t="s">
        <v>66</v>
      </c>
      <c r="D57" s="1129"/>
      <c r="E57" s="1130"/>
      <c r="F57" s="286">
        <v>3727</v>
      </c>
      <c r="G57" s="286">
        <v>3727</v>
      </c>
      <c r="H57" s="294">
        <v>3865</v>
      </c>
    </row>
    <row r="58" spans="2:8" ht="45.75" customHeight="1" x14ac:dyDescent="0.2">
      <c r="B58" s="278"/>
      <c r="C58" s="1117" t="s">
        <v>542</v>
      </c>
      <c r="D58" s="1118"/>
      <c r="E58" s="1119"/>
      <c r="F58" s="287">
        <v>1403</v>
      </c>
      <c r="G58" s="287">
        <v>1403</v>
      </c>
      <c r="H58" s="295">
        <v>1403</v>
      </c>
    </row>
    <row r="59" spans="2:8" ht="45.75" customHeight="1" x14ac:dyDescent="0.2">
      <c r="B59" s="278"/>
      <c r="C59" s="1117" t="s">
        <v>543</v>
      </c>
      <c r="D59" s="1118"/>
      <c r="E59" s="1119"/>
      <c r="F59" s="287">
        <v>1259</v>
      </c>
      <c r="G59" s="287">
        <v>1260</v>
      </c>
      <c r="H59" s="295">
        <v>1260</v>
      </c>
    </row>
    <row r="60" spans="2:8" ht="45.75" customHeight="1" x14ac:dyDescent="0.2">
      <c r="B60" s="278"/>
      <c r="C60" s="1117" t="s">
        <v>240</v>
      </c>
      <c r="D60" s="1118"/>
      <c r="E60" s="1119"/>
      <c r="F60" s="287">
        <v>675</v>
      </c>
      <c r="G60" s="287">
        <v>675</v>
      </c>
      <c r="H60" s="295">
        <v>675</v>
      </c>
    </row>
    <row r="61" spans="2:8" ht="45.75" customHeight="1" x14ac:dyDescent="0.2">
      <c r="B61" s="278"/>
      <c r="C61" s="1117" t="s">
        <v>544</v>
      </c>
      <c r="D61" s="1118"/>
      <c r="E61" s="1119"/>
      <c r="F61" s="287">
        <v>343</v>
      </c>
      <c r="G61" s="287">
        <v>343</v>
      </c>
      <c r="H61" s="295">
        <v>343</v>
      </c>
    </row>
    <row r="62" spans="2:8" ht="45.75" customHeight="1" x14ac:dyDescent="0.2">
      <c r="B62" s="279"/>
      <c r="C62" s="1120" t="s">
        <v>545</v>
      </c>
      <c r="D62" s="1121"/>
      <c r="E62" s="1122"/>
      <c r="F62" s="288">
        <v>0</v>
      </c>
      <c r="G62" s="288">
        <v>0</v>
      </c>
      <c r="H62" s="296">
        <v>99</v>
      </c>
    </row>
    <row r="63" spans="2:8" ht="52.5" customHeight="1" x14ac:dyDescent="0.2">
      <c r="B63" s="280"/>
      <c r="C63" s="1123" t="s">
        <v>105</v>
      </c>
      <c r="D63" s="1123"/>
      <c r="E63" s="1124"/>
      <c r="F63" s="289">
        <v>7067</v>
      </c>
      <c r="G63" s="289">
        <v>7068</v>
      </c>
      <c r="H63" s="297">
        <v>7207</v>
      </c>
    </row>
    <row r="64" spans="2:8" ht="15" customHeight="1" x14ac:dyDescent="0.2"/>
  </sheetData>
  <sheetProtection algorithmName="SHA-512" hashValue="ji1cIgUV/dRmzI9x2Ho+bU+6tRp58eGy4rCeZZUt0fKnYCptFscUFcKypw5KQs4nGAyaoBq7bGb2n80goXfRXA==" saltValue="UkEa11o2om6iudkhCajMd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51" zoomScale="70" zoomScaleNormal="70" zoomScaleSheetLayoutView="55" workbookViewId="0">
      <selection activeCell="AN65" sqref="AN65:DC69"/>
    </sheetView>
  </sheetViews>
  <sheetFormatPr defaultColWidth="0" defaultRowHeight="13.5" customHeight="1" zeroHeight="1" x14ac:dyDescent="0.2"/>
  <cols>
    <col min="1" max="1" width="6.33203125" style="323" customWidth="1"/>
    <col min="2" max="107" width="2.44140625" style="323" customWidth="1"/>
    <col min="108" max="108" width="6.109375" style="333" customWidth="1"/>
    <col min="109" max="109" width="5.88671875" style="332" customWidth="1"/>
    <col min="110" max="110" width="19.109375" style="323" hidden="1"/>
    <col min="111" max="115" width="12.6640625" style="323" hidden="1"/>
    <col min="116" max="349" width="8.6640625" style="323" hidden="1"/>
    <col min="350" max="355" width="14.88671875" style="323" hidden="1"/>
    <col min="356" max="357" width="15.88671875" style="323" hidden="1"/>
    <col min="358" max="363" width="16.109375" style="323" hidden="1"/>
    <col min="364" max="364" width="6.109375" style="323" hidden="1"/>
    <col min="365" max="365" width="3" style="323" hidden="1"/>
    <col min="366" max="605" width="8.6640625" style="323" hidden="1"/>
    <col min="606" max="611" width="14.88671875" style="323" hidden="1"/>
    <col min="612" max="613" width="15.88671875" style="323" hidden="1"/>
    <col min="614" max="619" width="16.109375" style="323" hidden="1"/>
    <col min="620" max="620" width="6.109375" style="323" hidden="1"/>
    <col min="621" max="621" width="3" style="323" hidden="1"/>
    <col min="622" max="861" width="8.6640625" style="323" hidden="1"/>
    <col min="862" max="867" width="14.88671875" style="323" hidden="1"/>
    <col min="868" max="869" width="15.88671875" style="323" hidden="1"/>
    <col min="870" max="875" width="16.109375" style="323" hidden="1"/>
    <col min="876" max="876" width="6.109375" style="323" hidden="1"/>
    <col min="877" max="877" width="3" style="323" hidden="1"/>
    <col min="878" max="1117" width="8.6640625" style="323" hidden="1"/>
    <col min="1118" max="1123" width="14.88671875" style="323" hidden="1"/>
    <col min="1124" max="1125" width="15.88671875" style="323" hidden="1"/>
    <col min="1126" max="1131" width="16.109375" style="323" hidden="1"/>
    <col min="1132" max="1132" width="6.109375" style="323" hidden="1"/>
    <col min="1133" max="1133" width="3" style="323" hidden="1"/>
    <col min="1134" max="1373" width="8.6640625" style="323" hidden="1"/>
    <col min="1374" max="1379" width="14.88671875" style="323" hidden="1"/>
    <col min="1380" max="1381" width="15.88671875" style="323" hidden="1"/>
    <col min="1382" max="1387" width="16.109375" style="323" hidden="1"/>
    <col min="1388" max="1388" width="6.109375" style="323" hidden="1"/>
    <col min="1389" max="1389" width="3" style="323" hidden="1"/>
    <col min="1390" max="1629" width="8.6640625" style="323" hidden="1"/>
    <col min="1630" max="1635" width="14.88671875" style="323" hidden="1"/>
    <col min="1636" max="1637" width="15.88671875" style="323" hidden="1"/>
    <col min="1638" max="1643" width="16.109375" style="323" hidden="1"/>
    <col min="1644" max="1644" width="6.109375" style="323" hidden="1"/>
    <col min="1645" max="1645" width="3" style="323" hidden="1"/>
    <col min="1646" max="1885" width="8.6640625" style="323" hidden="1"/>
    <col min="1886" max="1891" width="14.88671875" style="323" hidden="1"/>
    <col min="1892" max="1893" width="15.88671875" style="323" hidden="1"/>
    <col min="1894" max="1899" width="16.109375" style="323" hidden="1"/>
    <col min="1900" max="1900" width="6.109375" style="323" hidden="1"/>
    <col min="1901" max="1901" width="3" style="323" hidden="1"/>
    <col min="1902" max="2141" width="8.6640625" style="323" hidden="1"/>
    <col min="2142" max="2147" width="14.88671875" style="323" hidden="1"/>
    <col min="2148" max="2149" width="15.88671875" style="323" hidden="1"/>
    <col min="2150" max="2155" width="16.109375" style="323" hidden="1"/>
    <col min="2156" max="2156" width="6.109375" style="323" hidden="1"/>
    <col min="2157" max="2157" width="3" style="323" hidden="1"/>
    <col min="2158" max="2397" width="8.6640625" style="323" hidden="1"/>
    <col min="2398" max="2403" width="14.88671875" style="323" hidden="1"/>
    <col min="2404" max="2405" width="15.88671875" style="323" hidden="1"/>
    <col min="2406" max="2411" width="16.109375" style="323" hidden="1"/>
    <col min="2412" max="2412" width="6.109375" style="323" hidden="1"/>
    <col min="2413" max="2413" width="3" style="323" hidden="1"/>
    <col min="2414" max="2653" width="8.6640625" style="323" hidden="1"/>
    <col min="2654" max="2659" width="14.88671875" style="323" hidden="1"/>
    <col min="2660" max="2661" width="15.88671875" style="323" hidden="1"/>
    <col min="2662" max="2667" width="16.109375" style="323" hidden="1"/>
    <col min="2668" max="2668" width="6.109375" style="323" hidden="1"/>
    <col min="2669" max="2669" width="3" style="323" hidden="1"/>
    <col min="2670" max="2909" width="8.6640625" style="323" hidden="1"/>
    <col min="2910" max="2915" width="14.88671875" style="323" hidden="1"/>
    <col min="2916" max="2917" width="15.88671875" style="323" hidden="1"/>
    <col min="2918" max="2923" width="16.109375" style="323" hidden="1"/>
    <col min="2924" max="2924" width="6.109375" style="323" hidden="1"/>
    <col min="2925" max="2925" width="3" style="323" hidden="1"/>
    <col min="2926" max="3165" width="8.6640625" style="323" hidden="1"/>
    <col min="3166" max="3171" width="14.88671875" style="323" hidden="1"/>
    <col min="3172" max="3173" width="15.88671875" style="323" hidden="1"/>
    <col min="3174" max="3179" width="16.109375" style="323" hidden="1"/>
    <col min="3180" max="3180" width="6.109375" style="323" hidden="1"/>
    <col min="3181" max="3181" width="3" style="323" hidden="1"/>
    <col min="3182" max="3421" width="8.6640625" style="323" hidden="1"/>
    <col min="3422" max="3427" width="14.88671875" style="323" hidden="1"/>
    <col min="3428" max="3429" width="15.88671875" style="323" hidden="1"/>
    <col min="3430" max="3435" width="16.109375" style="323" hidden="1"/>
    <col min="3436" max="3436" width="6.109375" style="323" hidden="1"/>
    <col min="3437" max="3437" width="3" style="323" hidden="1"/>
    <col min="3438" max="3677" width="8.6640625" style="323" hidden="1"/>
    <col min="3678" max="3683" width="14.88671875" style="323" hidden="1"/>
    <col min="3684" max="3685" width="15.88671875" style="323" hidden="1"/>
    <col min="3686" max="3691" width="16.109375" style="323" hidden="1"/>
    <col min="3692" max="3692" width="6.109375" style="323" hidden="1"/>
    <col min="3693" max="3693" width="3" style="323" hidden="1"/>
    <col min="3694" max="3933" width="8.6640625" style="323" hidden="1"/>
    <col min="3934" max="3939" width="14.88671875" style="323" hidden="1"/>
    <col min="3940" max="3941" width="15.88671875" style="323" hidden="1"/>
    <col min="3942" max="3947" width="16.109375" style="323" hidden="1"/>
    <col min="3948" max="3948" width="6.109375" style="323" hidden="1"/>
    <col min="3949" max="3949" width="3" style="323" hidden="1"/>
    <col min="3950" max="4189" width="8.6640625" style="323" hidden="1"/>
    <col min="4190" max="4195" width="14.88671875" style="323" hidden="1"/>
    <col min="4196" max="4197" width="15.88671875" style="323" hidden="1"/>
    <col min="4198" max="4203" width="16.109375" style="323" hidden="1"/>
    <col min="4204" max="4204" width="6.109375" style="323" hidden="1"/>
    <col min="4205" max="4205" width="3" style="323" hidden="1"/>
    <col min="4206" max="4445" width="8.6640625" style="323" hidden="1"/>
    <col min="4446" max="4451" width="14.88671875" style="323" hidden="1"/>
    <col min="4452" max="4453" width="15.88671875" style="323" hidden="1"/>
    <col min="4454" max="4459" width="16.109375" style="323" hidden="1"/>
    <col min="4460" max="4460" width="6.109375" style="323" hidden="1"/>
    <col min="4461" max="4461" width="3" style="323" hidden="1"/>
    <col min="4462" max="4701" width="8.6640625" style="323" hidden="1"/>
    <col min="4702" max="4707" width="14.88671875" style="323" hidden="1"/>
    <col min="4708" max="4709" width="15.88671875" style="323" hidden="1"/>
    <col min="4710" max="4715" width="16.109375" style="323" hidden="1"/>
    <col min="4716" max="4716" width="6.109375" style="323" hidden="1"/>
    <col min="4717" max="4717" width="3" style="323" hidden="1"/>
    <col min="4718" max="4957" width="8.6640625" style="323" hidden="1"/>
    <col min="4958" max="4963" width="14.88671875" style="323" hidden="1"/>
    <col min="4964" max="4965" width="15.88671875" style="323" hidden="1"/>
    <col min="4966" max="4971" width="16.109375" style="323" hidden="1"/>
    <col min="4972" max="4972" width="6.109375" style="323" hidden="1"/>
    <col min="4973" max="4973" width="3" style="323" hidden="1"/>
    <col min="4974" max="5213" width="8.6640625" style="323" hidden="1"/>
    <col min="5214" max="5219" width="14.88671875" style="323" hidden="1"/>
    <col min="5220" max="5221" width="15.88671875" style="323" hidden="1"/>
    <col min="5222" max="5227" width="16.109375" style="323" hidden="1"/>
    <col min="5228" max="5228" width="6.109375" style="323" hidden="1"/>
    <col min="5229" max="5229" width="3" style="323" hidden="1"/>
    <col min="5230" max="5469" width="8.6640625" style="323" hidden="1"/>
    <col min="5470" max="5475" width="14.88671875" style="323" hidden="1"/>
    <col min="5476" max="5477" width="15.88671875" style="323" hidden="1"/>
    <col min="5478" max="5483" width="16.109375" style="323" hidden="1"/>
    <col min="5484" max="5484" width="6.109375" style="323" hidden="1"/>
    <col min="5485" max="5485" width="3" style="323" hidden="1"/>
    <col min="5486" max="5725" width="8.6640625" style="323" hidden="1"/>
    <col min="5726" max="5731" width="14.88671875" style="323" hidden="1"/>
    <col min="5732" max="5733" width="15.88671875" style="323" hidden="1"/>
    <col min="5734" max="5739" width="16.109375" style="323" hidden="1"/>
    <col min="5740" max="5740" width="6.109375" style="323" hidden="1"/>
    <col min="5741" max="5741" width="3" style="323" hidden="1"/>
    <col min="5742" max="5981" width="8.6640625" style="323" hidden="1"/>
    <col min="5982" max="5987" width="14.88671875" style="323" hidden="1"/>
    <col min="5988" max="5989" width="15.88671875" style="323" hidden="1"/>
    <col min="5990" max="5995" width="16.109375" style="323" hidden="1"/>
    <col min="5996" max="5996" width="6.109375" style="323" hidden="1"/>
    <col min="5997" max="5997" width="3" style="323" hidden="1"/>
    <col min="5998" max="6237" width="8.6640625" style="323" hidden="1"/>
    <col min="6238" max="6243" width="14.88671875" style="323" hidden="1"/>
    <col min="6244" max="6245" width="15.88671875" style="323" hidden="1"/>
    <col min="6246" max="6251" width="16.109375" style="323" hidden="1"/>
    <col min="6252" max="6252" width="6.109375" style="323" hidden="1"/>
    <col min="6253" max="6253" width="3" style="323" hidden="1"/>
    <col min="6254" max="6493" width="8.6640625" style="323" hidden="1"/>
    <col min="6494" max="6499" width="14.88671875" style="323" hidden="1"/>
    <col min="6500" max="6501" width="15.88671875" style="323" hidden="1"/>
    <col min="6502" max="6507" width="16.109375" style="323" hidden="1"/>
    <col min="6508" max="6508" width="6.109375" style="323" hidden="1"/>
    <col min="6509" max="6509" width="3" style="323" hidden="1"/>
    <col min="6510" max="6749" width="8.6640625" style="323" hidden="1"/>
    <col min="6750" max="6755" width="14.88671875" style="323" hidden="1"/>
    <col min="6756" max="6757" width="15.88671875" style="323" hidden="1"/>
    <col min="6758" max="6763" width="16.109375" style="323" hidden="1"/>
    <col min="6764" max="6764" width="6.109375" style="323" hidden="1"/>
    <col min="6765" max="6765" width="3" style="323" hidden="1"/>
    <col min="6766" max="7005" width="8.6640625" style="323" hidden="1"/>
    <col min="7006" max="7011" width="14.88671875" style="323" hidden="1"/>
    <col min="7012" max="7013" width="15.88671875" style="323" hidden="1"/>
    <col min="7014" max="7019" width="16.109375" style="323" hidden="1"/>
    <col min="7020" max="7020" width="6.109375" style="323" hidden="1"/>
    <col min="7021" max="7021" width="3" style="323" hidden="1"/>
    <col min="7022" max="7261" width="8.6640625" style="323" hidden="1"/>
    <col min="7262" max="7267" width="14.88671875" style="323" hidden="1"/>
    <col min="7268" max="7269" width="15.88671875" style="323" hidden="1"/>
    <col min="7270" max="7275" width="16.109375" style="323" hidden="1"/>
    <col min="7276" max="7276" width="6.109375" style="323" hidden="1"/>
    <col min="7277" max="7277" width="3" style="323" hidden="1"/>
    <col min="7278" max="7517" width="8.6640625" style="323" hidden="1"/>
    <col min="7518" max="7523" width="14.88671875" style="323" hidden="1"/>
    <col min="7524" max="7525" width="15.88671875" style="323" hidden="1"/>
    <col min="7526" max="7531" width="16.109375" style="323" hidden="1"/>
    <col min="7532" max="7532" width="6.109375" style="323" hidden="1"/>
    <col min="7533" max="7533" width="3" style="323" hidden="1"/>
    <col min="7534" max="7773" width="8.6640625" style="323" hidden="1"/>
    <col min="7774" max="7779" width="14.88671875" style="323" hidden="1"/>
    <col min="7780" max="7781" width="15.88671875" style="323" hidden="1"/>
    <col min="7782" max="7787" width="16.109375" style="323" hidden="1"/>
    <col min="7788" max="7788" width="6.109375" style="323" hidden="1"/>
    <col min="7789" max="7789" width="3" style="323" hidden="1"/>
    <col min="7790" max="8029" width="8.6640625" style="323" hidden="1"/>
    <col min="8030" max="8035" width="14.88671875" style="323" hidden="1"/>
    <col min="8036" max="8037" width="15.88671875" style="323" hidden="1"/>
    <col min="8038" max="8043" width="16.109375" style="323" hidden="1"/>
    <col min="8044" max="8044" width="6.109375" style="323" hidden="1"/>
    <col min="8045" max="8045" width="3" style="323" hidden="1"/>
    <col min="8046" max="8285" width="8.6640625" style="323" hidden="1"/>
    <col min="8286" max="8291" width="14.88671875" style="323" hidden="1"/>
    <col min="8292" max="8293" width="15.88671875" style="323" hidden="1"/>
    <col min="8294" max="8299" width="16.109375" style="323" hidden="1"/>
    <col min="8300" max="8300" width="6.109375" style="323" hidden="1"/>
    <col min="8301" max="8301" width="3" style="323" hidden="1"/>
    <col min="8302" max="8541" width="8.6640625" style="323" hidden="1"/>
    <col min="8542" max="8547" width="14.88671875" style="323" hidden="1"/>
    <col min="8548" max="8549" width="15.88671875" style="323" hidden="1"/>
    <col min="8550" max="8555" width="16.109375" style="323" hidden="1"/>
    <col min="8556" max="8556" width="6.109375" style="323" hidden="1"/>
    <col min="8557" max="8557" width="3" style="323" hidden="1"/>
    <col min="8558" max="8797" width="8.6640625" style="323" hidden="1"/>
    <col min="8798" max="8803" width="14.88671875" style="323" hidden="1"/>
    <col min="8804" max="8805" width="15.88671875" style="323" hidden="1"/>
    <col min="8806" max="8811" width="16.109375" style="323" hidden="1"/>
    <col min="8812" max="8812" width="6.109375" style="323" hidden="1"/>
    <col min="8813" max="8813" width="3" style="323" hidden="1"/>
    <col min="8814" max="9053" width="8.6640625" style="323" hidden="1"/>
    <col min="9054" max="9059" width="14.88671875" style="323" hidden="1"/>
    <col min="9060" max="9061" width="15.88671875" style="323" hidden="1"/>
    <col min="9062" max="9067" width="16.109375" style="323" hidden="1"/>
    <col min="9068" max="9068" width="6.109375" style="323" hidden="1"/>
    <col min="9069" max="9069" width="3" style="323" hidden="1"/>
    <col min="9070" max="9309" width="8.6640625" style="323" hidden="1"/>
    <col min="9310" max="9315" width="14.88671875" style="323" hidden="1"/>
    <col min="9316" max="9317" width="15.88671875" style="323" hidden="1"/>
    <col min="9318" max="9323" width="16.109375" style="323" hidden="1"/>
    <col min="9324" max="9324" width="6.109375" style="323" hidden="1"/>
    <col min="9325" max="9325" width="3" style="323" hidden="1"/>
    <col min="9326" max="9565" width="8.6640625" style="323" hidden="1"/>
    <col min="9566" max="9571" width="14.88671875" style="323" hidden="1"/>
    <col min="9572" max="9573" width="15.88671875" style="323" hidden="1"/>
    <col min="9574" max="9579" width="16.109375" style="323" hidden="1"/>
    <col min="9580" max="9580" width="6.109375" style="323" hidden="1"/>
    <col min="9581" max="9581" width="3" style="323" hidden="1"/>
    <col min="9582" max="9821" width="8.6640625" style="323" hidden="1"/>
    <col min="9822" max="9827" width="14.88671875" style="323" hidden="1"/>
    <col min="9828" max="9829" width="15.88671875" style="323" hidden="1"/>
    <col min="9830" max="9835" width="16.109375" style="323" hidden="1"/>
    <col min="9836" max="9836" width="6.109375" style="323" hidden="1"/>
    <col min="9837" max="9837" width="3" style="323" hidden="1"/>
    <col min="9838" max="10077" width="8.6640625" style="323" hidden="1"/>
    <col min="10078" max="10083" width="14.88671875" style="323" hidden="1"/>
    <col min="10084" max="10085" width="15.88671875" style="323" hidden="1"/>
    <col min="10086" max="10091" width="16.109375" style="323" hidden="1"/>
    <col min="10092" max="10092" width="6.109375" style="323" hidden="1"/>
    <col min="10093" max="10093" width="3" style="323" hidden="1"/>
    <col min="10094" max="10333" width="8.6640625" style="323" hidden="1"/>
    <col min="10334" max="10339" width="14.88671875" style="323" hidden="1"/>
    <col min="10340" max="10341" width="15.88671875" style="323" hidden="1"/>
    <col min="10342" max="10347" width="16.109375" style="323" hidden="1"/>
    <col min="10348" max="10348" width="6.109375" style="323" hidden="1"/>
    <col min="10349" max="10349" width="3" style="323" hidden="1"/>
    <col min="10350" max="10589" width="8.6640625" style="323" hidden="1"/>
    <col min="10590" max="10595" width="14.88671875" style="323" hidden="1"/>
    <col min="10596" max="10597" width="15.88671875" style="323" hidden="1"/>
    <col min="10598" max="10603" width="16.109375" style="323" hidden="1"/>
    <col min="10604" max="10604" width="6.109375" style="323" hidden="1"/>
    <col min="10605" max="10605" width="3" style="323" hidden="1"/>
    <col min="10606" max="10845" width="8.6640625" style="323" hidden="1"/>
    <col min="10846" max="10851" width="14.88671875" style="323" hidden="1"/>
    <col min="10852" max="10853" width="15.88671875" style="323" hidden="1"/>
    <col min="10854" max="10859" width="16.109375" style="323" hidden="1"/>
    <col min="10860" max="10860" width="6.109375" style="323" hidden="1"/>
    <col min="10861" max="10861" width="3" style="323" hidden="1"/>
    <col min="10862" max="11101" width="8.6640625" style="323" hidden="1"/>
    <col min="11102" max="11107" width="14.88671875" style="323" hidden="1"/>
    <col min="11108" max="11109" width="15.88671875" style="323" hidden="1"/>
    <col min="11110" max="11115" width="16.109375" style="323" hidden="1"/>
    <col min="11116" max="11116" width="6.109375" style="323" hidden="1"/>
    <col min="11117" max="11117" width="3" style="323" hidden="1"/>
    <col min="11118" max="11357" width="8.6640625" style="323" hidden="1"/>
    <col min="11358" max="11363" width="14.88671875" style="323" hidden="1"/>
    <col min="11364" max="11365" width="15.88671875" style="323" hidden="1"/>
    <col min="11366" max="11371" width="16.109375" style="323" hidden="1"/>
    <col min="11372" max="11372" width="6.109375" style="323" hidden="1"/>
    <col min="11373" max="11373" width="3" style="323" hidden="1"/>
    <col min="11374" max="11613" width="8.6640625" style="323" hidden="1"/>
    <col min="11614" max="11619" width="14.88671875" style="323" hidden="1"/>
    <col min="11620" max="11621" width="15.88671875" style="323" hidden="1"/>
    <col min="11622" max="11627" width="16.109375" style="323" hidden="1"/>
    <col min="11628" max="11628" width="6.109375" style="323" hidden="1"/>
    <col min="11629" max="11629" width="3" style="323" hidden="1"/>
    <col min="11630" max="11869" width="8.6640625" style="323" hidden="1"/>
    <col min="11870" max="11875" width="14.88671875" style="323" hidden="1"/>
    <col min="11876" max="11877" width="15.88671875" style="323" hidden="1"/>
    <col min="11878" max="11883" width="16.109375" style="323" hidden="1"/>
    <col min="11884" max="11884" width="6.109375" style="323" hidden="1"/>
    <col min="11885" max="11885" width="3" style="323" hidden="1"/>
    <col min="11886" max="12125" width="8.6640625" style="323" hidden="1"/>
    <col min="12126" max="12131" width="14.88671875" style="323" hidden="1"/>
    <col min="12132" max="12133" width="15.88671875" style="323" hidden="1"/>
    <col min="12134" max="12139" width="16.109375" style="323" hidden="1"/>
    <col min="12140" max="12140" width="6.109375" style="323" hidden="1"/>
    <col min="12141" max="12141" width="3" style="323" hidden="1"/>
    <col min="12142" max="12381" width="8.6640625" style="323" hidden="1"/>
    <col min="12382" max="12387" width="14.88671875" style="323" hidden="1"/>
    <col min="12388" max="12389" width="15.88671875" style="323" hidden="1"/>
    <col min="12390" max="12395" width="16.109375" style="323" hidden="1"/>
    <col min="12396" max="12396" width="6.109375" style="323" hidden="1"/>
    <col min="12397" max="12397" width="3" style="323" hidden="1"/>
    <col min="12398" max="12637" width="8.6640625" style="323" hidden="1"/>
    <col min="12638" max="12643" width="14.88671875" style="323" hidden="1"/>
    <col min="12644" max="12645" width="15.88671875" style="323" hidden="1"/>
    <col min="12646" max="12651" width="16.109375" style="323" hidden="1"/>
    <col min="12652" max="12652" width="6.109375" style="323" hidden="1"/>
    <col min="12653" max="12653" width="3" style="323" hidden="1"/>
    <col min="12654" max="12893" width="8.6640625" style="323" hidden="1"/>
    <col min="12894" max="12899" width="14.88671875" style="323" hidden="1"/>
    <col min="12900" max="12901" width="15.88671875" style="323" hidden="1"/>
    <col min="12902" max="12907" width="16.109375" style="323" hidden="1"/>
    <col min="12908" max="12908" width="6.109375" style="323" hidden="1"/>
    <col min="12909" max="12909" width="3" style="323" hidden="1"/>
    <col min="12910" max="13149" width="8.6640625" style="323" hidden="1"/>
    <col min="13150" max="13155" width="14.88671875" style="323" hidden="1"/>
    <col min="13156" max="13157" width="15.88671875" style="323" hidden="1"/>
    <col min="13158" max="13163" width="16.109375" style="323" hidden="1"/>
    <col min="13164" max="13164" width="6.109375" style="323" hidden="1"/>
    <col min="13165" max="13165" width="3" style="323" hidden="1"/>
    <col min="13166" max="13405" width="8.6640625" style="323" hidden="1"/>
    <col min="13406" max="13411" width="14.88671875" style="323" hidden="1"/>
    <col min="13412" max="13413" width="15.88671875" style="323" hidden="1"/>
    <col min="13414" max="13419" width="16.109375" style="323" hidden="1"/>
    <col min="13420" max="13420" width="6.109375" style="323" hidden="1"/>
    <col min="13421" max="13421" width="3" style="323" hidden="1"/>
    <col min="13422" max="13661" width="8.6640625" style="323" hidden="1"/>
    <col min="13662" max="13667" width="14.88671875" style="323" hidden="1"/>
    <col min="13668" max="13669" width="15.88671875" style="323" hidden="1"/>
    <col min="13670" max="13675" width="16.109375" style="323" hidden="1"/>
    <col min="13676" max="13676" width="6.109375" style="323" hidden="1"/>
    <col min="13677" max="13677" width="3" style="323" hidden="1"/>
    <col min="13678" max="13917" width="8.6640625" style="323" hidden="1"/>
    <col min="13918" max="13923" width="14.88671875" style="323" hidden="1"/>
    <col min="13924" max="13925" width="15.88671875" style="323" hidden="1"/>
    <col min="13926" max="13931" width="16.109375" style="323" hidden="1"/>
    <col min="13932" max="13932" width="6.109375" style="323" hidden="1"/>
    <col min="13933" max="13933" width="3" style="323" hidden="1"/>
    <col min="13934" max="14173" width="8.6640625" style="323" hidden="1"/>
    <col min="14174" max="14179" width="14.88671875" style="323" hidden="1"/>
    <col min="14180" max="14181" width="15.88671875" style="323" hidden="1"/>
    <col min="14182" max="14187" width="16.109375" style="323" hidden="1"/>
    <col min="14188" max="14188" width="6.109375" style="323" hidden="1"/>
    <col min="14189" max="14189" width="3" style="323" hidden="1"/>
    <col min="14190" max="14429" width="8.6640625" style="323" hidden="1"/>
    <col min="14430" max="14435" width="14.88671875" style="323" hidden="1"/>
    <col min="14436" max="14437" width="15.88671875" style="323" hidden="1"/>
    <col min="14438" max="14443" width="16.109375" style="323" hidden="1"/>
    <col min="14444" max="14444" width="6.109375" style="323" hidden="1"/>
    <col min="14445" max="14445" width="3" style="323" hidden="1"/>
    <col min="14446" max="14685" width="8.6640625" style="323" hidden="1"/>
    <col min="14686" max="14691" width="14.88671875" style="323" hidden="1"/>
    <col min="14692" max="14693" width="15.88671875" style="323" hidden="1"/>
    <col min="14694" max="14699" width="16.109375" style="323" hidden="1"/>
    <col min="14700" max="14700" width="6.109375" style="323" hidden="1"/>
    <col min="14701" max="14701" width="3" style="323" hidden="1"/>
    <col min="14702" max="14941" width="8.6640625" style="323" hidden="1"/>
    <col min="14942" max="14947" width="14.88671875" style="323" hidden="1"/>
    <col min="14948" max="14949" width="15.88671875" style="323" hidden="1"/>
    <col min="14950" max="14955" width="16.109375" style="323" hidden="1"/>
    <col min="14956" max="14956" width="6.109375" style="323" hidden="1"/>
    <col min="14957" max="14957" width="3" style="323" hidden="1"/>
    <col min="14958" max="15197" width="8.6640625" style="323" hidden="1"/>
    <col min="15198" max="15203" width="14.88671875" style="323" hidden="1"/>
    <col min="15204" max="15205" width="15.88671875" style="323" hidden="1"/>
    <col min="15206" max="15211" width="16.109375" style="323" hidden="1"/>
    <col min="15212" max="15212" width="6.109375" style="323" hidden="1"/>
    <col min="15213" max="15213" width="3" style="323" hidden="1"/>
    <col min="15214" max="15453" width="8.6640625" style="323" hidden="1"/>
    <col min="15454" max="15459" width="14.88671875" style="323" hidden="1"/>
    <col min="15460" max="15461" width="15.88671875" style="323" hidden="1"/>
    <col min="15462" max="15467" width="16.109375" style="323" hidden="1"/>
    <col min="15468" max="15468" width="6.109375" style="323" hidden="1"/>
    <col min="15469" max="15469" width="3" style="323" hidden="1"/>
    <col min="15470" max="15709" width="8.6640625" style="323" hidden="1"/>
    <col min="15710" max="15715" width="14.88671875" style="323" hidden="1"/>
    <col min="15716" max="15717" width="15.88671875" style="323" hidden="1"/>
    <col min="15718" max="15723" width="16.109375" style="323" hidden="1"/>
    <col min="15724" max="15724" width="6.109375" style="323" hidden="1"/>
    <col min="15725" max="15725" width="3" style="323" hidden="1"/>
    <col min="15726" max="15965" width="8.6640625" style="323" hidden="1"/>
    <col min="15966" max="15971" width="14.88671875" style="323" hidden="1"/>
    <col min="15972" max="15973" width="15.88671875" style="323" hidden="1"/>
    <col min="15974" max="15979" width="16.109375" style="323" hidden="1"/>
    <col min="15980" max="15980" width="6.109375" style="323" hidden="1"/>
    <col min="15981" max="15981" width="3" style="323" hidden="1"/>
    <col min="15982" max="16221" width="8.6640625" style="323" hidden="1"/>
    <col min="16222" max="16227" width="14.88671875" style="323" hidden="1"/>
    <col min="16228" max="16229" width="15.88671875" style="323" hidden="1"/>
    <col min="16230" max="16235" width="16.109375" style="323" hidden="1"/>
    <col min="16236" max="16236" width="6.109375" style="323" hidden="1"/>
    <col min="16237" max="16237" width="3" style="323" hidden="1"/>
    <col min="16238" max="16384" width="8.6640625" style="323" hidden="1"/>
  </cols>
  <sheetData>
    <row r="1" spans="1:143" ht="42.75" customHeight="1" x14ac:dyDescent="0.2">
      <c r="A1" s="321"/>
      <c r="B1" s="322"/>
      <c r="DD1" s="323"/>
      <c r="DE1" s="323"/>
    </row>
    <row r="2" spans="1:143"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ht="13.2"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ht="13.2"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ht="13.2"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ht="13.2"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ht="13.2"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ht="13.2"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ht="13.2"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546</v>
      </c>
    </row>
    <row r="11" spans="1:143" s="326" customFormat="1" ht="13.2"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ht="13.2"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546</v>
      </c>
    </row>
    <row r="13" spans="1:143" s="326" customFormat="1" ht="13.2"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ht="13.2"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ht="13.2" x14ac:dyDescent="0.2">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ht="13.2" x14ac:dyDescent="0.2">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ht="13.2" x14ac:dyDescent="0.2">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ht="13.2" x14ac:dyDescent="0.2">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ht="13.2" x14ac:dyDescent="0.2">
      <c r="DD19" s="323"/>
      <c r="DE19" s="323"/>
    </row>
    <row r="20" spans="1:351" ht="13.2" x14ac:dyDescent="0.2">
      <c r="DD20" s="323"/>
      <c r="DE20" s="323"/>
    </row>
    <row r="21" spans="1:351" ht="16.2" x14ac:dyDescent="0.2">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6.2" x14ac:dyDescent="0.2">
      <c r="B22" s="332"/>
      <c r="MM22" s="331"/>
    </row>
    <row r="23" spans="1:351" ht="13.2" x14ac:dyDescent="0.2">
      <c r="B23" s="332"/>
    </row>
    <row r="24" spans="1:351" ht="13.2" x14ac:dyDescent="0.2">
      <c r="B24" s="332"/>
    </row>
    <row r="25" spans="1:351" ht="13.2" x14ac:dyDescent="0.2">
      <c r="B25" s="332"/>
    </row>
    <row r="26" spans="1:351" ht="13.2" x14ac:dyDescent="0.2">
      <c r="B26" s="332"/>
    </row>
    <row r="27" spans="1:351" ht="13.2" x14ac:dyDescent="0.2">
      <c r="B27" s="332"/>
    </row>
    <row r="28" spans="1:351" ht="13.2" x14ac:dyDescent="0.2">
      <c r="B28" s="332"/>
    </row>
    <row r="29" spans="1:351" ht="13.2" x14ac:dyDescent="0.2">
      <c r="B29" s="332"/>
    </row>
    <row r="30" spans="1:351" ht="13.2" x14ac:dyDescent="0.2">
      <c r="B30" s="332"/>
    </row>
    <row r="31" spans="1:351" ht="13.2" x14ac:dyDescent="0.2">
      <c r="B31" s="332"/>
    </row>
    <row r="32" spans="1:351" ht="13.2" x14ac:dyDescent="0.2">
      <c r="B32" s="332"/>
    </row>
    <row r="33" spans="2:109" ht="13.2" x14ac:dyDescent="0.2">
      <c r="B33" s="332"/>
    </row>
    <row r="34" spans="2:109" ht="13.2" x14ac:dyDescent="0.2">
      <c r="B34" s="332"/>
    </row>
    <row r="35" spans="2:109" ht="13.2" x14ac:dyDescent="0.2">
      <c r="B35" s="332"/>
    </row>
    <row r="36" spans="2:109" ht="13.2" x14ac:dyDescent="0.2">
      <c r="B36" s="332"/>
    </row>
    <row r="37" spans="2:109" ht="13.2" x14ac:dyDescent="0.2">
      <c r="B37" s="332"/>
    </row>
    <row r="38" spans="2:109" ht="13.2" x14ac:dyDescent="0.2">
      <c r="B38" s="332"/>
    </row>
    <row r="39" spans="2:109" ht="13.2" x14ac:dyDescent="0.2">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ht="13.2" x14ac:dyDescent="0.2">
      <c r="B40" s="337"/>
      <c r="DD40" s="337"/>
      <c r="DE40" s="323"/>
    </row>
    <row r="41" spans="2:109" ht="16.2" x14ac:dyDescent="0.2">
      <c r="B41" s="338" t="s">
        <v>547</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ht="13.2" x14ac:dyDescent="0.2">
      <c r="B42" s="332"/>
      <c r="G42" s="339"/>
      <c r="I42" s="340"/>
      <c r="J42" s="340"/>
      <c r="K42" s="340"/>
      <c r="AM42" s="339"/>
      <c r="AN42" s="339" t="s">
        <v>548</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2">
      <c r="B43" s="332"/>
      <c r="AN43" s="1131" t="s">
        <v>560</v>
      </c>
      <c r="AO43" s="1132"/>
      <c r="AP43" s="1132"/>
      <c r="AQ43" s="1132"/>
      <c r="AR43" s="1132"/>
      <c r="AS43" s="1132"/>
      <c r="AT43" s="1132"/>
      <c r="AU43" s="1132"/>
      <c r="AV43" s="1132"/>
      <c r="AW43" s="1132"/>
      <c r="AX43" s="1132"/>
      <c r="AY43" s="1132"/>
      <c r="AZ43" s="1132"/>
      <c r="BA43" s="1132"/>
      <c r="BB43" s="1132"/>
      <c r="BC43" s="1132"/>
      <c r="BD43" s="1132"/>
      <c r="BE43" s="1132"/>
      <c r="BF43" s="1132"/>
      <c r="BG43" s="1132"/>
      <c r="BH43" s="1132"/>
      <c r="BI43" s="1132"/>
      <c r="BJ43" s="1132"/>
      <c r="BK43" s="1132"/>
      <c r="BL43" s="1132"/>
      <c r="BM43" s="1132"/>
      <c r="BN43" s="1132"/>
      <c r="BO43" s="1132"/>
      <c r="BP43" s="1132"/>
      <c r="BQ43" s="1132"/>
      <c r="BR43" s="1132"/>
      <c r="BS43" s="1132"/>
      <c r="BT43" s="1132"/>
      <c r="BU43" s="1132"/>
      <c r="BV43" s="1132"/>
      <c r="BW43" s="1132"/>
      <c r="BX43" s="1132"/>
      <c r="BY43" s="1132"/>
      <c r="BZ43" s="1132"/>
      <c r="CA43" s="1132"/>
      <c r="CB43" s="1132"/>
      <c r="CC43" s="1132"/>
      <c r="CD43" s="1132"/>
      <c r="CE43" s="1132"/>
      <c r="CF43" s="1132"/>
      <c r="CG43" s="1132"/>
      <c r="CH43" s="1132"/>
      <c r="CI43" s="1132"/>
      <c r="CJ43" s="1132"/>
      <c r="CK43" s="1132"/>
      <c r="CL43" s="1132"/>
      <c r="CM43" s="1132"/>
      <c r="CN43" s="1132"/>
      <c r="CO43" s="1132"/>
      <c r="CP43" s="1132"/>
      <c r="CQ43" s="1132"/>
      <c r="CR43" s="1132"/>
      <c r="CS43" s="1132"/>
      <c r="CT43" s="1132"/>
      <c r="CU43" s="1132"/>
      <c r="CV43" s="1132"/>
      <c r="CW43" s="1132"/>
      <c r="CX43" s="1132"/>
      <c r="CY43" s="1132"/>
      <c r="CZ43" s="1132"/>
      <c r="DA43" s="1132"/>
      <c r="DB43" s="1132"/>
      <c r="DC43" s="1133"/>
    </row>
    <row r="44" spans="2:109" ht="13.2" x14ac:dyDescent="0.2">
      <c r="B44" s="332"/>
      <c r="AN44" s="1134"/>
      <c r="AO44" s="1135"/>
      <c r="AP44" s="1135"/>
      <c r="AQ44" s="1135"/>
      <c r="AR44" s="1135"/>
      <c r="AS44" s="1135"/>
      <c r="AT44" s="1135"/>
      <c r="AU44" s="1135"/>
      <c r="AV44" s="1135"/>
      <c r="AW44" s="1135"/>
      <c r="AX44" s="1135"/>
      <c r="AY44" s="1135"/>
      <c r="AZ44" s="1135"/>
      <c r="BA44" s="1135"/>
      <c r="BB44" s="1135"/>
      <c r="BC44" s="1135"/>
      <c r="BD44" s="1135"/>
      <c r="BE44" s="1135"/>
      <c r="BF44" s="1135"/>
      <c r="BG44" s="1135"/>
      <c r="BH44" s="1135"/>
      <c r="BI44" s="1135"/>
      <c r="BJ44" s="1135"/>
      <c r="BK44" s="1135"/>
      <c r="BL44" s="1135"/>
      <c r="BM44" s="1135"/>
      <c r="BN44" s="1135"/>
      <c r="BO44" s="1135"/>
      <c r="BP44" s="1135"/>
      <c r="BQ44" s="1135"/>
      <c r="BR44" s="1135"/>
      <c r="BS44" s="1135"/>
      <c r="BT44" s="1135"/>
      <c r="BU44" s="1135"/>
      <c r="BV44" s="1135"/>
      <c r="BW44" s="1135"/>
      <c r="BX44" s="1135"/>
      <c r="BY44" s="1135"/>
      <c r="BZ44" s="1135"/>
      <c r="CA44" s="1135"/>
      <c r="CB44" s="1135"/>
      <c r="CC44" s="1135"/>
      <c r="CD44" s="1135"/>
      <c r="CE44" s="1135"/>
      <c r="CF44" s="1135"/>
      <c r="CG44" s="1135"/>
      <c r="CH44" s="1135"/>
      <c r="CI44" s="1135"/>
      <c r="CJ44" s="1135"/>
      <c r="CK44" s="1135"/>
      <c r="CL44" s="1135"/>
      <c r="CM44" s="1135"/>
      <c r="CN44" s="1135"/>
      <c r="CO44" s="1135"/>
      <c r="CP44" s="1135"/>
      <c r="CQ44" s="1135"/>
      <c r="CR44" s="1135"/>
      <c r="CS44" s="1135"/>
      <c r="CT44" s="1135"/>
      <c r="CU44" s="1135"/>
      <c r="CV44" s="1135"/>
      <c r="CW44" s="1135"/>
      <c r="CX44" s="1135"/>
      <c r="CY44" s="1135"/>
      <c r="CZ44" s="1135"/>
      <c r="DA44" s="1135"/>
      <c r="DB44" s="1135"/>
      <c r="DC44" s="1136"/>
    </row>
    <row r="45" spans="2:109" ht="13.2" x14ac:dyDescent="0.2">
      <c r="B45" s="332"/>
      <c r="AN45" s="1134"/>
      <c r="AO45" s="1135"/>
      <c r="AP45" s="1135"/>
      <c r="AQ45" s="1135"/>
      <c r="AR45" s="1135"/>
      <c r="AS45" s="1135"/>
      <c r="AT45" s="1135"/>
      <c r="AU45" s="1135"/>
      <c r="AV45" s="1135"/>
      <c r="AW45" s="1135"/>
      <c r="AX45" s="1135"/>
      <c r="AY45" s="1135"/>
      <c r="AZ45" s="1135"/>
      <c r="BA45" s="1135"/>
      <c r="BB45" s="1135"/>
      <c r="BC45" s="1135"/>
      <c r="BD45" s="1135"/>
      <c r="BE45" s="1135"/>
      <c r="BF45" s="1135"/>
      <c r="BG45" s="1135"/>
      <c r="BH45" s="1135"/>
      <c r="BI45" s="1135"/>
      <c r="BJ45" s="1135"/>
      <c r="BK45" s="1135"/>
      <c r="BL45" s="1135"/>
      <c r="BM45" s="1135"/>
      <c r="BN45" s="1135"/>
      <c r="BO45" s="1135"/>
      <c r="BP45" s="1135"/>
      <c r="BQ45" s="1135"/>
      <c r="BR45" s="1135"/>
      <c r="BS45" s="1135"/>
      <c r="BT45" s="1135"/>
      <c r="BU45" s="1135"/>
      <c r="BV45" s="1135"/>
      <c r="BW45" s="1135"/>
      <c r="BX45" s="1135"/>
      <c r="BY45" s="1135"/>
      <c r="BZ45" s="1135"/>
      <c r="CA45" s="1135"/>
      <c r="CB45" s="1135"/>
      <c r="CC45" s="1135"/>
      <c r="CD45" s="1135"/>
      <c r="CE45" s="1135"/>
      <c r="CF45" s="1135"/>
      <c r="CG45" s="1135"/>
      <c r="CH45" s="1135"/>
      <c r="CI45" s="1135"/>
      <c r="CJ45" s="1135"/>
      <c r="CK45" s="1135"/>
      <c r="CL45" s="1135"/>
      <c r="CM45" s="1135"/>
      <c r="CN45" s="1135"/>
      <c r="CO45" s="1135"/>
      <c r="CP45" s="1135"/>
      <c r="CQ45" s="1135"/>
      <c r="CR45" s="1135"/>
      <c r="CS45" s="1135"/>
      <c r="CT45" s="1135"/>
      <c r="CU45" s="1135"/>
      <c r="CV45" s="1135"/>
      <c r="CW45" s="1135"/>
      <c r="CX45" s="1135"/>
      <c r="CY45" s="1135"/>
      <c r="CZ45" s="1135"/>
      <c r="DA45" s="1135"/>
      <c r="DB45" s="1135"/>
      <c r="DC45" s="1136"/>
    </row>
    <row r="46" spans="2:109" ht="13.2" x14ac:dyDescent="0.2">
      <c r="B46" s="332"/>
      <c r="AN46" s="1134"/>
      <c r="AO46" s="1135"/>
      <c r="AP46" s="1135"/>
      <c r="AQ46" s="1135"/>
      <c r="AR46" s="1135"/>
      <c r="AS46" s="1135"/>
      <c r="AT46" s="1135"/>
      <c r="AU46" s="1135"/>
      <c r="AV46" s="1135"/>
      <c r="AW46" s="1135"/>
      <c r="AX46" s="1135"/>
      <c r="AY46" s="1135"/>
      <c r="AZ46" s="1135"/>
      <c r="BA46" s="1135"/>
      <c r="BB46" s="1135"/>
      <c r="BC46" s="1135"/>
      <c r="BD46" s="1135"/>
      <c r="BE46" s="1135"/>
      <c r="BF46" s="1135"/>
      <c r="BG46" s="1135"/>
      <c r="BH46" s="1135"/>
      <c r="BI46" s="1135"/>
      <c r="BJ46" s="1135"/>
      <c r="BK46" s="1135"/>
      <c r="BL46" s="1135"/>
      <c r="BM46" s="1135"/>
      <c r="BN46" s="1135"/>
      <c r="BO46" s="1135"/>
      <c r="BP46" s="1135"/>
      <c r="BQ46" s="1135"/>
      <c r="BR46" s="1135"/>
      <c r="BS46" s="1135"/>
      <c r="BT46" s="1135"/>
      <c r="BU46" s="1135"/>
      <c r="BV46" s="1135"/>
      <c r="BW46" s="1135"/>
      <c r="BX46" s="1135"/>
      <c r="BY46" s="1135"/>
      <c r="BZ46" s="1135"/>
      <c r="CA46" s="1135"/>
      <c r="CB46" s="1135"/>
      <c r="CC46" s="1135"/>
      <c r="CD46" s="1135"/>
      <c r="CE46" s="1135"/>
      <c r="CF46" s="1135"/>
      <c r="CG46" s="1135"/>
      <c r="CH46" s="1135"/>
      <c r="CI46" s="1135"/>
      <c r="CJ46" s="1135"/>
      <c r="CK46" s="1135"/>
      <c r="CL46" s="1135"/>
      <c r="CM46" s="1135"/>
      <c r="CN46" s="1135"/>
      <c r="CO46" s="1135"/>
      <c r="CP46" s="1135"/>
      <c r="CQ46" s="1135"/>
      <c r="CR46" s="1135"/>
      <c r="CS46" s="1135"/>
      <c r="CT46" s="1135"/>
      <c r="CU46" s="1135"/>
      <c r="CV46" s="1135"/>
      <c r="CW46" s="1135"/>
      <c r="CX46" s="1135"/>
      <c r="CY46" s="1135"/>
      <c r="CZ46" s="1135"/>
      <c r="DA46" s="1135"/>
      <c r="DB46" s="1135"/>
      <c r="DC46" s="1136"/>
    </row>
    <row r="47" spans="2:109" ht="13.2" x14ac:dyDescent="0.2">
      <c r="B47" s="332"/>
      <c r="AN47" s="1137"/>
      <c r="AO47" s="1138"/>
      <c r="AP47" s="1138"/>
      <c r="AQ47" s="1138"/>
      <c r="AR47" s="1138"/>
      <c r="AS47" s="1138"/>
      <c r="AT47" s="1138"/>
      <c r="AU47" s="1138"/>
      <c r="AV47" s="1138"/>
      <c r="AW47" s="1138"/>
      <c r="AX47" s="1138"/>
      <c r="AY47" s="1138"/>
      <c r="AZ47" s="1138"/>
      <c r="BA47" s="1138"/>
      <c r="BB47" s="1138"/>
      <c r="BC47" s="1138"/>
      <c r="BD47" s="1138"/>
      <c r="BE47" s="1138"/>
      <c r="BF47" s="1138"/>
      <c r="BG47" s="1138"/>
      <c r="BH47" s="1138"/>
      <c r="BI47" s="1138"/>
      <c r="BJ47" s="1138"/>
      <c r="BK47" s="1138"/>
      <c r="BL47" s="1138"/>
      <c r="BM47" s="1138"/>
      <c r="BN47" s="1138"/>
      <c r="BO47" s="1138"/>
      <c r="BP47" s="1138"/>
      <c r="BQ47" s="1138"/>
      <c r="BR47" s="1138"/>
      <c r="BS47" s="1138"/>
      <c r="BT47" s="1138"/>
      <c r="BU47" s="1138"/>
      <c r="BV47" s="1138"/>
      <c r="BW47" s="1138"/>
      <c r="BX47" s="1138"/>
      <c r="BY47" s="1138"/>
      <c r="BZ47" s="1138"/>
      <c r="CA47" s="1138"/>
      <c r="CB47" s="1138"/>
      <c r="CC47" s="1138"/>
      <c r="CD47" s="1138"/>
      <c r="CE47" s="1138"/>
      <c r="CF47" s="1138"/>
      <c r="CG47" s="1138"/>
      <c r="CH47" s="1138"/>
      <c r="CI47" s="1138"/>
      <c r="CJ47" s="1138"/>
      <c r="CK47" s="1138"/>
      <c r="CL47" s="1138"/>
      <c r="CM47" s="1138"/>
      <c r="CN47" s="1138"/>
      <c r="CO47" s="1138"/>
      <c r="CP47" s="1138"/>
      <c r="CQ47" s="1138"/>
      <c r="CR47" s="1138"/>
      <c r="CS47" s="1138"/>
      <c r="CT47" s="1138"/>
      <c r="CU47" s="1138"/>
      <c r="CV47" s="1138"/>
      <c r="CW47" s="1138"/>
      <c r="CX47" s="1138"/>
      <c r="CY47" s="1138"/>
      <c r="CZ47" s="1138"/>
      <c r="DA47" s="1138"/>
      <c r="DB47" s="1138"/>
      <c r="DC47" s="1139"/>
    </row>
    <row r="48" spans="2:109" ht="13.2" x14ac:dyDescent="0.2">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ht="13.2" x14ac:dyDescent="0.2">
      <c r="B49" s="332"/>
      <c r="AN49" s="323" t="s">
        <v>549</v>
      </c>
    </row>
    <row r="50" spans="1:109" ht="13.2" x14ac:dyDescent="0.2">
      <c r="B50" s="332"/>
      <c r="G50" s="1140"/>
      <c r="H50" s="1140"/>
      <c r="I50" s="1140"/>
      <c r="J50" s="1140"/>
      <c r="K50" s="342"/>
      <c r="L50" s="342"/>
      <c r="M50" s="343"/>
      <c r="N50" s="343"/>
      <c r="AN50" s="1141"/>
      <c r="AO50" s="1142"/>
      <c r="AP50" s="1142"/>
      <c r="AQ50" s="1142"/>
      <c r="AR50" s="1142"/>
      <c r="AS50" s="1142"/>
      <c r="AT50" s="1142"/>
      <c r="AU50" s="1142"/>
      <c r="AV50" s="1142"/>
      <c r="AW50" s="1142"/>
      <c r="AX50" s="1142"/>
      <c r="AY50" s="1142"/>
      <c r="AZ50" s="1142"/>
      <c r="BA50" s="1142"/>
      <c r="BB50" s="1142"/>
      <c r="BC50" s="1142"/>
      <c r="BD50" s="1142"/>
      <c r="BE50" s="1142"/>
      <c r="BF50" s="1142"/>
      <c r="BG50" s="1142"/>
      <c r="BH50" s="1142"/>
      <c r="BI50" s="1142"/>
      <c r="BJ50" s="1142"/>
      <c r="BK50" s="1142"/>
      <c r="BL50" s="1142"/>
      <c r="BM50" s="1142"/>
      <c r="BN50" s="1142"/>
      <c r="BO50" s="1143"/>
      <c r="BP50" s="1144" t="s">
        <v>520</v>
      </c>
      <c r="BQ50" s="1144"/>
      <c r="BR50" s="1144"/>
      <c r="BS50" s="1144"/>
      <c r="BT50" s="1144"/>
      <c r="BU50" s="1144"/>
      <c r="BV50" s="1144"/>
      <c r="BW50" s="1144"/>
      <c r="BX50" s="1144" t="s">
        <v>521</v>
      </c>
      <c r="BY50" s="1144"/>
      <c r="BZ50" s="1144"/>
      <c r="CA50" s="1144"/>
      <c r="CB50" s="1144"/>
      <c r="CC50" s="1144"/>
      <c r="CD50" s="1144"/>
      <c r="CE50" s="1144"/>
      <c r="CF50" s="1144" t="s">
        <v>409</v>
      </c>
      <c r="CG50" s="1144"/>
      <c r="CH50" s="1144"/>
      <c r="CI50" s="1144"/>
      <c r="CJ50" s="1144"/>
      <c r="CK50" s="1144"/>
      <c r="CL50" s="1144"/>
      <c r="CM50" s="1144"/>
      <c r="CN50" s="1144" t="s">
        <v>522</v>
      </c>
      <c r="CO50" s="1144"/>
      <c r="CP50" s="1144"/>
      <c r="CQ50" s="1144"/>
      <c r="CR50" s="1144"/>
      <c r="CS50" s="1144"/>
      <c r="CT50" s="1144"/>
      <c r="CU50" s="1144"/>
      <c r="CV50" s="1144" t="s">
        <v>523</v>
      </c>
      <c r="CW50" s="1144"/>
      <c r="CX50" s="1144"/>
      <c r="CY50" s="1144"/>
      <c r="CZ50" s="1144"/>
      <c r="DA50" s="1144"/>
      <c r="DB50" s="1144"/>
      <c r="DC50" s="1144"/>
    </row>
    <row r="51" spans="1:109" ht="13.5" customHeight="1" x14ac:dyDescent="0.2">
      <c r="B51" s="332"/>
      <c r="G51" s="1150"/>
      <c r="H51" s="1150"/>
      <c r="I51" s="1148"/>
      <c r="J51" s="1148"/>
      <c r="K51" s="1146"/>
      <c r="L51" s="1146"/>
      <c r="M51" s="1146"/>
      <c r="N51" s="1146"/>
      <c r="AM51" s="341"/>
      <c r="AN51" s="1147" t="s">
        <v>550</v>
      </c>
      <c r="AO51" s="1147"/>
      <c r="AP51" s="1147"/>
      <c r="AQ51" s="1147"/>
      <c r="AR51" s="1147"/>
      <c r="AS51" s="1147"/>
      <c r="AT51" s="1147"/>
      <c r="AU51" s="1147"/>
      <c r="AV51" s="1147"/>
      <c r="AW51" s="1147"/>
      <c r="AX51" s="1147"/>
      <c r="AY51" s="1147"/>
      <c r="AZ51" s="1147"/>
      <c r="BA51" s="1147"/>
      <c r="BB51" s="1147" t="s">
        <v>551</v>
      </c>
      <c r="BC51" s="1147"/>
      <c r="BD51" s="1147"/>
      <c r="BE51" s="1147"/>
      <c r="BF51" s="1147"/>
      <c r="BG51" s="1147"/>
      <c r="BH51" s="1147"/>
      <c r="BI51" s="1147"/>
      <c r="BJ51" s="1147"/>
      <c r="BK51" s="1147"/>
      <c r="BL51" s="1147"/>
      <c r="BM51" s="1147"/>
      <c r="BN51" s="1147"/>
      <c r="BO51" s="1147"/>
      <c r="BP51" s="1145"/>
      <c r="BQ51" s="1145"/>
      <c r="BR51" s="1145"/>
      <c r="BS51" s="1145"/>
      <c r="BT51" s="1145"/>
      <c r="BU51" s="1145"/>
      <c r="BV51" s="1145"/>
      <c r="BW51" s="1145"/>
      <c r="BX51" s="1145"/>
      <c r="BY51" s="1145"/>
      <c r="BZ51" s="1145"/>
      <c r="CA51" s="1145"/>
      <c r="CB51" s="1145"/>
      <c r="CC51" s="1145"/>
      <c r="CD51" s="1145"/>
      <c r="CE51" s="1145"/>
      <c r="CF51" s="1145"/>
      <c r="CG51" s="1145"/>
      <c r="CH51" s="1145"/>
      <c r="CI51" s="1145"/>
      <c r="CJ51" s="1145"/>
      <c r="CK51" s="1145"/>
      <c r="CL51" s="1145"/>
      <c r="CM51" s="1145"/>
      <c r="CN51" s="1145"/>
      <c r="CO51" s="1145"/>
      <c r="CP51" s="1145"/>
      <c r="CQ51" s="1145"/>
      <c r="CR51" s="1145"/>
      <c r="CS51" s="1145"/>
      <c r="CT51" s="1145"/>
      <c r="CU51" s="1145"/>
      <c r="CV51" s="1145"/>
      <c r="CW51" s="1145"/>
      <c r="CX51" s="1145"/>
      <c r="CY51" s="1145"/>
      <c r="CZ51" s="1145"/>
      <c r="DA51" s="1145"/>
      <c r="DB51" s="1145"/>
      <c r="DC51" s="1145"/>
    </row>
    <row r="52" spans="1:109" ht="13.2" x14ac:dyDescent="0.2">
      <c r="B52" s="332"/>
      <c r="G52" s="1150"/>
      <c r="H52" s="1150"/>
      <c r="I52" s="1148"/>
      <c r="J52" s="1148"/>
      <c r="K52" s="1146"/>
      <c r="L52" s="1146"/>
      <c r="M52" s="1146"/>
      <c r="N52" s="1146"/>
      <c r="AM52" s="341"/>
      <c r="AN52" s="1147"/>
      <c r="AO52" s="1147"/>
      <c r="AP52" s="1147"/>
      <c r="AQ52" s="1147"/>
      <c r="AR52" s="1147"/>
      <c r="AS52" s="1147"/>
      <c r="AT52" s="1147"/>
      <c r="AU52" s="1147"/>
      <c r="AV52" s="1147"/>
      <c r="AW52" s="1147"/>
      <c r="AX52" s="1147"/>
      <c r="AY52" s="1147"/>
      <c r="AZ52" s="1147"/>
      <c r="BA52" s="1147"/>
      <c r="BB52" s="1147"/>
      <c r="BC52" s="1147"/>
      <c r="BD52" s="1147"/>
      <c r="BE52" s="1147"/>
      <c r="BF52" s="1147"/>
      <c r="BG52" s="1147"/>
      <c r="BH52" s="1147"/>
      <c r="BI52" s="1147"/>
      <c r="BJ52" s="1147"/>
      <c r="BK52" s="1147"/>
      <c r="BL52" s="1147"/>
      <c r="BM52" s="1147"/>
      <c r="BN52" s="1147"/>
      <c r="BO52" s="1147"/>
      <c r="BP52" s="1145"/>
      <c r="BQ52" s="1145"/>
      <c r="BR52" s="1145"/>
      <c r="BS52" s="1145"/>
      <c r="BT52" s="1145"/>
      <c r="BU52" s="1145"/>
      <c r="BV52" s="1145"/>
      <c r="BW52" s="1145"/>
      <c r="BX52" s="1145"/>
      <c r="BY52" s="1145"/>
      <c r="BZ52" s="1145"/>
      <c r="CA52" s="1145"/>
      <c r="CB52" s="1145"/>
      <c r="CC52" s="1145"/>
      <c r="CD52" s="1145"/>
      <c r="CE52" s="1145"/>
      <c r="CF52" s="1145"/>
      <c r="CG52" s="1145"/>
      <c r="CH52" s="1145"/>
      <c r="CI52" s="1145"/>
      <c r="CJ52" s="1145"/>
      <c r="CK52" s="1145"/>
      <c r="CL52" s="1145"/>
      <c r="CM52" s="1145"/>
      <c r="CN52" s="1145"/>
      <c r="CO52" s="1145"/>
      <c r="CP52" s="1145"/>
      <c r="CQ52" s="1145"/>
      <c r="CR52" s="1145"/>
      <c r="CS52" s="1145"/>
      <c r="CT52" s="1145"/>
      <c r="CU52" s="1145"/>
      <c r="CV52" s="1145"/>
      <c r="CW52" s="1145"/>
      <c r="CX52" s="1145"/>
      <c r="CY52" s="1145"/>
      <c r="CZ52" s="1145"/>
      <c r="DA52" s="1145"/>
      <c r="DB52" s="1145"/>
      <c r="DC52" s="1145"/>
    </row>
    <row r="53" spans="1:109" ht="13.2" x14ac:dyDescent="0.2">
      <c r="A53" s="340"/>
      <c r="B53" s="332"/>
      <c r="G53" s="1150"/>
      <c r="H53" s="1150"/>
      <c r="I53" s="1140"/>
      <c r="J53" s="1140"/>
      <c r="K53" s="1146"/>
      <c r="L53" s="1146"/>
      <c r="M53" s="1146"/>
      <c r="N53" s="1146"/>
      <c r="AM53" s="341"/>
      <c r="AN53" s="1147"/>
      <c r="AO53" s="1147"/>
      <c r="AP53" s="1147"/>
      <c r="AQ53" s="1147"/>
      <c r="AR53" s="1147"/>
      <c r="AS53" s="1147"/>
      <c r="AT53" s="1147"/>
      <c r="AU53" s="1147"/>
      <c r="AV53" s="1147"/>
      <c r="AW53" s="1147"/>
      <c r="AX53" s="1147"/>
      <c r="AY53" s="1147"/>
      <c r="AZ53" s="1147"/>
      <c r="BA53" s="1147"/>
      <c r="BB53" s="1147" t="s">
        <v>552</v>
      </c>
      <c r="BC53" s="1147"/>
      <c r="BD53" s="1147"/>
      <c r="BE53" s="1147"/>
      <c r="BF53" s="1147"/>
      <c r="BG53" s="1147"/>
      <c r="BH53" s="1147"/>
      <c r="BI53" s="1147"/>
      <c r="BJ53" s="1147"/>
      <c r="BK53" s="1147"/>
      <c r="BL53" s="1147"/>
      <c r="BM53" s="1147"/>
      <c r="BN53" s="1147"/>
      <c r="BO53" s="1147"/>
      <c r="BP53" s="1145">
        <v>23.6</v>
      </c>
      <c r="BQ53" s="1145"/>
      <c r="BR53" s="1145"/>
      <c r="BS53" s="1145"/>
      <c r="BT53" s="1145"/>
      <c r="BU53" s="1145"/>
      <c r="BV53" s="1145"/>
      <c r="BW53" s="1145"/>
      <c r="BX53" s="1145">
        <v>24.5</v>
      </c>
      <c r="BY53" s="1145"/>
      <c r="BZ53" s="1145"/>
      <c r="CA53" s="1145"/>
      <c r="CB53" s="1145"/>
      <c r="CC53" s="1145"/>
      <c r="CD53" s="1145"/>
      <c r="CE53" s="1145"/>
      <c r="CF53" s="1145">
        <v>26.7</v>
      </c>
      <c r="CG53" s="1145"/>
      <c r="CH53" s="1145"/>
      <c r="CI53" s="1145"/>
      <c r="CJ53" s="1145"/>
      <c r="CK53" s="1145"/>
      <c r="CL53" s="1145"/>
      <c r="CM53" s="1145"/>
      <c r="CN53" s="1145">
        <v>28.6</v>
      </c>
      <c r="CO53" s="1145"/>
      <c r="CP53" s="1145"/>
      <c r="CQ53" s="1145"/>
      <c r="CR53" s="1145"/>
      <c r="CS53" s="1145"/>
      <c r="CT53" s="1145"/>
      <c r="CU53" s="1145"/>
      <c r="CV53" s="1145">
        <v>30.5</v>
      </c>
      <c r="CW53" s="1145"/>
      <c r="CX53" s="1145"/>
      <c r="CY53" s="1145"/>
      <c r="CZ53" s="1145"/>
      <c r="DA53" s="1145"/>
      <c r="DB53" s="1145"/>
      <c r="DC53" s="1145"/>
    </row>
    <row r="54" spans="1:109" ht="13.2" x14ac:dyDescent="0.2">
      <c r="A54" s="340"/>
      <c r="B54" s="332"/>
      <c r="G54" s="1150"/>
      <c r="H54" s="1150"/>
      <c r="I54" s="1140"/>
      <c r="J54" s="1140"/>
      <c r="K54" s="1146"/>
      <c r="L54" s="1146"/>
      <c r="M54" s="1146"/>
      <c r="N54" s="1146"/>
      <c r="AM54" s="341"/>
      <c r="AN54" s="1147"/>
      <c r="AO54" s="1147"/>
      <c r="AP54" s="1147"/>
      <c r="AQ54" s="1147"/>
      <c r="AR54" s="1147"/>
      <c r="AS54" s="1147"/>
      <c r="AT54" s="1147"/>
      <c r="AU54" s="1147"/>
      <c r="AV54" s="1147"/>
      <c r="AW54" s="1147"/>
      <c r="AX54" s="1147"/>
      <c r="AY54" s="1147"/>
      <c r="AZ54" s="1147"/>
      <c r="BA54" s="1147"/>
      <c r="BB54" s="1147"/>
      <c r="BC54" s="1147"/>
      <c r="BD54" s="1147"/>
      <c r="BE54" s="1147"/>
      <c r="BF54" s="1147"/>
      <c r="BG54" s="1147"/>
      <c r="BH54" s="1147"/>
      <c r="BI54" s="1147"/>
      <c r="BJ54" s="1147"/>
      <c r="BK54" s="1147"/>
      <c r="BL54" s="1147"/>
      <c r="BM54" s="1147"/>
      <c r="BN54" s="1147"/>
      <c r="BO54" s="1147"/>
      <c r="BP54" s="1145"/>
      <c r="BQ54" s="1145"/>
      <c r="BR54" s="1145"/>
      <c r="BS54" s="1145"/>
      <c r="BT54" s="1145"/>
      <c r="BU54" s="1145"/>
      <c r="BV54" s="1145"/>
      <c r="BW54" s="1145"/>
      <c r="BX54" s="1145"/>
      <c r="BY54" s="1145"/>
      <c r="BZ54" s="1145"/>
      <c r="CA54" s="1145"/>
      <c r="CB54" s="1145"/>
      <c r="CC54" s="1145"/>
      <c r="CD54" s="1145"/>
      <c r="CE54" s="1145"/>
      <c r="CF54" s="1145"/>
      <c r="CG54" s="1145"/>
      <c r="CH54" s="1145"/>
      <c r="CI54" s="1145"/>
      <c r="CJ54" s="1145"/>
      <c r="CK54" s="1145"/>
      <c r="CL54" s="1145"/>
      <c r="CM54" s="1145"/>
      <c r="CN54" s="1145"/>
      <c r="CO54" s="1145"/>
      <c r="CP54" s="1145"/>
      <c r="CQ54" s="1145"/>
      <c r="CR54" s="1145"/>
      <c r="CS54" s="1145"/>
      <c r="CT54" s="1145"/>
      <c r="CU54" s="1145"/>
      <c r="CV54" s="1145"/>
      <c r="CW54" s="1145"/>
      <c r="CX54" s="1145"/>
      <c r="CY54" s="1145"/>
      <c r="CZ54" s="1145"/>
      <c r="DA54" s="1145"/>
      <c r="DB54" s="1145"/>
      <c r="DC54" s="1145"/>
    </row>
    <row r="55" spans="1:109" ht="13.2" x14ac:dyDescent="0.2">
      <c r="A55" s="340"/>
      <c r="B55" s="332"/>
      <c r="G55" s="1140"/>
      <c r="H55" s="1140"/>
      <c r="I55" s="1140"/>
      <c r="J55" s="1140"/>
      <c r="K55" s="1146"/>
      <c r="L55" s="1146"/>
      <c r="M55" s="1146"/>
      <c r="N55" s="1146"/>
      <c r="AN55" s="1144" t="s">
        <v>553</v>
      </c>
      <c r="AO55" s="1144"/>
      <c r="AP55" s="1144"/>
      <c r="AQ55" s="1144"/>
      <c r="AR55" s="1144"/>
      <c r="AS55" s="1144"/>
      <c r="AT55" s="1144"/>
      <c r="AU55" s="1144"/>
      <c r="AV55" s="1144"/>
      <c r="AW55" s="1144"/>
      <c r="AX55" s="1144"/>
      <c r="AY55" s="1144"/>
      <c r="AZ55" s="1144"/>
      <c r="BA55" s="1144"/>
      <c r="BB55" s="1147" t="s">
        <v>554</v>
      </c>
      <c r="BC55" s="1147"/>
      <c r="BD55" s="1147"/>
      <c r="BE55" s="1147"/>
      <c r="BF55" s="1147"/>
      <c r="BG55" s="1147"/>
      <c r="BH55" s="1147"/>
      <c r="BI55" s="1147"/>
      <c r="BJ55" s="1147"/>
      <c r="BK55" s="1147"/>
      <c r="BL55" s="1147"/>
      <c r="BM55" s="1147"/>
      <c r="BN55" s="1147"/>
      <c r="BO55" s="1147"/>
      <c r="BP55" s="1145">
        <v>0</v>
      </c>
      <c r="BQ55" s="1145"/>
      <c r="BR55" s="1145"/>
      <c r="BS55" s="1145"/>
      <c r="BT55" s="1145"/>
      <c r="BU55" s="1145"/>
      <c r="BV55" s="1145"/>
      <c r="BW55" s="1145"/>
      <c r="BX55" s="1145">
        <v>0</v>
      </c>
      <c r="BY55" s="1145"/>
      <c r="BZ55" s="1145"/>
      <c r="CA55" s="1145"/>
      <c r="CB55" s="1145"/>
      <c r="CC55" s="1145"/>
      <c r="CD55" s="1145"/>
      <c r="CE55" s="1145"/>
      <c r="CF55" s="1145">
        <v>0</v>
      </c>
      <c r="CG55" s="1145"/>
      <c r="CH55" s="1145"/>
      <c r="CI55" s="1145"/>
      <c r="CJ55" s="1145"/>
      <c r="CK55" s="1145"/>
      <c r="CL55" s="1145"/>
      <c r="CM55" s="1145"/>
      <c r="CN55" s="1145">
        <v>0</v>
      </c>
      <c r="CO55" s="1145"/>
      <c r="CP55" s="1145"/>
      <c r="CQ55" s="1145"/>
      <c r="CR55" s="1145"/>
      <c r="CS55" s="1145"/>
      <c r="CT55" s="1145"/>
      <c r="CU55" s="1145"/>
      <c r="CV55" s="1145">
        <v>0</v>
      </c>
      <c r="CW55" s="1145"/>
      <c r="CX55" s="1145"/>
      <c r="CY55" s="1145"/>
      <c r="CZ55" s="1145"/>
      <c r="DA55" s="1145"/>
      <c r="DB55" s="1145"/>
      <c r="DC55" s="1145"/>
    </row>
    <row r="56" spans="1:109" ht="13.2" x14ac:dyDescent="0.2">
      <c r="A56" s="340"/>
      <c r="B56" s="332"/>
      <c r="G56" s="1140"/>
      <c r="H56" s="1140"/>
      <c r="I56" s="1140"/>
      <c r="J56" s="1140"/>
      <c r="K56" s="1146"/>
      <c r="L56" s="1146"/>
      <c r="M56" s="1146"/>
      <c r="N56" s="1146"/>
      <c r="AN56" s="1144"/>
      <c r="AO56" s="1144"/>
      <c r="AP56" s="1144"/>
      <c r="AQ56" s="1144"/>
      <c r="AR56" s="1144"/>
      <c r="AS56" s="1144"/>
      <c r="AT56" s="1144"/>
      <c r="AU56" s="1144"/>
      <c r="AV56" s="1144"/>
      <c r="AW56" s="1144"/>
      <c r="AX56" s="1144"/>
      <c r="AY56" s="1144"/>
      <c r="AZ56" s="1144"/>
      <c r="BA56" s="1144"/>
      <c r="BB56" s="1147"/>
      <c r="BC56" s="1147"/>
      <c r="BD56" s="1147"/>
      <c r="BE56" s="1147"/>
      <c r="BF56" s="1147"/>
      <c r="BG56" s="1147"/>
      <c r="BH56" s="1147"/>
      <c r="BI56" s="1147"/>
      <c r="BJ56" s="1147"/>
      <c r="BK56" s="1147"/>
      <c r="BL56" s="1147"/>
      <c r="BM56" s="1147"/>
      <c r="BN56" s="1147"/>
      <c r="BO56" s="1147"/>
      <c r="BP56" s="1145"/>
      <c r="BQ56" s="1145"/>
      <c r="BR56" s="1145"/>
      <c r="BS56" s="1145"/>
      <c r="BT56" s="1145"/>
      <c r="BU56" s="1145"/>
      <c r="BV56" s="1145"/>
      <c r="BW56" s="1145"/>
      <c r="BX56" s="1145"/>
      <c r="BY56" s="1145"/>
      <c r="BZ56" s="1145"/>
      <c r="CA56" s="1145"/>
      <c r="CB56" s="1145"/>
      <c r="CC56" s="1145"/>
      <c r="CD56" s="1145"/>
      <c r="CE56" s="1145"/>
      <c r="CF56" s="1145"/>
      <c r="CG56" s="1145"/>
      <c r="CH56" s="1145"/>
      <c r="CI56" s="1145"/>
      <c r="CJ56" s="1145"/>
      <c r="CK56" s="1145"/>
      <c r="CL56" s="1145"/>
      <c r="CM56" s="1145"/>
      <c r="CN56" s="1145"/>
      <c r="CO56" s="1145"/>
      <c r="CP56" s="1145"/>
      <c r="CQ56" s="1145"/>
      <c r="CR56" s="1145"/>
      <c r="CS56" s="1145"/>
      <c r="CT56" s="1145"/>
      <c r="CU56" s="1145"/>
      <c r="CV56" s="1145"/>
      <c r="CW56" s="1145"/>
      <c r="CX56" s="1145"/>
      <c r="CY56" s="1145"/>
      <c r="CZ56" s="1145"/>
      <c r="DA56" s="1145"/>
      <c r="DB56" s="1145"/>
      <c r="DC56" s="1145"/>
    </row>
    <row r="57" spans="1:109" s="340" customFormat="1" ht="13.2" x14ac:dyDescent="0.2">
      <c r="B57" s="344"/>
      <c r="G57" s="1140"/>
      <c r="H57" s="1140"/>
      <c r="I57" s="1149"/>
      <c r="J57" s="1149"/>
      <c r="K57" s="1146"/>
      <c r="L57" s="1146"/>
      <c r="M57" s="1146"/>
      <c r="N57" s="1146"/>
      <c r="AM57" s="323"/>
      <c r="AN57" s="1144"/>
      <c r="AO57" s="1144"/>
      <c r="AP57" s="1144"/>
      <c r="AQ57" s="1144"/>
      <c r="AR57" s="1144"/>
      <c r="AS57" s="1144"/>
      <c r="AT57" s="1144"/>
      <c r="AU57" s="1144"/>
      <c r="AV57" s="1144"/>
      <c r="AW57" s="1144"/>
      <c r="AX57" s="1144"/>
      <c r="AY57" s="1144"/>
      <c r="AZ57" s="1144"/>
      <c r="BA57" s="1144"/>
      <c r="BB57" s="1147" t="s">
        <v>555</v>
      </c>
      <c r="BC57" s="1147"/>
      <c r="BD57" s="1147"/>
      <c r="BE57" s="1147"/>
      <c r="BF57" s="1147"/>
      <c r="BG57" s="1147"/>
      <c r="BH57" s="1147"/>
      <c r="BI57" s="1147"/>
      <c r="BJ57" s="1147"/>
      <c r="BK57" s="1147"/>
      <c r="BL57" s="1147"/>
      <c r="BM57" s="1147"/>
      <c r="BN57" s="1147"/>
      <c r="BO57" s="1147"/>
      <c r="BP57" s="1145">
        <v>55.3</v>
      </c>
      <c r="BQ57" s="1145"/>
      <c r="BR57" s="1145"/>
      <c r="BS57" s="1145"/>
      <c r="BT57" s="1145"/>
      <c r="BU57" s="1145"/>
      <c r="BV57" s="1145"/>
      <c r="BW57" s="1145"/>
      <c r="BX57" s="1145">
        <v>56.3</v>
      </c>
      <c r="BY57" s="1145"/>
      <c r="BZ57" s="1145"/>
      <c r="CA57" s="1145"/>
      <c r="CB57" s="1145"/>
      <c r="CC57" s="1145"/>
      <c r="CD57" s="1145"/>
      <c r="CE57" s="1145"/>
      <c r="CF57" s="1145">
        <v>58.3</v>
      </c>
      <c r="CG57" s="1145"/>
      <c r="CH57" s="1145"/>
      <c r="CI57" s="1145"/>
      <c r="CJ57" s="1145"/>
      <c r="CK57" s="1145"/>
      <c r="CL57" s="1145"/>
      <c r="CM57" s="1145"/>
      <c r="CN57" s="1145">
        <v>60.2</v>
      </c>
      <c r="CO57" s="1145"/>
      <c r="CP57" s="1145"/>
      <c r="CQ57" s="1145"/>
      <c r="CR57" s="1145"/>
      <c r="CS57" s="1145"/>
      <c r="CT57" s="1145"/>
      <c r="CU57" s="1145"/>
      <c r="CV57" s="1145">
        <v>59.9</v>
      </c>
      <c r="CW57" s="1145"/>
      <c r="CX57" s="1145"/>
      <c r="CY57" s="1145"/>
      <c r="CZ57" s="1145"/>
      <c r="DA57" s="1145"/>
      <c r="DB57" s="1145"/>
      <c r="DC57" s="1145"/>
      <c r="DD57" s="345"/>
      <c r="DE57" s="344"/>
    </row>
    <row r="58" spans="1:109" s="340" customFormat="1" ht="13.2" x14ac:dyDescent="0.2">
      <c r="A58" s="323"/>
      <c r="B58" s="344"/>
      <c r="G58" s="1140"/>
      <c r="H58" s="1140"/>
      <c r="I58" s="1149"/>
      <c r="J58" s="1149"/>
      <c r="K58" s="1146"/>
      <c r="L58" s="1146"/>
      <c r="M58" s="1146"/>
      <c r="N58" s="1146"/>
      <c r="AM58" s="323"/>
      <c r="AN58" s="1144"/>
      <c r="AO58" s="1144"/>
      <c r="AP58" s="1144"/>
      <c r="AQ58" s="1144"/>
      <c r="AR58" s="1144"/>
      <c r="AS58" s="1144"/>
      <c r="AT58" s="1144"/>
      <c r="AU58" s="1144"/>
      <c r="AV58" s="1144"/>
      <c r="AW58" s="1144"/>
      <c r="AX58" s="1144"/>
      <c r="AY58" s="1144"/>
      <c r="AZ58" s="1144"/>
      <c r="BA58" s="1144"/>
      <c r="BB58" s="1147"/>
      <c r="BC58" s="1147"/>
      <c r="BD58" s="1147"/>
      <c r="BE58" s="1147"/>
      <c r="BF58" s="1147"/>
      <c r="BG58" s="1147"/>
      <c r="BH58" s="1147"/>
      <c r="BI58" s="1147"/>
      <c r="BJ58" s="1147"/>
      <c r="BK58" s="1147"/>
      <c r="BL58" s="1147"/>
      <c r="BM58" s="1147"/>
      <c r="BN58" s="1147"/>
      <c r="BO58" s="1147"/>
      <c r="BP58" s="1145"/>
      <c r="BQ58" s="1145"/>
      <c r="BR58" s="1145"/>
      <c r="BS58" s="1145"/>
      <c r="BT58" s="1145"/>
      <c r="BU58" s="1145"/>
      <c r="BV58" s="1145"/>
      <c r="BW58" s="1145"/>
      <c r="BX58" s="1145"/>
      <c r="BY58" s="1145"/>
      <c r="BZ58" s="1145"/>
      <c r="CA58" s="1145"/>
      <c r="CB58" s="1145"/>
      <c r="CC58" s="1145"/>
      <c r="CD58" s="1145"/>
      <c r="CE58" s="1145"/>
      <c r="CF58" s="1145"/>
      <c r="CG58" s="1145"/>
      <c r="CH58" s="1145"/>
      <c r="CI58" s="1145"/>
      <c r="CJ58" s="1145"/>
      <c r="CK58" s="1145"/>
      <c r="CL58" s="1145"/>
      <c r="CM58" s="1145"/>
      <c r="CN58" s="1145"/>
      <c r="CO58" s="1145"/>
      <c r="CP58" s="1145"/>
      <c r="CQ58" s="1145"/>
      <c r="CR58" s="1145"/>
      <c r="CS58" s="1145"/>
      <c r="CT58" s="1145"/>
      <c r="CU58" s="1145"/>
      <c r="CV58" s="1145"/>
      <c r="CW58" s="1145"/>
      <c r="CX58" s="1145"/>
      <c r="CY58" s="1145"/>
      <c r="CZ58" s="1145"/>
      <c r="DA58" s="1145"/>
      <c r="DB58" s="1145"/>
      <c r="DC58" s="1145"/>
      <c r="DD58" s="345"/>
      <c r="DE58" s="344"/>
    </row>
    <row r="59" spans="1:109" s="340" customFormat="1" ht="13.2" x14ac:dyDescent="0.2">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ht="13.2" x14ac:dyDescent="0.2">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ht="13.2" x14ac:dyDescent="0.2">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ht="13.2" x14ac:dyDescent="0.2">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6.2" x14ac:dyDescent="0.2">
      <c r="B63" s="351" t="s">
        <v>556</v>
      </c>
    </row>
    <row r="64" spans="1:109" ht="13.2" x14ac:dyDescent="0.2">
      <c r="B64" s="332"/>
      <c r="G64" s="339"/>
      <c r="I64" s="352"/>
      <c r="J64" s="352"/>
      <c r="K64" s="352"/>
      <c r="L64" s="352"/>
      <c r="M64" s="352"/>
      <c r="N64" s="353"/>
      <c r="AM64" s="339"/>
      <c r="AN64" s="339" t="s">
        <v>548</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ht="13.2" x14ac:dyDescent="0.2">
      <c r="B65" s="332"/>
      <c r="AN65" s="1131" t="s">
        <v>561</v>
      </c>
      <c r="AO65" s="1132"/>
      <c r="AP65" s="1132"/>
      <c r="AQ65" s="1132"/>
      <c r="AR65" s="1132"/>
      <c r="AS65" s="1132"/>
      <c r="AT65" s="1132"/>
      <c r="AU65" s="1132"/>
      <c r="AV65" s="1132"/>
      <c r="AW65" s="1132"/>
      <c r="AX65" s="1132"/>
      <c r="AY65" s="1132"/>
      <c r="AZ65" s="1132"/>
      <c r="BA65" s="1132"/>
      <c r="BB65" s="1132"/>
      <c r="BC65" s="1132"/>
      <c r="BD65" s="1132"/>
      <c r="BE65" s="1132"/>
      <c r="BF65" s="1132"/>
      <c r="BG65" s="1132"/>
      <c r="BH65" s="1132"/>
      <c r="BI65" s="1132"/>
      <c r="BJ65" s="1132"/>
      <c r="BK65" s="1132"/>
      <c r="BL65" s="1132"/>
      <c r="BM65" s="1132"/>
      <c r="BN65" s="1132"/>
      <c r="BO65" s="1132"/>
      <c r="BP65" s="1132"/>
      <c r="BQ65" s="1132"/>
      <c r="BR65" s="1132"/>
      <c r="BS65" s="1132"/>
      <c r="BT65" s="1132"/>
      <c r="BU65" s="1132"/>
      <c r="BV65" s="1132"/>
      <c r="BW65" s="1132"/>
      <c r="BX65" s="1132"/>
      <c r="BY65" s="1132"/>
      <c r="BZ65" s="1132"/>
      <c r="CA65" s="1132"/>
      <c r="CB65" s="1132"/>
      <c r="CC65" s="1132"/>
      <c r="CD65" s="1132"/>
      <c r="CE65" s="1132"/>
      <c r="CF65" s="1132"/>
      <c r="CG65" s="1132"/>
      <c r="CH65" s="1132"/>
      <c r="CI65" s="1132"/>
      <c r="CJ65" s="1132"/>
      <c r="CK65" s="1132"/>
      <c r="CL65" s="1132"/>
      <c r="CM65" s="1132"/>
      <c r="CN65" s="1132"/>
      <c r="CO65" s="1132"/>
      <c r="CP65" s="1132"/>
      <c r="CQ65" s="1132"/>
      <c r="CR65" s="1132"/>
      <c r="CS65" s="1132"/>
      <c r="CT65" s="1132"/>
      <c r="CU65" s="1132"/>
      <c r="CV65" s="1132"/>
      <c r="CW65" s="1132"/>
      <c r="CX65" s="1132"/>
      <c r="CY65" s="1132"/>
      <c r="CZ65" s="1132"/>
      <c r="DA65" s="1132"/>
      <c r="DB65" s="1132"/>
      <c r="DC65" s="1133"/>
    </row>
    <row r="66" spans="2:107" ht="13.2" x14ac:dyDescent="0.2">
      <c r="B66" s="332"/>
      <c r="AN66" s="1134"/>
      <c r="AO66" s="1135"/>
      <c r="AP66" s="1135"/>
      <c r="AQ66" s="1135"/>
      <c r="AR66" s="1135"/>
      <c r="AS66" s="1135"/>
      <c r="AT66" s="1135"/>
      <c r="AU66" s="1135"/>
      <c r="AV66" s="1135"/>
      <c r="AW66" s="1135"/>
      <c r="AX66" s="1135"/>
      <c r="AY66" s="1135"/>
      <c r="AZ66" s="1135"/>
      <c r="BA66" s="1135"/>
      <c r="BB66" s="1135"/>
      <c r="BC66" s="1135"/>
      <c r="BD66" s="1135"/>
      <c r="BE66" s="1135"/>
      <c r="BF66" s="1135"/>
      <c r="BG66" s="1135"/>
      <c r="BH66" s="1135"/>
      <c r="BI66" s="1135"/>
      <c r="BJ66" s="1135"/>
      <c r="BK66" s="1135"/>
      <c r="BL66" s="1135"/>
      <c r="BM66" s="1135"/>
      <c r="BN66" s="1135"/>
      <c r="BO66" s="1135"/>
      <c r="BP66" s="1135"/>
      <c r="BQ66" s="1135"/>
      <c r="BR66" s="1135"/>
      <c r="BS66" s="1135"/>
      <c r="BT66" s="1135"/>
      <c r="BU66" s="1135"/>
      <c r="BV66" s="1135"/>
      <c r="BW66" s="1135"/>
      <c r="BX66" s="1135"/>
      <c r="BY66" s="1135"/>
      <c r="BZ66" s="1135"/>
      <c r="CA66" s="1135"/>
      <c r="CB66" s="1135"/>
      <c r="CC66" s="1135"/>
      <c r="CD66" s="1135"/>
      <c r="CE66" s="1135"/>
      <c r="CF66" s="1135"/>
      <c r="CG66" s="1135"/>
      <c r="CH66" s="1135"/>
      <c r="CI66" s="1135"/>
      <c r="CJ66" s="1135"/>
      <c r="CK66" s="1135"/>
      <c r="CL66" s="1135"/>
      <c r="CM66" s="1135"/>
      <c r="CN66" s="1135"/>
      <c r="CO66" s="1135"/>
      <c r="CP66" s="1135"/>
      <c r="CQ66" s="1135"/>
      <c r="CR66" s="1135"/>
      <c r="CS66" s="1135"/>
      <c r="CT66" s="1135"/>
      <c r="CU66" s="1135"/>
      <c r="CV66" s="1135"/>
      <c r="CW66" s="1135"/>
      <c r="CX66" s="1135"/>
      <c r="CY66" s="1135"/>
      <c r="CZ66" s="1135"/>
      <c r="DA66" s="1135"/>
      <c r="DB66" s="1135"/>
      <c r="DC66" s="1136"/>
    </row>
    <row r="67" spans="2:107" ht="13.2" x14ac:dyDescent="0.2">
      <c r="B67" s="332"/>
      <c r="AN67" s="1134"/>
      <c r="AO67" s="1135"/>
      <c r="AP67" s="1135"/>
      <c r="AQ67" s="1135"/>
      <c r="AR67" s="1135"/>
      <c r="AS67" s="1135"/>
      <c r="AT67" s="1135"/>
      <c r="AU67" s="1135"/>
      <c r="AV67" s="1135"/>
      <c r="AW67" s="1135"/>
      <c r="AX67" s="1135"/>
      <c r="AY67" s="1135"/>
      <c r="AZ67" s="1135"/>
      <c r="BA67" s="1135"/>
      <c r="BB67" s="1135"/>
      <c r="BC67" s="1135"/>
      <c r="BD67" s="1135"/>
      <c r="BE67" s="1135"/>
      <c r="BF67" s="1135"/>
      <c r="BG67" s="1135"/>
      <c r="BH67" s="1135"/>
      <c r="BI67" s="1135"/>
      <c r="BJ67" s="1135"/>
      <c r="BK67" s="1135"/>
      <c r="BL67" s="1135"/>
      <c r="BM67" s="1135"/>
      <c r="BN67" s="1135"/>
      <c r="BO67" s="1135"/>
      <c r="BP67" s="1135"/>
      <c r="BQ67" s="1135"/>
      <c r="BR67" s="1135"/>
      <c r="BS67" s="1135"/>
      <c r="BT67" s="1135"/>
      <c r="BU67" s="1135"/>
      <c r="BV67" s="1135"/>
      <c r="BW67" s="1135"/>
      <c r="BX67" s="1135"/>
      <c r="BY67" s="1135"/>
      <c r="BZ67" s="1135"/>
      <c r="CA67" s="1135"/>
      <c r="CB67" s="1135"/>
      <c r="CC67" s="1135"/>
      <c r="CD67" s="1135"/>
      <c r="CE67" s="1135"/>
      <c r="CF67" s="1135"/>
      <c r="CG67" s="1135"/>
      <c r="CH67" s="1135"/>
      <c r="CI67" s="1135"/>
      <c r="CJ67" s="1135"/>
      <c r="CK67" s="1135"/>
      <c r="CL67" s="1135"/>
      <c r="CM67" s="1135"/>
      <c r="CN67" s="1135"/>
      <c r="CO67" s="1135"/>
      <c r="CP67" s="1135"/>
      <c r="CQ67" s="1135"/>
      <c r="CR67" s="1135"/>
      <c r="CS67" s="1135"/>
      <c r="CT67" s="1135"/>
      <c r="CU67" s="1135"/>
      <c r="CV67" s="1135"/>
      <c r="CW67" s="1135"/>
      <c r="CX67" s="1135"/>
      <c r="CY67" s="1135"/>
      <c r="CZ67" s="1135"/>
      <c r="DA67" s="1135"/>
      <c r="DB67" s="1135"/>
      <c r="DC67" s="1136"/>
    </row>
    <row r="68" spans="2:107" ht="13.2" x14ac:dyDescent="0.2">
      <c r="B68" s="332"/>
      <c r="AN68" s="1134"/>
      <c r="AO68" s="1135"/>
      <c r="AP68" s="1135"/>
      <c r="AQ68" s="1135"/>
      <c r="AR68" s="1135"/>
      <c r="AS68" s="1135"/>
      <c r="AT68" s="1135"/>
      <c r="AU68" s="1135"/>
      <c r="AV68" s="1135"/>
      <c r="AW68" s="1135"/>
      <c r="AX68" s="1135"/>
      <c r="AY68" s="1135"/>
      <c r="AZ68" s="1135"/>
      <c r="BA68" s="1135"/>
      <c r="BB68" s="1135"/>
      <c r="BC68" s="1135"/>
      <c r="BD68" s="1135"/>
      <c r="BE68" s="1135"/>
      <c r="BF68" s="1135"/>
      <c r="BG68" s="1135"/>
      <c r="BH68" s="1135"/>
      <c r="BI68" s="1135"/>
      <c r="BJ68" s="1135"/>
      <c r="BK68" s="1135"/>
      <c r="BL68" s="1135"/>
      <c r="BM68" s="1135"/>
      <c r="BN68" s="1135"/>
      <c r="BO68" s="1135"/>
      <c r="BP68" s="1135"/>
      <c r="BQ68" s="1135"/>
      <c r="BR68" s="1135"/>
      <c r="BS68" s="1135"/>
      <c r="BT68" s="1135"/>
      <c r="BU68" s="1135"/>
      <c r="BV68" s="1135"/>
      <c r="BW68" s="1135"/>
      <c r="BX68" s="1135"/>
      <c r="BY68" s="1135"/>
      <c r="BZ68" s="1135"/>
      <c r="CA68" s="1135"/>
      <c r="CB68" s="1135"/>
      <c r="CC68" s="1135"/>
      <c r="CD68" s="1135"/>
      <c r="CE68" s="1135"/>
      <c r="CF68" s="1135"/>
      <c r="CG68" s="1135"/>
      <c r="CH68" s="1135"/>
      <c r="CI68" s="1135"/>
      <c r="CJ68" s="1135"/>
      <c r="CK68" s="1135"/>
      <c r="CL68" s="1135"/>
      <c r="CM68" s="1135"/>
      <c r="CN68" s="1135"/>
      <c r="CO68" s="1135"/>
      <c r="CP68" s="1135"/>
      <c r="CQ68" s="1135"/>
      <c r="CR68" s="1135"/>
      <c r="CS68" s="1135"/>
      <c r="CT68" s="1135"/>
      <c r="CU68" s="1135"/>
      <c r="CV68" s="1135"/>
      <c r="CW68" s="1135"/>
      <c r="CX68" s="1135"/>
      <c r="CY68" s="1135"/>
      <c r="CZ68" s="1135"/>
      <c r="DA68" s="1135"/>
      <c r="DB68" s="1135"/>
      <c r="DC68" s="1136"/>
    </row>
    <row r="69" spans="2:107" ht="13.2" x14ac:dyDescent="0.2">
      <c r="B69" s="332"/>
      <c r="AN69" s="1137"/>
      <c r="AO69" s="1138"/>
      <c r="AP69" s="1138"/>
      <c r="AQ69" s="1138"/>
      <c r="AR69" s="1138"/>
      <c r="AS69" s="1138"/>
      <c r="AT69" s="1138"/>
      <c r="AU69" s="1138"/>
      <c r="AV69" s="1138"/>
      <c r="AW69" s="1138"/>
      <c r="AX69" s="1138"/>
      <c r="AY69" s="1138"/>
      <c r="AZ69" s="1138"/>
      <c r="BA69" s="1138"/>
      <c r="BB69" s="1138"/>
      <c r="BC69" s="1138"/>
      <c r="BD69" s="1138"/>
      <c r="BE69" s="1138"/>
      <c r="BF69" s="1138"/>
      <c r="BG69" s="1138"/>
      <c r="BH69" s="1138"/>
      <c r="BI69" s="1138"/>
      <c r="BJ69" s="1138"/>
      <c r="BK69" s="1138"/>
      <c r="BL69" s="1138"/>
      <c r="BM69" s="1138"/>
      <c r="BN69" s="1138"/>
      <c r="BO69" s="1138"/>
      <c r="BP69" s="1138"/>
      <c r="BQ69" s="1138"/>
      <c r="BR69" s="1138"/>
      <c r="BS69" s="1138"/>
      <c r="BT69" s="1138"/>
      <c r="BU69" s="1138"/>
      <c r="BV69" s="1138"/>
      <c r="BW69" s="1138"/>
      <c r="BX69" s="1138"/>
      <c r="BY69" s="1138"/>
      <c r="BZ69" s="1138"/>
      <c r="CA69" s="1138"/>
      <c r="CB69" s="1138"/>
      <c r="CC69" s="1138"/>
      <c r="CD69" s="1138"/>
      <c r="CE69" s="1138"/>
      <c r="CF69" s="1138"/>
      <c r="CG69" s="1138"/>
      <c r="CH69" s="1138"/>
      <c r="CI69" s="1138"/>
      <c r="CJ69" s="1138"/>
      <c r="CK69" s="1138"/>
      <c r="CL69" s="1138"/>
      <c r="CM69" s="1138"/>
      <c r="CN69" s="1138"/>
      <c r="CO69" s="1138"/>
      <c r="CP69" s="1138"/>
      <c r="CQ69" s="1138"/>
      <c r="CR69" s="1138"/>
      <c r="CS69" s="1138"/>
      <c r="CT69" s="1138"/>
      <c r="CU69" s="1138"/>
      <c r="CV69" s="1138"/>
      <c r="CW69" s="1138"/>
      <c r="CX69" s="1138"/>
      <c r="CY69" s="1138"/>
      <c r="CZ69" s="1138"/>
      <c r="DA69" s="1138"/>
      <c r="DB69" s="1138"/>
      <c r="DC69" s="1139"/>
    </row>
    <row r="70" spans="2:107" ht="13.2" x14ac:dyDescent="0.2">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ht="13.2" x14ac:dyDescent="0.2">
      <c r="B71" s="332"/>
      <c r="G71" s="357"/>
      <c r="I71" s="358"/>
      <c r="J71" s="355"/>
      <c r="K71" s="355"/>
      <c r="L71" s="356"/>
      <c r="M71" s="355"/>
      <c r="N71" s="356"/>
      <c r="AM71" s="357"/>
      <c r="AN71" s="323" t="s">
        <v>549</v>
      </c>
    </row>
    <row r="72" spans="2:107" ht="13.2" x14ac:dyDescent="0.2">
      <c r="B72" s="332"/>
      <c r="G72" s="1140"/>
      <c r="H72" s="1140"/>
      <c r="I72" s="1140"/>
      <c r="J72" s="1140"/>
      <c r="K72" s="342"/>
      <c r="L72" s="342"/>
      <c r="M72" s="343"/>
      <c r="N72" s="343"/>
      <c r="AN72" s="1141"/>
      <c r="AO72" s="1142"/>
      <c r="AP72" s="1142"/>
      <c r="AQ72" s="1142"/>
      <c r="AR72" s="1142"/>
      <c r="AS72" s="1142"/>
      <c r="AT72" s="1142"/>
      <c r="AU72" s="1142"/>
      <c r="AV72" s="1142"/>
      <c r="AW72" s="1142"/>
      <c r="AX72" s="1142"/>
      <c r="AY72" s="1142"/>
      <c r="AZ72" s="1142"/>
      <c r="BA72" s="1142"/>
      <c r="BB72" s="1142"/>
      <c r="BC72" s="1142"/>
      <c r="BD72" s="1142"/>
      <c r="BE72" s="1142"/>
      <c r="BF72" s="1142"/>
      <c r="BG72" s="1142"/>
      <c r="BH72" s="1142"/>
      <c r="BI72" s="1142"/>
      <c r="BJ72" s="1142"/>
      <c r="BK72" s="1142"/>
      <c r="BL72" s="1142"/>
      <c r="BM72" s="1142"/>
      <c r="BN72" s="1142"/>
      <c r="BO72" s="1143"/>
      <c r="BP72" s="1144" t="s">
        <v>520</v>
      </c>
      <c r="BQ72" s="1144"/>
      <c r="BR72" s="1144"/>
      <c r="BS72" s="1144"/>
      <c r="BT72" s="1144"/>
      <c r="BU72" s="1144"/>
      <c r="BV72" s="1144"/>
      <c r="BW72" s="1144"/>
      <c r="BX72" s="1144" t="s">
        <v>521</v>
      </c>
      <c r="BY72" s="1144"/>
      <c r="BZ72" s="1144"/>
      <c r="CA72" s="1144"/>
      <c r="CB72" s="1144"/>
      <c r="CC72" s="1144"/>
      <c r="CD72" s="1144"/>
      <c r="CE72" s="1144"/>
      <c r="CF72" s="1144" t="s">
        <v>409</v>
      </c>
      <c r="CG72" s="1144"/>
      <c r="CH72" s="1144"/>
      <c r="CI72" s="1144"/>
      <c r="CJ72" s="1144"/>
      <c r="CK72" s="1144"/>
      <c r="CL72" s="1144"/>
      <c r="CM72" s="1144"/>
      <c r="CN72" s="1144" t="s">
        <v>522</v>
      </c>
      <c r="CO72" s="1144"/>
      <c r="CP72" s="1144"/>
      <c r="CQ72" s="1144"/>
      <c r="CR72" s="1144"/>
      <c r="CS72" s="1144"/>
      <c r="CT72" s="1144"/>
      <c r="CU72" s="1144"/>
      <c r="CV72" s="1144" t="s">
        <v>523</v>
      </c>
      <c r="CW72" s="1144"/>
      <c r="CX72" s="1144"/>
      <c r="CY72" s="1144"/>
      <c r="CZ72" s="1144"/>
      <c r="DA72" s="1144"/>
      <c r="DB72" s="1144"/>
      <c r="DC72" s="1144"/>
    </row>
    <row r="73" spans="2:107" ht="13.2" x14ac:dyDescent="0.2">
      <c r="B73" s="332"/>
      <c r="G73" s="1150"/>
      <c r="H73" s="1150"/>
      <c r="I73" s="1150"/>
      <c r="J73" s="1150"/>
      <c r="K73" s="1151"/>
      <c r="L73" s="1151"/>
      <c r="M73" s="1151"/>
      <c r="N73" s="1151"/>
      <c r="AM73" s="341"/>
      <c r="AN73" s="1147" t="s">
        <v>550</v>
      </c>
      <c r="AO73" s="1147"/>
      <c r="AP73" s="1147"/>
      <c r="AQ73" s="1147"/>
      <c r="AR73" s="1147"/>
      <c r="AS73" s="1147"/>
      <c r="AT73" s="1147"/>
      <c r="AU73" s="1147"/>
      <c r="AV73" s="1147"/>
      <c r="AW73" s="1147"/>
      <c r="AX73" s="1147"/>
      <c r="AY73" s="1147"/>
      <c r="AZ73" s="1147"/>
      <c r="BA73" s="1147"/>
      <c r="BB73" s="1147" t="s">
        <v>554</v>
      </c>
      <c r="BC73" s="1147"/>
      <c r="BD73" s="1147"/>
      <c r="BE73" s="1147"/>
      <c r="BF73" s="1147"/>
      <c r="BG73" s="1147"/>
      <c r="BH73" s="1147"/>
      <c r="BI73" s="1147"/>
      <c r="BJ73" s="1147"/>
      <c r="BK73" s="1147"/>
      <c r="BL73" s="1147"/>
      <c r="BM73" s="1147"/>
      <c r="BN73" s="1147"/>
      <c r="BO73" s="1147"/>
      <c r="BP73" s="1145"/>
      <c r="BQ73" s="1145"/>
      <c r="BR73" s="1145"/>
      <c r="BS73" s="1145"/>
      <c r="BT73" s="1145"/>
      <c r="BU73" s="1145"/>
      <c r="BV73" s="1145"/>
      <c r="BW73" s="1145"/>
      <c r="BX73" s="1145"/>
      <c r="BY73" s="1145"/>
      <c r="BZ73" s="1145"/>
      <c r="CA73" s="1145"/>
      <c r="CB73" s="1145"/>
      <c r="CC73" s="1145"/>
      <c r="CD73" s="1145"/>
      <c r="CE73" s="1145"/>
      <c r="CF73" s="1145"/>
      <c r="CG73" s="1145"/>
      <c r="CH73" s="1145"/>
      <c r="CI73" s="1145"/>
      <c r="CJ73" s="1145"/>
      <c r="CK73" s="1145"/>
      <c r="CL73" s="1145"/>
      <c r="CM73" s="1145"/>
      <c r="CN73" s="1145"/>
      <c r="CO73" s="1145"/>
      <c r="CP73" s="1145"/>
      <c r="CQ73" s="1145"/>
      <c r="CR73" s="1145"/>
      <c r="CS73" s="1145"/>
      <c r="CT73" s="1145"/>
      <c r="CU73" s="1145"/>
      <c r="CV73" s="1145"/>
      <c r="CW73" s="1145"/>
      <c r="CX73" s="1145"/>
      <c r="CY73" s="1145"/>
      <c r="CZ73" s="1145"/>
      <c r="DA73" s="1145"/>
      <c r="DB73" s="1145"/>
      <c r="DC73" s="1145"/>
    </row>
    <row r="74" spans="2:107" ht="13.2" x14ac:dyDescent="0.2">
      <c r="B74" s="332"/>
      <c r="G74" s="1150"/>
      <c r="H74" s="1150"/>
      <c r="I74" s="1150"/>
      <c r="J74" s="1150"/>
      <c r="K74" s="1151"/>
      <c r="L74" s="1151"/>
      <c r="M74" s="1151"/>
      <c r="N74" s="1151"/>
      <c r="AM74" s="341"/>
      <c r="AN74" s="1147"/>
      <c r="AO74" s="1147"/>
      <c r="AP74" s="1147"/>
      <c r="AQ74" s="1147"/>
      <c r="AR74" s="1147"/>
      <c r="AS74" s="1147"/>
      <c r="AT74" s="1147"/>
      <c r="AU74" s="1147"/>
      <c r="AV74" s="1147"/>
      <c r="AW74" s="1147"/>
      <c r="AX74" s="1147"/>
      <c r="AY74" s="1147"/>
      <c r="AZ74" s="1147"/>
      <c r="BA74" s="1147"/>
      <c r="BB74" s="1147"/>
      <c r="BC74" s="1147"/>
      <c r="BD74" s="1147"/>
      <c r="BE74" s="1147"/>
      <c r="BF74" s="1147"/>
      <c r="BG74" s="1147"/>
      <c r="BH74" s="1147"/>
      <c r="BI74" s="1147"/>
      <c r="BJ74" s="1147"/>
      <c r="BK74" s="1147"/>
      <c r="BL74" s="1147"/>
      <c r="BM74" s="1147"/>
      <c r="BN74" s="1147"/>
      <c r="BO74" s="1147"/>
      <c r="BP74" s="1145"/>
      <c r="BQ74" s="1145"/>
      <c r="BR74" s="1145"/>
      <c r="BS74" s="1145"/>
      <c r="BT74" s="1145"/>
      <c r="BU74" s="1145"/>
      <c r="BV74" s="1145"/>
      <c r="BW74" s="1145"/>
      <c r="BX74" s="1145"/>
      <c r="BY74" s="1145"/>
      <c r="BZ74" s="1145"/>
      <c r="CA74" s="1145"/>
      <c r="CB74" s="1145"/>
      <c r="CC74" s="1145"/>
      <c r="CD74" s="1145"/>
      <c r="CE74" s="1145"/>
      <c r="CF74" s="1145"/>
      <c r="CG74" s="1145"/>
      <c r="CH74" s="1145"/>
      <c r="CI74" s="1145"/>
      <c r="CJ74" s="1145"/>
      <c r="CK74" s="1145"/>
      <c r="CL74" s="1145"/>
      <c r="CM74" s="1145"/>
      <c r="CN74" s="1145"/>
      <c r="CO74" s="1145"/>
      <c r="CP74" s="1145"/>
      <c r="CQ74" s="1145"/>
      <c r="CR74" s="1145"/>
      <c r="CS74" s="1145"/>
      <c r="CT74" s="1145"/>
      <c r="CU74" s="1145"/>
      <c r="CV74" s="1145"/>
      <c r="CW74" s="1145"/>
      <c r="CX74" s="1145"/>
      <c r="CY74" s="1145"/>
      <c r="CZ74" s="1145"/>
      <c r="DA74" s="1145"/>
      <c r="DB74" s="1145"/>
      <c r="DC74" s="1145"/>
    </row>
    <row r="75" spans="2:107" ht="13.2" x14ac:dyDescent="0.2">
      <c r="B75" s="332"/>
      <c r="G75" s="1150"/>
      <c r="H75" s="1150"/>
      <c r="I75" s="1140"/>
      <c r="J75" s="1140"/>
      <c r="K75" s="1146"/>
      <c r="L75" s="1146"/>
      <c r="M75" s="1146"/>
      <c r="N75" s="1146"/>
      <c r="AM75" s="341"/>
      <c r="AN75" s="1147"/>
      <c r="AO75" s="1147"/>
      <c r="AP75" s="1147"/>
      <c r="AQ75" s="1147"/>
      <c r="AR75" s="1147"/>
      <c r="AS75" s="1147"/>
      <c r="AT75" s="1147"/>
      <c r="AU75" s="1147"/>
      <c r="AV75" s="1147"/>
      <c r="AW75" s="1147"/>
      <c r="AX75" s="1147"/>
      <c r="AY75" s="1147"/>
      <c r="AZ75" s="1147"/>
      <c r="BA75" s="1147"/>
      <c r="BB75" s="1147" t="s">
        <v>557</v>
      </c>
      <c r="BC75" s="1147"/>
      <c r="BD75" s="1147"/>
      <c r="BE75" s="1147"/>
      <c r="BF75" s="1147"/>
      <c r="BG75" s="1147"/>
      <c r="BH75" s="1147"/>
      <c r="BI75" s="1147"/>
      <c r="BJ75" s="1147"/>
      <c r="BK75" s="1147"/>
      <c r="BL75" s="1147"/>
      <c r="BM75" s="1147"/>
      <c r="BN75" s="1147"/>
      <c r="BO75" s="1147"/>
      <c r="BP75" s="1145">
        <v>7.5</v>
      </c>
      <c r="BQ75" s="1145"/>
      <c r="BR75" s="1145"/>
      <c r="BS75" s="1145"/>
      <c r="BT75" s="1145"/>
      <c r="BU75" s="1145"/>
      <c r="BV75" s="1145"/>
      <c r="BW75" s="1145"/>
      <c r="BX75" s="1145">
        <v>7.3</v>
      </c>
      <c r="BY75" s="1145"/>
      <c r="BZ75" s="1145"/>
      <c r="CA75" s="1145"/>
      <c r="CB75" s="1145"/>
      <c r="CC75" s="1145"/>
      <c r="CD75" s="1145"/>
      <c r="CE75" s="1145"/>
      <c r="CF75" s="1145">
        <v>7.5</v>
      </c>
      <c r="CG75" s="1145"/>
      <c r="CH75" s="1145"/>
      <c r="CI75" s="1145"/>
      <c r="CJ75" s="1145"/>
      <c r="CK75" s="1145"/>
      <c r="CL75" s="1145"/>
      <c r="CM75" s="1145"/>
      <c r="CN75" s="1145">
        <v>7.6</v>
      </c>
      <c r="CO75" s="1145"/>
      <c r="CP75" s="1145"/>
      <c r="CQ75" s="1145"/>
      <c r="CR75" s="1145"/>
      <c r="CS75" s="1145"/>
      <c r="CT75" s="1145"/>
      <c r="CU75" s="1145"/>
      <c r="CV75" s="1145">
        <v>7.6</v>
      </c>
      <c r="CW75" s="1145"/>
      <c r="CX75" s="1145"/>
      <c r="CY75" s="1145"/>
      <c r="CZ75" s="1145"/>
      <c r="DA75" s="1145"/>
      <c r="DB75" s="1145"/>
      <c r="DC75" s="1145"/>
    </row>
    <row r="76" spans="2:107" ht="13.2" x14ac:dyDescent="0.2">
      <c r="B76" s="332"/>
      <c r="G76" s="1150"/>
      <c r="H76" s="1150"/>
      <c r="I76" s="1140"/>
      <c r="J76" s="1140"/>
      <c r="K76" s="1146"/>
      <c r="L76" s="1146"/>
      <c r="M76" s="1146"/>
      <c r="N76" s="1146"/>
      <c r="AM76" s="341"/>
      <c r="AN76" s="1147"/>
      <c r="AO76" s="1147"/>
      <c r="AP76" s="1147"/>
      <c r="AQ76" s="1147"/>
      <c r="AR76" s="1147"/>
      <c r="AS76" s="1147"/>
      <c r="AT76" s="1147"/>
      <c r="AU76" s="1147"/>
      <c r="AV76" s="1147"/>
      <c r="AW76" s="1147"/>
      <c r="AX76" s="1147"/>
      <c r="AY76" s="1147"/>
      <c r="AZ76" s="1147"/>
      <c r="BA76" s="1147"/>
      <c r="BB76" s="1147"/>
      <c r="BC76" s="1147"/>
      <c r="BD76" s="1147"/>
      <c r="BE76" s="1147"/>
      <c r="BF76" s="1147"/>
      <c r="BG76" s="1147"/>
      <c r="BH76" s="1147"/>
      <c r="BI76" s="1147"/>
      <c r="BJ76" s="1147"/>
      <c r="BK76" s="1147"/>
      <c r="BL76" s="1147"/>
      <c r="BM76" s="1147"/>
      <c r="BN76" s="1147"/>
      <c r="BO76" s="1147"/>
      <c r="BP76" s="1145"/>
      <c r="BQ76" s="1145"/>
      <c r="BR76" s="1145"/>
      <c r="BS76" s="1145"/>
      <c r="BT76" s="1145"/>
      <c r="BU76" s="1145"/>
      <c r="BV76" s="1145"/>
      <c r="BW76" s="1145"/>
      <c r="BX76" s="1145"/>
      <c r="BY76" s="1145"/>
      <c r="BZ76" s="1145"/>
      <c r="CA76" s="1145"/>
      <c r="CB76" s="1145"/>
      <c r="CC76" s="1145"/>
      <c r="CD76" s="1145"/>
      <c r="CE76" s="1145"/>
      <c r="CF76" s="1145"/>
      <c r="CG76" s="1145"/>
      <c r="CH76" s="1145"/>
      <c r="CI76" s="1145"/>
      <c r="CJ76" s="1145"/>
      <c r="CK76" s="1145"/>
      <c r="CL76" s="1145"/>
      <c r="CM76" s="1145"/>
      <c r="CN76" s="1145"/>
      <c r="CO76" s="1145"/>
      <c r="CP76" s="1145"/>
      <c r="CQ76" s="1145"/>
      <c r="CR76" s="1145"/>
      <c r="CS76" s="1145"/>
      <c r="CT76" s="1145"/>
      <c r="CU76" s="1145"/>
      <c r="CV76" s="1145"/>
      <c r="CW76" s="1145"/>
      <c r="CX76" s="1145"/>
      <c r="CY76" s="1145"/>
      <c r="CZ76" s="1145"/>
      <c r="DA76" s="1145"/>
      <c r="DB76" s="1145"/>
      <c r="DC76" s="1145"/>
    </row>
    <row r="77" spans="2:107" ht="13.2" x14ac:dyDescent="0.2">
      <c r="B77" s="332"/>
      <c r="G77" s="1140"/>
      <c r="H77" s="1140"/>
      <c r="I77" s="1140"/>
      <c r="J77" s="1140"/>
      <c r="K77" s="1151"/>
      <c r="L77" s="1151"/>
      <c r="M77" s="1151"/>
      <c r="N77" s="1151"/>
      <c r="AN77" s="1144" t="s">
        <v>553</v>
      </c>
      <c r="AO77" s="1144"/>
      <c r="AP77" s="1144"/>
      <c r="AQ77" s="1144"/>
      <c r="AR77" s="1144"/>
      <c r="AS77" s="1144"/>
      <c r="AT77" s="1144"/>
      <c r="AU77" s="1144"/>
      <c r="AV77" s="1144"/>
      <c r="AW77" s="1144"/>
      <c r="AX77" s="1144"/>
      <c r="AY77" s="1144"/>
      <c r="AZ77" s="1144"/>
      <c r="BA77" s="1144"/>
      <c r="BB77" s="1147" t="s">
        <v>554</v>
      </c>
      <c r="BC77" s="1147"/>
      <c r="BD77" s="1147"/>
      <c r="BE77" s="1147"/>
      <c r="BF77" s="1147"/>
      <c r="BG77" s="1147"/>
      <c r="BH77" s="1147"/>
      <c r="BI77" s="1147"/>
      <c r="BJ77" s="1147"/>
      <c r="BK77" s="1147"/>
      <c r="BL77" s="1147"/>
      <c r="BM77" s="1147"/>
      <c r="BN77" s="1147"/>
      <c r="BO77" s="1147"/>
      <c r="BP77" s="1145">
        <v>0</v>
      </c>
      <c r="BQ77" s="1145"/>
      <c r="BR77" s="1145"/>
      <c r="BS77" s="1145"/>
      <c r="BT77" s="1145"/>
      <c r="BU77" s="1145"/>
      <c r="BV77" s="1145"/>
      <c r="BW77" s="1145"/>
      <c r="BX77" s="1145">
        <v>0</v>
      </c>
      <c r="BY77" s="1145"/>
      <c r="BZ77" s="1145"/>
      <c r="CA77" s="1145"/>
      <c r="CB77" s="1145"/>
      <c r="CC77" s="1145"/>
      <c r="CD77" s="1145"/>
      <c r="CE77" s="1145"/>
      <c r="CF77" s="1145">
        <v>0</v>
      </c>
      <c r="CG77" s="1145"/>
      <c r="CH77" s="1145"/>
      <c r="CI77" s="1145"/>
      <c r="CJ77" s="1145"/>
      <c r="CK77" s="1145"/>
      <c r="CL77" s="1145"/>
      <c r="CM77" s="1145"/>
      <c r="CN77" s="1145">
        <v>0</v>
      </c>
      <c r="CO77" s="1145"/>
      <c r="CP77" s="1145"/>
      <c r="CQ77" s="1145"/>
      <c r="CR77" s="1145"/>
      <c r="CS77" s="1145"/>
      <c r="CT77" s="1145"/>
      <c r="CU77" s="1145"/>
      <c r="CV77" s="1145">
        <v>0</v>
      </c>
      <c r="CW77" s="1145"/>
      <c r="CX77" s="1145"/>
      <c r="CY77" s="1145"/>
      <c r="CZ77" s="1145"/>
      <c r="DA77" s="1145"/>
      <c r="DB77" s="1145"/>
      <c r="DC77" s="1145"/>
    </row>
    <row r="78" spans="2:107" ht="13.2" x14ac:dyDescent="0.2">
      <c r="B78" s="332"/>
      <c r="G78" s="1140"/>
      <c r="H78" s="1140"/>
      <c r="I78" s="1140"/>
      <c r="J78" s="1140"/>
      <c r="K78" s="1151"/>
      <c r="L78" s="1151"/>
      <c r="M78" s="1151"/>
      <c r="N78" s="1151"/>
      <c r="AN78" s="1144"/>
      <c r="AO78" s="1144"/>
      <c r="AP78" s="1144"/>
      <c r="AQ78" s="1144"/>
      <c r="AR78" s="1144"/>
      <c r="AS78" s="1144"/>
      <c r="AT78" s="1144"/>
      <c r="AU78" s="1144"/>
      <c r="AV78" s="1144"/>
      <c r="AW78" s="1144"/>
      <c r="AX78" s="1144"/>
      <c r="AY78" s="1144"/>
      <c r="AZ78" s="1144"/>
      <c r="BA78" s="1144"/>
      <c r="BB78" s="1147"/>
      <c r="BC78" s="1147"/>
      <c r="BD78" s="1147"/>
      <c r="BE78" s="1147"/>
      <c r="BF78" s="1147"/>
      <c r="BG78" s="1147"/>
      <c r="BH78" s="1147"/>
      <c r="BI78" s="1147"/>
      <c r="BJ78" s="1147"/>
      <c r="BK78" s="1147"/>
      <c r="BL78" s="1147"/>
      <c r="BM78" s="1147"/>
      <c r="BN78" s="1147"/>
      <c r="BO78" s="1147"/>
      <c r="BP78" s="1145"/>
      <c r="BQ78" s="1145"/>
      <c r="BR78" s="1145"/>
      <c r="BS78" s="1145"/>
      <c r="BT78" s="1145"/>
      <c r="BU78" s="1145"/>
      <c r="BV78" s="1145"/>
      <c r="BW78" s="1145"/>
      <c r="BX78" s="1145"/>
      <c r="BY78" s="1145"/>
      <c r="BZ78" s="1145"/>
      <c r="CA78" s="1145"/>
      <c r="CB78" s="1145"/>
      <c r="CC78" s="1145"/>
      <c r="CD78" s="1145"/>
      <c r="CE78" s="1145"/>
      <c r="CF78" s="1145"/>
      <c r="CG78" s="1145"/>
      <c r="CH78" s="1145"/>
      <c r="CI78" s="1145"/>
      <c r="CJ78" s="1145"/>
      <c r="CK78" s="1145"/>
      <c r="CL78" s="1145"/>
      <c r="CM78" s="1145"/>
      <c r="CN78" s="1145"/>
      <c r="CO78" s="1145"/>
      <c r="CP78" s="1145"/>
      <c r="CQ78" s="1145"/>
      <c r="CR78" s="1145"/>
      <c r="CS78" s="1145"/>
      <c r="CT78" s="1145"/>
      <c r="CU78" s="1145"/>
      <c r="CV78" s="1145"/>
      <c r="CW78" s="1145"/>
      <c r="CX78" s="1145"/>
      <c r="CY78" s="1145"/>
      <c r="CZ78" s="1145"/>
      <c r="DA78" s="1145"/>
      <c r="DB78" s="1145"/>
      <c r="DC78" s="1145"/>
    </row>
    <row r="79" spans="2:107" ht="13.2" x14ac:dyDescent="0.2">
      <c r="B79" s="332"/>
      <c r="G79" s="1140"/>
      <c r="H79" s="1140"/>
      <c r="I79" s="1149"/>
      <c r="J79" s="1149"/>
      <c r="K79" s="1152"/>
      <c r="L79" s="1152"/>
      <c r="M79" s="1152"/>
      <c r="N79" s="1152"/>
      <c r="AN79" s="1144"/>
      <c r="AO79" s="1144"/>
      <c r="AP79" s="1144"/>
      <c r="AQ79" s="1144"/>
      <c r="AR79" s="1144"/>
      <c r="AS79" s="1144"/>
      <c r="AT79" s="1144"/>
      <c r="AU79" s="1144"/>
      <c r="AV79" s="1144"/>
      <c r="AW79" s="1144"/>
      <c r="AX79" s="1144"/>
      <c r="AY79" s="1144"/>
      <c r="AZ79" s="1144"/>
      <c r="BA79" s="1144"/>
      <c r="BB79" s="1147" t="s">
        <v>557</v>
      </c>
      <c r="BC79" s="1147"/>
      <c r="BD79" s="1147"/>
      <c r="BE79" s="1147"/>
      <c r="BF79" s="1147"/>
      <c r="BG79" s="1147"/>
      <c r="BH79" s="1147"/>
      <c r="BI79" s="1147"/>
      <c r="BJ79" s="1147"/>
      <c r="BK79" s="1147"/>
      <c r="BL79" s="1147"/>
      <c r="BM79" s="1147"/>
      <c r="BN79" s="1147"/>
      <c r="BO79" s="1147"/>
      <c r="BP79" s="1145">
        <v>8.6</v>
      </c>
      <c r="BQ79" s="1145"/>
      <c r="BR79" s="1145"/>
      <c r="BS79" s="1145"/>
      <c r="BT79" s="1145"/>
      <c r="BU79" s="1145"/>
      <c r="BV79" s="1145"/>
      <c r="BW79" s="1145"/>
      <c r="BX79" s="1145">
        <v>8.5</v>
      </c>
      <c r="BY79" s="1145"/>
      <c r="BZ79" s="1145"/>
      <c r="CA79" s="1145"/>
      <c r="CB79" s="1145"/>
      <c r="CC79" s="1145"/>
      <c r="CD79" s="1145"/>
      <c r="CE79" s="1145"/>
      <c r="CF79" s="1145">
        <v>8.5</v>
      </c>
      <c r="CG79" s="1145"/>
      <c r="CH79" s="1145"/>
      <c r="CI79" s="1145"/>
      <c r="CJ79" s="1145"/>
      <c r="CK79" s="1145"/>
      <c r="CL79" s="1145"/>
      <c r="CM79" s="1145"/>
      <c r="CN79" s="1145">
        <v>8.6</v>
      </c>
      <c r="CO79" s="1145"/>
      <c r="CP79" s="1145"/>
      <c r="CQ79" s="1145"/>
      <c r="CR79" s="1145"/>
      <c r="CS79" s="1145"/>
      <c r="CT79" s="1145"/>
      <c r="CU79" s="1145"/>
      <c r="CV79" s="1145">
        <v>8.6</v>
      </c>
      <c r="CW79" s="1145"/>
      <c r="CX79" s="1145"/>
      <c r="CY79" s="1145"/>
      <c r="CZ79" s="1145"/>
      <c r="DA79" s="1145"/>
      <c r="DB79" s="1145"/>
      <c r="DC79" s="1145"/>
    </row>
    <row r="80" spans="2:107" ht="13.2" x14ac:dyDescent="0.2">
      <c r="B80" s="332"/>
      <c r="G80" s="1140"/>
      <c r="H80" s="1140"/>
      <c r="I80" s="1149"/>
      <c r="J80" s="1149"/>
      <c r="K80" s="1152"/>
      <c r="L80" s="1152"/>
      <c r="M80" s="1152"/>
      <c r="N80" s="1152"/>
      <c r="AN80" s="1144"/>
      <c r="AO80" s="1144"/>
      <c r="AP80" s="1144"/>
      <c r="AQ80" s="1144"/>
      <c r="AR80" s="1144"/>
      <c r="AS80" s="1144"/>
      <c r="AT80" s="1144"/>
      <c r="AU80" s="1144"/>
      <c r="AV80" s="1144"/>
      <c r="AW80" s="1144"/>
      <c r="AX80" s="1144"/>
      <c r="AY80" s="1144"/>
      <c r="AZ80" s="1144"/>
      <c r="BA80" s="1144"/>
      <c r="BB80" s="1147"/>
      <c r="BC80" s="1147"/>
      <c r="BD80" s="1147"/>
      <c r="BE80" s="1147"/>
      <c r="BF80" s="1147"/>
      <c r="BG80" s="1147"/>
      <c r="BH80" s="1147"/>
      <c r="BI80" s="1147"/>
      <c r="BJ80" s="1147"/>
      <c r="BK80" s="1147"/>
      <c r="BL80" s="1147"/>
      <c r="BM80" s="1147"/>
      <c r="BN80" s="1147"/>
      <c r="BO80" s="1147"/>
      <c r="BP80" s="1145"/>
      <c r="BQ80" s="1145"/>
      <c r="BR80" s="1145"/>
      <c r="BS80" s="1145"/>
      <c r="BT80" s="1145"/>
      <c r="BU80" s="1145"/>
      <c r="BV80" s="1145"/>
      <c r="BW80" s="1145"/>
      <c r="BX80" s="1145"/>
      <c r="BY80" s="1145"/>
      <c r="BZ80" s="1145"/>
      <c r="CA80" s="1145"/>
      <c r="CB80" s="1145"/>
      <c r="CC80" s="1145"/>
      <c r="CD80" s="1145"/>
      <c r="CE80" s="1145"/>
      <c r="CF80" s="1145"/>
      <c r="CG80" s="1145"/>
      <c r="CH80" s="1145"/>
      <c r="CI80" s="1145"/>
      <c r="CJ80" s="1145"/>
      <c r="CK80" s="1145"/>
      <c r="CL80" s="1145"/>
      <c r="CM80" s="1145"/>
      <c r="CN80" s="1145"/>
      <c r="CO80" s="1145"/>
      <c r="CP80" s="1145"/>
      <c r="CQ80" s="1145"/>
      <c r="CR80" s="1145"/>
      <c r="CS80" s="1145"/>
      <c r="CT80" s="1145"/>
      <c r="CU80" s="1145"/>
      <c r="CV80" s="1145"/>
      <c r="CW80" s="1145"/>
      <c r="CX80" s="1145"/>
      <c r="CY80" s="1145"/>
      <c r="CZ80" s="1145"/>
      <c r="DA80" s="1145"/>
      <c r="DB80" s="1145"/>
      <c r="DC80" s="1145"/>
    </row>
    <row r="81" spans="2:109" ht="13.2" x14ac:dyDescent="0.2">
      <c r="B81" s="332"/>
    </row>
    <row r="82" spans="2:109" ht="16.2" x14ac:dyDescent="0.2">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ht="13.2" x14ac:dyDescent="0.2">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ht="13.2" x14ac:dyDescent="0.2">
      <c r="DD84" s="323"/>
      <c r="DE84" s="323"/>
    </row>
    <row r="85" spans="2:109" ht="13.2" x14ac:dyDescent="0.2">
      <c r="DD85" s="323"/>
      <c r="DE85" s="323"/>
    </row>
    <row r="86" spans="2:109" ht="13.2" hidden="1" x14ac:dyDescent="0.2">
      <c r="DD86" s="323"/>
      <c r="DE86" s="323"/>
    </row>
    <row r="87" spans="2:109" ht="13.2" hidden="1" x14ac:dyDescent="0.2">
      <c r="K87" s="360"/>
      <c r="AQ87" s="360"/>
      <c r="BC87" s="360"/>
      <c r="BO87" s="360"/>
      <c r="CA87" s="360"/>
      <c r="CM87" s="360"/>
      <c r="CY87" s="360"/>
      <c r="DD87" s="323"/>
      <c r="DE87" s="323"/>
    </row>
    <row r="88" spans="2:109" ht="13.2" hidden="1" x14ac:dyDescent="0.2">
      <c r="DD88" s="323"/>
      <c r="DE88" s="323"/>
    </row>
    <row r="89" spans="2:109" ht="13.2" hidden="1" x14ac:dyDescent="0.2">
      <c r="DD89" s="323"/>
      <c r="DE89" s="323"/>
    </row>
    <row r="90" spans="2:109" ht="13.2" hidden="1" x14ac:dyDescent="0.2">
      <c r="DD90" s="323"/>
      <c r="DE90" s="323"/>
    </row>
    <row r="91" spans="2:109" ht="13.2" hidden="1" x14ac:dyDescent="0.2">
      <c r="DD91" s="323"/>
      <c r="DE91" s="323"/>
    </row>
    <row r="92" spans="2:109" ht="13.5" hidden="1" customHeight="1" x14ac:dyDescent="0.2">
      <c r="DD92" s="323"/>
      <c r="DE92" s="323"/>
    </row>
    <row r="93" spans="2:109" ht="13.5" hidden="1" customHeight="1" x14ac:dyDescent="0.2">
      <c r="DD93" s="323"/>
      <c r="DE93" s="323"/>
    </row>
    <row r="94" spans="2:109" ht="13.5" hidden="1" customHeight="1" x14ac:dyDescent="0.2">
      <c r="DD94" s="323"/>
      <c r="DE94" s="323"/>
    </row>
    <row r="95" spans="2:109" ht="13.5" hidden="1" customHeight="1" x14ac:dyDescent="0.2">
      <c r="DD95" s="323"/>
      <c r="DE95" s="323"/>
    </row>
    <row r="96" spans="2:109" ht="13.5" hidden="1" customHeight="1" x14ac:dyDescent="0.2">
      <c r="DD96" s="323"/>
      <c r="DE96" s="323"/>
    </row>
    <row r="97" s="323" customFormat="1" ht="13.5" hidden="1" customHeight="1" x14ac:dyDescent="0.2"/>
    <row r="98" s="323" customFormat="1" ht="13.5" hidden="1" customHeight="1" x14ac:dyDescent="0.2"/>
    <row r="99" s="323" customFormat="1" ht="13.5" hidden="1" customHeight="1" x14ac:dyDescent="0.2"/>
    <row r="100" s="323" customFormat="1" ht="13.5" hidden="1" customHeight="1" x14ac:dyDescent="0.2"/>
    <row r="101" s="323" customFormat="1" ht="13.5" hidden="1" customHeight="1" x14ac:dyDescent="0.2"/>
    <row r="102" s="323" customFormat="1" ht="13.5" hidden="1" customHeight="1" x14ac:dyDescent="0.2"/>
    <row r="103" s="323" customFormat="1" ht="13.5" hidden="1" customHeight="1" x14ac:dyDescent="0.2"/>
    <row r="104" s="323" customFormat="1" ht="13.5" hidden="1" customHeight="1" x14ac:dyDescent="0.2"/>
    <row r="105" s="323" customFormat="1" ht="13.5" hidden="1" customHeight="1" x14ac:dyDescent="0.2"/>
    <row r="106" s="323" customFormat="1" ht="13.5" hidden="1" customHeight="1" x14ac:dyDescent="0.2"/>
    <row r="107" s="323" customFormat="1" ht="13.5" hidden="1" customHeight="1" x14ac:dyDescent="0.2"/>
    <row r="108" s="323" customFormat="1" ht="13.5" hidden="1" customHeight="1" x14ac:dyDescent="0.2"/>
    <row r="109" s="323" customFormat="1" ht="13.5" hidden="1" customHeight="1" x14ac:dyDescent="0.2"/>
    <row r="110" s="323" customFormat="1" ht="13.5" hidden="1" customHeight="1" x14ac:dyDescent="0.2"/>
    <row r="111" s="323" customFormat="1" ht="13.5" hidden="1" customHeight="1" x14ac:dyDescent="0.2"/>
    <row r="112" s="323" customFormat="1" ht="13.5" hidden="1" customHeight="1" x14ac:dyDescent="0.2"/>
    <row r="113" s="323" customFormat="1" ht="13.5" hidden="1" customHeight="1" x14ac:dyDescent="0.2"/>
    <row r="114" s="323" customFormat="1" ht="13.5" hidden="1" customHeight="1" x14ac:dyDescent="0.2"/>
    <row r="115" s="323" customFormat="1" ht="13.5" hidden="1" customHeight="1" x14ac:dyDescent="0.2"/>
    <row r="116" s="323" customFormat="1" ht="13.5" hidden="1" customHeight="1" x14ac:dyDescent="0.2"/>
    <row r="117" s="323" customFormat="1" ht="13.5" hidden="1" customHeight="1" x14ac:dyDescent="0.2"/>
    <row r="118" s="323" customFormat="1" ht="13.5" hidden="1" customHeight="1" x14ac:dyDescent="0.2"/>
    <row r="119" s="323" customFormat="1" ht="13.5" hidden="1" customHeight="1" x14ac:dyDescent="0.2"/>
    <row r="120" s="323" customFormat="1" ht="13.5" hidden="1" customHeight="1" x14ac:dyDescent="0.2"/>
    <row r="121" s="323" customFormat="1" ht="13.5" hidden="1" customHeight="1" x14ac:dyDescent="0.2"/>
    <row r="122" s="323" customFormat="1" ht="13.5" hidden="1" customHeight="1" x14ac:dyDescent="0.2"/>
    <row r="123" s="323" customFormat="1" ht="13.5" hidden="1" customHeight="1" x14ac:dyDescent="0.2"/>
    <row r="124" s="323" customFormat="1" ht="13.5" hidden="1" customHeight="1" x14ac:dyDescent="0.2"/>
    <row r="125" s="323" customFormat="1" ht="13.5" hidden="1" customHeight="1" x14ac:dyDescent="0.2"/>
    <row r="126" s="323" customFormat="1" ht="13.5" hidden="1" customHeight="1" x14ac:dyDescent="0.2"/>
    <row r="127" s="323" customFormat="1" ht="13.5" hidden="1" customHeight="1" x14ac:dyDescent="0.2"/>
    <row r="128" s="323" customFormat="1" ht="13.5" hidden="1" customHeight="1" x14ac:dyDescent="0.2"/>
    <row r="129" s="323" customFormat="1" ht="13.5" hidden="1" customHeight="1" x14ac:dyDescent="0.2"/>
    <row r="130" s="323" customFormat="1" ht="13.5" hidden="1" customHeight="1" x14ac:dyDescent="0.2"/>
    <row r="131" s="323" customFormat="1" ht="13.5" hidden="1" customHeight="1" x14ac:dyDescent="0.2"/>
    <row r="132" s="323" customFormat="1" ht="13.5" hidden="1" customHeight="1" x14ac:dyDescent="0.2"/>
    <row r="133" s="323" customFormat="1" ht="13.5" hidden="1" customHeight="1" x14ac:dyDescent="0.2"/>
    <row r="134" s="323" customFormat="1" ht="13.5" hidden="1" customHeight="1" x14ac:dyDescent="0.2"/>
    <row r="135" s="323" customFormat="1" ht="13.5" hidden="1" customHeight="1" x14ac:dyDescent="0.2"/>
    <row r="136" s="323" customFormat="1" ht="13.5" hidden="1" customHeight="1" x14ac:dyDescent="0.2"/>
    <row r="137" s="323" customFormat="1" ht="13.5" hidden="1" customHeight="1" x14ac:dyDescent="0.2"/>
    <row r="138" s="323" customFormat="1" ht="13.5" hidden="1" customHeight="1" x14ac:dyDescent="0.2"/>
    <row r="139" s="323" customFormat="1" ht="13.5" hidden="1" customHeight="1" x14ac:dyDescent="0.2"/>
    <row r="140" s="323" customFormat="1" ht="13.5" hidden="1" customHeight="1" x14ac:dyDescent="0.2"/>
    <row r="141" s="323" customFormat="1" ht="13.5" hidden="1" customHeight="1" x14ac:dyDescent="0.2"/>
    <row r="142" s="323" customFormat="1" ht="13.5" hidden="1" customHeight="1" x14ac:dyDescent="0.2"/>
    <row r="143" s="323" customFormat="1" ht="13.5" hidden="1" customHeight="1" x14ac:dyDescent="0.2"/>
    <row r="144" s="323" customFormat="1" ht="13.5" hidden="1" customHeight="1" x14ac:dyDescent="0.2"/>
    <row r="145" s="323" customFormat="1" ht="13.5" hidden="1" customHeight="1" x14ac:dyDescent="0.2"/>
    <row r="146" s="323" customFormat="1" ht="13.5" hidden="1" customHeight="1" x14ac:dyDescent="0.2"/>
    <row r="147" s="323" customFormat="1" ht="13.5" hidden="1" customHeight="1" x14ac:dyDescent="0.2"/>
    <row r="148" s="323" customFormat="1" ht="13.5" hidden="1" customHeight="1" x14ac:dyDescent="0.2"/>
    <row r="149" s="323" customFormat="1" ht="13.5" hidden="1" customHeight="1" x14ac:dyDescent="0.2"/>
    <row r="150" s="323" customFormat="1" ht="13.5" hidden="1" customHeight="1" x14ac:dyDescent="0.2"/>
    <row r="151" s="323" customFormat="1" ht="13.5" hidden="1" customHeight="1" x14ac:dyDescent="0.2"/>
    <row r="152" s="323" customFormat="1" ht="13.5" hidden="1" customHeight="1" x14ac:dyDescent="0.2"/>
    <row r="153" s="323" customFormat="1" ht="13.5" hidden="1" customHeight="1" x14ac:dyDescent="0.2"/>
    <row r="154" s="323" customFormat="1" ht="13.5" hidden="1" customHeight="1" x14ac:dyDescent="0.2"/>
    <row r="155" s="323" customFormat="1" ht="13.5" hidden="1" customHeight="1" x14ac:dyDescent="0.2"/>
    <row r="156" s="323" customFormat="1" ht="13.5" hidden="1" customHeight="1" x14ac:dyDescent="0.2"/>
    <row r="157" s="323" customFormat="1" ht="13.5" hidden="1" customHeight="1" x14ac:dyDescent="0.2"/>
    <row r="158" s="323" customFormat="1" ht="13.5" hidden="1" customHeight="1" x14ac:dyDescent="0.2"/>
    <row r="159" s="323" customFormat="1" ht="13.5" hidden="1" customHeight="1" x14ac:dyDescent="0.2"/>
    <row r="160" s="323" customFormat="1" ht="13.5" hidden="1" customHeight="1" x14ac:dyDescent="0.2"/>
  </sheetData>
  <sheetProtection algorithmName="SHA-512" hashValue="ekuIEWP5wJr3NqTcxahnLBnMFhoYOGsGg9JydqVUNLBy7LXBdQZPLbhwSiAEQWFgjbZz4+eeMrQzQ9gQM21EAA==" saltValue="sxogchiwcTLpbXnwDu+Q9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8" zoomScale="70" zoomScaleNormal="70" zoomScaleSheetLayoutView="70" workbookViewId="0"/>
  </sheetViews>
  <sheetFormatPr defaultColWidth="0" defaultRowHeight="13.5" customHeight="1" zeroHeight="1" x14ac:dyDescent="0.2"/>
  <cols>
    <col min="1" max="34" width="2.44140625" style="325" customWidth="1"/>
    <col min="35" max="122" width="2.44140625" style="326" customWidth="1"/>
    <col min="123" max="16384" width="2.44140625" style="326" hidden="1"/>
  </cols>
  <sheetData>
    <row r="1" spans="1:34" ht="13.5" customHeight="1" x14ac:dyDescent="0.2">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ht="13.2" x14ac:dyDescent="0.2">
      <c r="S2" s="326"/>
      <c r="AH2" s="326"/>
    </row>
    <row r="3" spans="1:34" ht="13.2" x14ac:dyDescent="0.2">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ht="13.2" x14ac:dyDescent="0.2"/>
    <row r="5" spans="1:34" ht="13.2" x14ac:dyDescent="0.2"/>
    <row r="6" spans="1:34" ht="13.2" x14ac:dyDescent="0.2"/>
    <row r="7" spans="1:34" ht="13.2" x14ac:dyDescent="0.2"/>
    <row r="8" spans="1:34" ht="13.2" x14ac:dyDescent="0.2"/>
    <row r="9" spans="1:34" ht="13.2" x14ac:dyDescent="0.2">
      <c r="AH9" s="32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326"/>
    </row>
    <row r="18" spans="12:34" ht="13.2" x14ac:dyDescent="0.2"/>
    <row r="19" spans="12:34" ht="13.2" x14ac:dyDescent="0.2"/>
    <row r="20" spans="12:34" ht="13.2" x14ac:dyDescent="0.2">
      <c r="AH20" s="326"/>
    </row>
    <row r="21" spans="12:34" ht="13.2" x14ac:dyDescent="0.2">
      <c r="AH21" s="326"/>
    </row>
    <row r="22" spans="12:34" ht="13.2" x14ac:dyDescent="0.2"/>
    <row r="23" spans="12:34" ht="13.2" x14ac:dyDescent="0.2"/>
    <row r="24" spans="12:34" ht="13.2" x14ac:dyDescent="0.2">
      <c r="Q24" s="326"/>
    </row>
    <row r="25" spans="12:34" ht="13.2" x14ac:dyDescent="0.2"/>
    <row r="26" spans="12:34" ht="13.2" x14ac:dyDescent="0.2"/>
    <row r="27" spans="12:34" ht="13.2" x14ac:dyDescent="0.2"/>
    <row r="28" spans="12:34" ht="13.2" x14ac:dyDescent="0.2">
      <c r="O28" s="326"/>
      <c r="T28" s="326"/>
      <c r="AH28" s="326"/>
    </row>
    <row r="29" spans="12:34" ht="13.2" x14ac:dyDescent="0.2"/>
    <row r="30" spans="12:34" ht="13.2" x14ac:dyDescent="0.2"/>
    <row r="31" spans="12:34" ht="13.2" x14ac:dyDescent="0.2">
      <c r="Q31" s="326"/>
    </row>
    <row r="32" spans="12:34" ht="13.2" x14ac:dyDescent="0.2">
      <c r="L32" s="326"/>
    </row>
    <row r="33" spans="2:34" ht="13.2" x14ac:dyDescent="0.2">
      <c r="C33" s="326"/>
      <c r="E33" s="326"/>
      <c r="G33" s="326"/>
      <c r="I33" s="326"/>
      <c r="X33" s="326"/>
    </row>
    <row r="34" spans="2:34" ht="13.2" x14ac:dyDescent="0.2">
      <c r="B34" s="326"/>
      <c r="P34" s="326"/>
      <c r="R34" s="326"/>
      <c r="T34" s="326"/>
    </row>
    <row r="35" spans="2:34" ht="13.2" x14ac:dyDescent="0.2">
      <c r="D35" s="326"/>
      <c r="W35" s="326"/>
      <c r="AC35" s="326"/>
      <c r="AD35" s="326"/>
      <c r="AE35" s="326"/>
      <c r="AF35" s="326"/>
      <c r="AG35" s="326"/>
      <c r="AH35" s="326"/>
    </row>
    <row r="36" spans="2:34" ht="13.2" x14ac:dyDescent="0.2">
      <c r="H36" s="326"/>
      <c r="J36" s="326"/>
      <c r="K36" s="326"/>
      <c r="M36" s="326"/>
      <c r="Y36" s="326"/>
      <c r="Z36" s="326"/>
      <c r="AA36" s="326"/>
      <c r="AB36" s="326"/>
      <c r="AC36" s="326"/>
      <c r="AD36" s="326"/>
      <c r="AE36" s="326"/>
      <c r="AF36" s="326"/>
      <c r="AG36" s="326"/>
      <c r="AH36" s="326"/>
    </row>
    <row r="37" spans="2:34" ht="13.2" x14ac:dyDescent="0.2">
      <c r="AH37" s="326"/>
    </row>
    <row r="38" spans="2:34" ht="13.2" x14ac:dyDescent="0.2">
      <c r="AG38" s="326"/>
      <c r="AH38" s="326"/>
    </row>
    <row r="39" spans="2:34" ht="13.2" x14ac:dyDescent="0.2"/>
    <row r="40" spans="2:34" ht="13.2" x14ac:dyDescent="0.2">
      <c r="X40" s="326"/>
    </row>
    <row r="41" spans="2:34" ht="13.2" x14ac:dyDescent="0.2">
      <c r="R41" s="326"/>
    </row>
    <row r="42" spans="2:34" ht="13.2" x14ac:dyDescent="0.2">
      <c r="W42" s="326"/>
    </row>
    <row r="43" spans="2:34" ht="13.2" x14ac:dyDescent="0.2">
      <c r="Y43" s="326"/>
      <c r="Z43" s="326"/>
      <c r="AA43" s="326"/>
      <c r="AB43" s="326"/>
      <c r="AC43" s="326"/>
      <c r="AD43" s="326"/>
      <c r="AE43" s="326"/>
      <c r="AF43" s="326"/>
      <c r="AG43" s="326"/>
      <c r="AH43" s="326"/>
    </row>
    <row r="44" spans="2:34" ht="13.2" x14ac:dyDescent="0.2">
      <c r="AH44" s="326"/>
    </row>
    <row r="45" spans="2:34" ht="13.2" x14ac:dyDescent="0.2">
      <c r="X45" s="326"/>
    </row>
    <row r="46" spans="2:34" ht="13.2" x14ac:dyDescent="0.2"/>
    <row r="47" spans="2:34" ht="13.2" x14ac:dyDescent="0.2"/>
    <row r="48" spans="2:34" ht="13.2" x14ac:dyDescent="0.2">
      <c r="W48" s="326"/>
      <c r="Y48" s="326"/>
      <c r="Z48" s="326"/>
      <c r="AA48" s="326"/>
      <c r="AB48" s="326"/>
      <c r="AC48" s="326"/>
      <c r="AD48" s="326"/>
      <c r="AE48" s="326"/>
      <c r="AF48" s="326"/>
      <c r="AG48" s="326"/>
      <c r="AH48" s="326"/>
    </row>
    <row r="49" spans="28:34" ht="13.2" x14ac:dyDescent="0.2"/>
    <row r="50" spans="28:34" ht="13.2" x14ac:dyDescent="0.2">
      <c r="AE50" s="326"/>
      <c r="AF50" s="326"/>
      <c r="AG50" s="326"/>
      <c r="AH50" s="326"/>
    </row>
    <row r="51" spans="28:34" ht="13.2" x14ac:dyDescent="0.2">
      <c r="AC51" s="326"/>
      <c r="AD51" s="326"/>
      <c r="AE51" s="326"/>
      <c r="AF51" s="326"/>
      <c r="AG51" s="326"/>
      <c r="AH51" s="326"/>
    </row>
    <row r="52" spans="28:34" ht="13.2" x14ac:dyDescent="0.2"/>
    <row r="53" spans="28:34" ht="13.2" x14ac:dyDescent="0.2">
      <c r="AF53" s="326"/>
      <c r="AG53" s="326"/>
      <c r="AH53" s="326"/>
    </row>
    <row r="54" spans="28:34" ht="13.2" x14ac:dyDescent="0.2">
      <c r="AH54" s="326"/>
    </row>
    <row r="55" spans="28:34" ht="13.2" x14ac:dyDescent="0.2"/>
    <row r="56" spans="28:34" ht="13.2" x14ac:dyDescent="0.2">
      <c r="AB56" s="326"/>
      <c r="AC56" s="326"/>
      <c r="AD56" s="326"/>
      <c r="AE56" s="326"/>
      <c r="AF56" s="326"/>
      <c r="AG56" s="326"/>
      <c r="AH56" s="326"/>
    </row>
    <row r="57" spans="28:34" ht="13.2" x14ac:dyDescent="0.2">
      <c r="AH57" s="326"/>
    </row>
    <row r="58" spans="28:34" ht="13.2" x14ac:dyDescent="0.2">
      <c r="AH58" s="326"/>
    </row>
    <row r="59" spans="28:34" ht="13.2" x14ac:dyDescent="0.2"/>
    <row r="60" spans="28:34" ht="13.2" x14ac:dyDescent="0.2"/>
    <row r="61" spans="28:34" ht="13.2" x14ac:dyDescent="0.2"/>
    <row r="62" spans="28:34" ht="13.2" x14ac:dyDescent="0.2"/>
    <row r="63" spans="28:34" ht="13.2" x14ac:dyDescent="0.2">
      <c r="AH63" s="326"/>
    </row>
    <row r="64" spans="28:34" ht="13.2" x14ac:dyDescent="0.2">
      <c r="AG64" s="326"/>
      <c r="AH64" s="326"/>
    </row>
    <row r="65" spans="28:34" ht="13.2" x14ac:dyDescent="0.2"/>
    <row r="66" spans="28:34" ht="13.2" x14ac:dyDescent="0.2"/>
    <row r="67" spans="28:34" ht="13.2" x14ac:dyDescent="0.2"/>
    <row r="68" spans="28:34" ht="13.2" x14ac:dyDescent="0.2">
      <c r="AB68" s="326"/>
      <c r="AC68" s="326"/>
      <c r="AD68" s="326"/>
      <c r="AE68" s="326"/>
      <c r="AF68" s="326"/>
      <c r="AG68" s="326"/>
      <c r="AH68" s="326"/>
    </row>
    <row r="69" spans="28:34" ht="13.2" x14ac:dyDescent="0.2">
      <c r="AF69" s="326"/>
      <c r="AG69" s="326"/>
      <c r="AH69" s="326"/>
    </row>
    <row r="70" spans="28:34" ht="13.2" x14ac:dyDescent="0.2"/>
    <row r="71" spans="28:34" ht="13.2" x14ac:dyDescent="0.2"/>
    <row r="72" spans="28:34" ht="13.2" x14ac:dyDescent="0.2"/>
    <row r="73" spans="28:34" ht="13.2" x14ac:dyDescent="0.2"/>
    <row r="74" spans="28:34" ht="13.2" x14ac:dyDescent="0.2"/>
    <row r="75" spans="28:34" ht="13.2" x14ac:dyDescent="0.2">
      <c r="AH75" s="326"/>
    </row>
    <row r="76" spans="28:34" ht="13.2" x14ac:dyDescent="0.2">
      <c r="AF76" s="326"/>
      <c r="AG76" s="326"/>
      <c r="AH76" s="326"/>
    </row>
    <row r="77" spans="28:34" ht="13.2" x14ac:dyDescent="0.2">
      <c r="AG77" s="326"/>
      <c r="AH77" s="326"/>
    </row>
    <row r="78" spans="28:34" ht="13.2" x14ac:dyDescent="0.2"/>
    <row r="79" spans="28:34" ht="13.2" x14ac:dyDescent="0.2"/>
    <row r="80" spans="28:34" ht="13.2" x14ac:dyDescent="0.2"/>
    <row r="81" spans="25:34" ht="13.2" x14ac:dyDescent="0.2"/>
    <row r="82" spans="25:34" ht="13.2" x14ac:dyDescent="0.2">
      <c r="Y82" s="326"/>
    </row>
    <row r="83" spans="25:34" ht="13.2" x14ac:dyDescent="0.2">
      <c r="Y83" s="326"/>
      <c r="Z83" s="326"/>
      <c r="AA83" s="326"/>
      <c r="AB83" s="326"/>
      <c r="AC83" s="326"/>
      <c r="AD83" s="326"/>
      <c r="AE83" s="326"/>
      <c r="AF83" s="326"/>
      <c r="AG83" s="326"/>
      <c r="AH83" s="326"/>
    </row>
    <row r="84" spans="25:34" ht="13.2" x14ac:dyDescent="0.2"/>
    <row r="85" spans="25:34" ht="13.2" x14ac:dyDescent="0.2"/>
    <row r="86" spans="25:34" ht="13.2" x14ac:dyDescent="0.2"/>
    <row r="87" spans="25:34" ht="13.2" x14ac:dyDescent="0.2"/>
    <row r="88" spans="25:34" ht="13.2" x14ac:dyDescent="0.2">
      <c r="AH88" s="32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6"/>
      <c r="AG94" s="326"/>
      <c r="AH94" s="326"/>
    </row>
    <row r="95" spans="25:34" ht="13.5" customHeight="1" x14ac:dyDescent="0.2">
      <c r="AH95" s="32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6"/>
    </row>
    <row r="102" spans="33:34" ht="13.5" customHeight="1" x14ac:dyDescent="0.2"/>
    <row r="103" spans="33:34" ht="13.5" customHeight="1" x14ac:dyDescent="0.2"/>
    <row r="104" spans="33:34" ht="13.5" customHeight="1" x14ac:dyDescent="0.2">
      <c r="AG104" s="326"/>
      <c r="AH104" s="32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6"/>
    </row>
    <row r="117" spans="34:122" ht="13.5" customHeight="1" x14ac:dyDescent="0.2"/>
    <row r="118" spans="34:122" ht="13.5" customHeight="1" x14ac:dyDescent="0.2"/>
    <row r="119" spans="34:122" ht="13.5" customHeight="1" x14ac:dyDescent="0.2"/>
    <row r="120" spans="34:122" ht="13.5" customHeight="1" x14ac:dyDescent="0.2">
      <c r="AH120" s="326"/>
    </row>
    <row r="121" spans="34:122" ht="13.5" customHeight="1" x14ac:dyDescent="0.2">
      <c r="AH121" s="326"/>
    </row>
    <row r="122" spans="34:122" ht="13.5" customHeight="1" x14ac:dyDescent="0.2"/>
    <row r="123" spans="34:122" ht="13.5" customHeight="1" x14ac:dyDescent="0.2"/>
    <row r="124" spans="34:122" ht="13.5" customHeight="1" x14ac:dyDescent="0.2"/>
    <row r="125" spans="34:122" ht="13.5" customHeight="1" x14ac:dyDescent="0.2">
      <c r="DR125" s="326" t="s">
        <v>558</v>
      </c>
    </row>
  </sheetData>
  <sheetProtection algorithmName="SHA-512" hashValue="aws9k4EezuiLOuirAamZpyX1fpo+Td8O0Xaws5x6bv806DVUJB3JuOpq5FdBy9oF86h3PIWQJiodzLkD/kIvkw==" saltValue="zLe8ALvwrSVk3PkUziCffA==" spinCount="100000" sheet="1" objects="1" scenarios="1"/>
  <dataConsolidate/>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topLeftCell="A79" zoomScale="55" zoomScaleNormal="55" zoomScaleSheetLayoutView="55" workbookViewId="0"/>
  </sheetViews>
  <sheetFormatPr defaultColWidth="0" defaultRowHeight="13.5" customHeight="1" zeroHeight="1" x14ac:dyDescent="0.2"/>
  <cols>
    <col min="1" max="34" width="2.44140625" style="325" customWidth="1"/>
    <col min="35" max="122" width="2.44140625" style="326" customWidth="1"/>
    <col min="123" max="16384" width="2.44140625" style="326" hidden="1"/>
  </cols>
  <sheetData>
    <row r="1" spans="2:34" ht="13.5" customHeight="1" x14ac:dyDescent="0.2">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ht="13.2" x14ac:dyDescent="0.2">
      <c r="S2" s="326"/>
      <c r="AH2" s="326"/>
    </row>
    <row r="3" spans="2:34" ht="13.2" x14ac:dyDescent="0.2">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ht="13.2" x14ac:dyDescent="0.2"/>
    <row r="5" spans="2:34" ht="13.2" x14ac:dyDescent="0.2"/>
    <row r="6" spans="2:34" ht="13.2" x14ac:dyDescent="0.2"/>
    <row r="7" spans="2:34" ht="13.2" x14ac:dyDescent="0.2"/>
    <row r="8" spans="2:34" ht="13.2" x14ac:dyDescent="0.2"/>
    <row r="9" spans="2:34" ht="13.2" x14ac:dyDescent="0.2">
      <c r="AH9" s="32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326"/>
    </row>
    <row r="18" spans="12:34" ht="13.2" x14ac:dyDescent="0.2"/>
    <row r="19" spans="12:34" ht="13.2" x14ac:dyDescent="0.2"/>
    <row r="20" spans="12:34" ht="13.2" x14ac:dyDescent="0.2">
      <c r="AH20" s="326"/>
    </row>
    <row r="21" spans="12:34" ht="13.2" x14ac:dyDescent="0.2">
      <c r="AH21" s="326"/>
    </row>
    <row r="22" spans="12:34" ht="13.2" x14ac:dyDescent="0.2"/>
    <row r="23" spans="12:34" ht="13.2" x14ac:dyDescent="0.2"/>
    <row r="24" spans="12:34" ht="13.2" x14ac:dyDescent="0.2">
      <c r="Q24" s="326"/>
    </row>
    <row r="25" spans="12:34" ht="13.2" x14ac:dyDescent="0.2"/>
    <row r="26" spans="12:34" ht="13.2" x14ac:dyDescent="0.2"/>
    <row r="27" spans="12:34" ht="13.2" x14ac:dyDescent="0.2"/>
    <row r="28" spans="12:34" ht="13.2" x14ac:dyDescent="0.2">
      <c r="O28" s="326"/>
      <c r="T28" s="326"/>
      <c r="AH28" s="326"/>
    </row>
    <row r="29" spans="12:34" ht="13.2" x14ac:dyDescent="0.2"/>
    <row r="30" spans="12:34" ht="13.2" x14ac:dyDescent="0.2"/>
    <row r="31" spans="12:34" ht="13.2" x14ac:dyDescent="0.2">
      <c r="Q31" s="326"/>
    </row>
    <row r="32" spans="12:34" ht="13.2" x14ac:dyDescent="0.2">
      <c r="L32" s="326"/>
    </row>
    <row r="33" spans="2:34" ht="13.2" x14ac:dyDescent="0.2">
      <c r="C33" s="326"/>
      <c r="E33" s="326"/>
      <c r="G33" s="326"/>
      <c r="I33" s="326"/>
      <c r="X33" s="326"/>
    </row>
    <row r="34" spans="2:34" ht="13.2" x14ac:dyDescent="0.2">
      <c r="B34" s="326"/>
      <c r="P34" s="326"/>
      <c r="R34" s="326"/>
      <c r="T34" s="326"/>
    </row>
    <row r="35" spans="2:34" ht="13.2" x14ac:dyDescent="0.2">
      <c r="D35" s="326"/>
      <c r="W35" s="326"/>
      <c r="AC35" s="326"/>
      <c r="AD35" s="326"/>
      <c r="AE35" s="326"/>
      <c r="AF35" s="326"/>
      <c r="AG35" s="326"/>
      <c r="AH35" s="326"/>
    </row>
    <row r="36" spans="2:34" ht="13.2" x14ac:dyDescent="0.2">
      <c r="H36" s="326"/>
      <c r="J36" s="326"/>
      <c r="K36" s="326"/>
      <c r="M36" s="326"/>
      <c r="Y36" s="326"/>
      <c r="Z36" s="326"/>
      <c r="AA36" s="326"/>
      <c r="AB36" s="326"/>
      <c r="AC36" s="326"/>
      <c r="AD36" s="326"/>
      <c r="AE36" s="326"/>
      <c r="AF36" s="326"/>
      <c r="AG36" s="326"/>
      <c r="AH36" s="326"/>
    </row>
    <row r="37" spans="2:34" ht="13.2" x14ac:dyDescent="0.2">
      <c r="AH37" s="326"/>
    </row>
    <row r="38" spans="2:34" ht="13.2" x14ac:dyDescent="0.2">
      <c r="AG38" s="326"/>
      <c r="AH38" s="326"/>
    </row>
    <row r="39" spans="2:34" ht="13.2" x14ac:dyDescent="0.2"/>
    <row r="40" spans="2:34" ht="13.2" x14ac:dyDescent="0.2">
      <c r="X40" s="326"/>
    </row>
    <row r="41" spans="2:34" ht="13.2" x14ac:dyDescent="0.2">
      <c r="R41" s="326"/>
    </row>
    <row r="42" spans="2:34" ht="13.2" x14ac:dyDescent="0.2">
      <c r="W42" s="326"/>
    </row>
    <row r="43" spans="2:34" ht="13.2" x14ac:dyDescent="0.2">
      <c r="Y43" s="326"/>
      <c r="Z43" s="326"/>
      <c r="AA43" s="326"/>
      <c r="AB43" s="326"/>
      <c r="AC43" s="326"/>
      <c r="AD43" s="326"/>
      <c r="AE43" s="326"/>
      <c r="AF43" s="326"/>
      <c r="AG43" s="326"/>
      <c r="AH43" s="326"/>
    </row>
    <row r="44" spans="2:34" ht="13.2" x14ac:dyDescent="0.2">
      <c r="AH44" s="326"/>
    </row>
    <row r="45" spans="2:34" ht="13.2" x14ac:dyDescent="0.2">
      <c r="X45" s="326"/>
    </row>
    <row r="46" spans="2:34" ht="13.2" x14ac:dyDescent="0.2"/>
    <row r="47" spans="2:34" ht="13.2" x14ac:dyDescent="0.2"/>
    <row r="48" spans="2:34" ht="13.2" x14ac:dyDescent="0.2">
      <c r="W48" s="326"/>
      <c r="Y48" s="326"/>
      <c r="Z48" s="326"/>
      <c r="AA48" s="326"/>
      <c r="AB48" s="326"/>
      <c r="AC48" s="326"/>
      <c r="AD48" s="326"/>
      <c r="AE48" s="326"/>
      <c r="AF48" s="326"/>
      <c r="AG48" s="326"/>
      <c r="AH48" s="326"/>
    </row>
    <row r="49" spans="28:34" ht="13.2" x14ac:dyDescent="0.2"/>
    <row r="50" spans="28:34" ht="13.2" x14ac:dyDescent="0.2">
      <c r="AE50" s="326"/>
      <c r="AF50" s="326"/>
      <c r="AG50" s="326"/>
      <c r="AH50" s="326"/>
    </row>
    <row r="51" spans="28:34" ht="13.2" x14ac:dyDescent="0.2">
      <c r="AC51" s="326"/>
      <c r="AD51" s="326"/>
      <c r="AE51" s="326"/>
      <c r="AF51" s="326"/>
      <c r="AG51" s="326"/>
      <c r="AH51" s="326"/>
    </row>
    <row r="52" spans="28:34" ht="13.2" x14ac:dyDescent="0.2"/>
    <row r="53" spans="28:34" ht="13.2" x14ac:dyDescent="0.2">
      <c r="AF53" s="326"/>
      <c r="AG53" s="326"/>
      <c r="AH53" s="326"/>
    </row>
    <row r="54" spans="28:34" ht="13.2" x14ac:dyDescent="0.2">
      <c r="AH54" s="326"/>
    </row>
    <row r="55" spans="28:34" ht="13.2" x14ac:dyDescent="0.2"/>
    <row r="56" spans="28:34" ht="13.2" x14ac:dyDescent="0.2">
      <c r="AB56" s="326"/>
      <c r="AC56" s="326"/>
      <c r="AD56" s="326"/>
      <c r="AE56" s="326"/>
      <c r="AF56" s="326"/>
      <c r="AG56" s="326"/>
      <c r="AH56" s="326"/>
    </row>
    <row r="57" spans="28:34" ht="13.2" x14ac:dyDescent="0.2">
      <c r="AH57" s="326"/>
    </row>
    <row r="58" spans="28:34" ht="13.2" x14ac:dyDescent="0.2">
      <c r="AH58" s="326"/>
    </row>
    <row r="59" spans="28:34" ht="13.2" x14ac:dyDescent="0.2">
      <c r="AG59" s="326"/>
      <c r="AH59" s="326"/>
    </row>
    <row r="60" spans="28:34" ht="13.2" x14ac:dyDescent="0.2"/>
    <row r="61" spans="28:34" ht="13.2" x14ac:dyDescent="0.2"/>
    <row r="62" spans="28:34" ht="13.2" x14ac:dyDescent="0.2"/>
    <row r="63" spans="28:34" ht="13.2" x14ac:dyDescent="0.2">
      <c r="AH63" s="326"/>
    </row>
    <row r="64" spans="28:34" ht="13.2" x14ac:dyDescent="0.2">
      <c r="AG64" s="326"/>
      <c r="AH64" s="326"/>
    </row>
    <row r="65" spans="28:34" ht="13.2" x14ac:dyDescent="0.2"/>
    <row r="66" spans="28:34" ht="13.2" x14ac:dyDescent="0.2"/>
    <row r="67" spans="28:34" ht="13.2" x14ac:dyDescent="0.2"/>
    <row r="68" spans="28:34" ht="13.2" x14ac:dyDescent="0.2">
      <c r="AB68" s="326"/>
      <c r="AC68" s="326"/>
      <c r="AD68" s="326"/>
      <c r="AE68" s="326"/>
      <c r="AF68" s="326"/>
      <c r="AG68" s="326"/>
      <c r="AH68" s="326"/>
    </row>
    <row r="69" spans="28:34" ht="13.2" x14ac:dyDescent="0.2">
      <c r="AF69" s="326"/>
      <c r="AG69" s="326"/>
      <c r="AH69" s="326"/>
    </row>
    <row r="70" spans="28:34" ht="13.2" x14ac:dyDescent="0.2"/>
    <row r="71" spans="28:34" ht="13.2" x14ac:dyDescent="0.2"/>
    <row r="72" spans="28:34" ht="13.2" x14ac:dyDescent="0.2"/>
    <row r="73" spans="28:34" ht="13.2" x14ac:dyDescent="0.2"/>
    <row r="74" spans="28:34" ht="13.2" x14ac:dyDescent="0.2"/>
    <row r="75" spans="28:34" ht="13.2" x14ac:dyDescent="0.2">
      <c r="AH75" s="326"/>
    </row>
    <row r="76" spans="28:34" ht="13.2" x14ac:dyDescent="0.2">
      <c r="AF76" s="326"/>
      <c r="AG76" s="326"/>
      <c r="AH76" s="326"/>
    </row>
    <row r="77" spans="28:34" ht="13.2" x14ac:dyDescent="0.2">
      <c r="AG77" s="326"/>
      <c r="AH77" s="326"/>
    </row>
    <row r="78" spans="28:34" ht="13.2" x14ac:dyDescent="0.2"/>
    <row r="79" spans="28:34" ht="13.2" x14ac:dyDescent="0.2"/>
    <row r="80" spans="28:34" ht="13.2" x14ac:dyDescent="0.2"/>
    <row r="81" spans="25:34" ht="13.2" x14ac:dyDescent="0.2"/>
    <row r="82" spans="25:34" ht="13.2" x14ac:dyDescent="0.2">
      <c r="Y82" s="326"/>
    </row>
    <row r="83" spans="25:34" ht="13.2" x14ac:dyDescent="0.2">
      <c r="Y83" s="326"/>
      <c r="Z83" s="326"/>
      <c r="AA83" s="326"/>
      <c r="AB83" s="326"/>
      <c r="AC83" s="326"/>
      <c r="AD83" s="326"/>
      <c r="AE83" s="326"/>
      <c r="AF83" s="326"/>
      <c r="AG83" s="326"/>
      <c r="AH83" s="326"/>
    </row>
    <row r="84" spans="25:34" ht="13.2" x14ac:dyDescent="0.2"/>
    <row r="85" spans="25:34" ht="13.2" x14ac:dyDescent="0.2"/>
    <row r="86" spans="25:34" ht="13.2" x14ac:dyDescent="0.2"/>
    <row r="87" spans="25:34" ht="13.2" x14ac:dyDescent="0.2"/>
    <row r="88" spans="25:34" ht="13.2" x14ac:dyDescent="0.2">
      <c r="AH88" s="32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326"/>
      <c r="AG94" s="326"/>
      <c r="AH94" s="326"/>
    </row>
    <row r="95" spans="25:34" ht="13.5" customHeight="1" x14ac:dyDescent="0.2">
      <c r="AH95" s="32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326"/>
    </row>
    <row r="102" spans="33:34" ht="13.5" customHeight="1" x14ac:dyDescent="0.2"/>
    <row r="103" spans="33:34" ht="13.5" customHeight="1" x14ac:dyDescent="0.2"/>
    <row r="104" spans="33:34" ht="13.5" customHeight="1" x14ac:dyDescent="0.2">
      <c r="AG104" s="326"/>
      <c r="AH104" s="32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326"/>
    </row>
    <row r="117" spans="34:122" ht="13.5" customHeight="1" x14ac:dyDescent="0.2"/>
    <row r="118" spans="34:122" ht="13.5" customHeight="1" x14ac:dyDescent="0.2"/>
    <row r="119" spans="34:122" ht="13.5" customHeight="1" x14ac:dyDescent="0.2"/>
    <row r="120" spans="34:122" ht="13.5" customHeight="1" x14ac:dyDescent="0.2">
      <c r="AH120" s="326"/>
    </row>
    <row r="121" spans="34:122" ht="13.5" customHeight="1" x14ac:dyDescent="0.2">
      <c r="AH121" s="326"/>
    </row>
    <row r="122" spans="34:122" ht="13.5" customHeight="1" x14ac:dyDescent="0.2"/>
    <row r="123" spans="34:122" ht="13.5" customHeight="1" x14ac:dyDescent="0.2"/>
    <row r="124" spans="34:122" ht="13.5" customHeight="1" x14ac:dyDescent="0.2"/>
    <row r="125" spans="34:122" ht="13.5" customHeight="1" x14ac:dyDescent="0.2">
      <c r="DR125" s="326" t="s">
        <v>559</v>
      </c>
    </row>
  </sheetData>
  <sheetProtection algorithmName="SHA-512" hashValue="YCpQtiKXhVNG8sI0TLakj5v5jewEoYze2+dbHZnuvEWzqKfPnXhiMRk9lXKaY5a+dURRnHfZBupXd7WaF+8lPw==" saltValue="4w4vlavuPrFVQLoJ8pTNog==" spinCount="100000" sheet="1" objects="1" scenarios="1"/>
  <dataConsolidate/>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4"/>
  <sheetViews>
    <sheetView workbookViewId="0"/>
  </sheetViews>
  <sheetFormatPr defaultColWidth="11.109375" defaultRowHeight="13.2" x14ac:dyDescent="0.2"/>
  <cols>
    <col min="1" max="1" width="45.88671875" style="298" customWidth="1"/>
    <col min="2" max="8" width="13.33203125" style="298" customWidth="1"/>
    <col min="9" max="16384" width="11.109375" style="298"/>
  </cols>
  <sheetData>
    <row r="1" spans="1:8" x14ac:dyDescent="0.2">
      <c r="A1" s="114"/>
      <c r="B1" s="120"/>
      <c r="C1" s="124"/>
      <c r="D1" s="130"/>
      <c r="E1" s="140"/>
      <c r="F1" s="140"/>
      <c r="G1" s="140"/>
      <c r="H1" s="174"/>
    </row>
    <row r="2" spans="1:8" x14ac:dyDescent="0.2">
      <c r="A2" s="115"/>
      <c r="B2" s="121"/>
      <c r="C2" s="305"/>
      <c r="D2" s="131" t="s">
        <v>79</v>
      </c>
      <c r="E2" s="141"/>
      <c r="F2" s="313" t="s">
        <v>519</v>
      </c>
      <c r="G2" s="165"/>
      <c r="H2" s="175"/>
    </row>
    <row r="3" spans="1:8" x14ac:dyDescent="0.2">
      <c r="A3" s="131" t="s">
        <v>234</v>
      </c>
      <c r="B3" s="123"/>
      <c r="C3" s="306"/>
      <c r="D3" s="309">
        <v>236464</v>
      </c>
      <c r="E3" s="311"/>
      <c r="F3" s="314">
        <v>162193</v>
      </c>
      <c r="G3" s="316"/>
      <c r="H3" s="319"/>
    </row>
    <row r="4" spans="1:8" x14ac:dyDescent="0.2">
      <c r="A4" s="116"/>
      <c r="B4" s="122"/>
      <c r="C4" s="307"/>
      <c r="D4" s="310">
        <v>129021</v>
      </c>
      <c r="E4" s="312"/>
      <c r="F4" s="315">
        <v>79985</v>
      </c>
      <c r="G4" s="317"/>
      <c r="H4" s="320"/>
    </row>
    <row r="5" spans="1:8" x14ac:dyDescent="0.2">
      <c r="A5" s="131" t="s">
        <v>132</v>
      </c>
      <c r="B5" s="123"/>
      <c r="C5" s="306"/>
      <c r="D5" s="309">
        <v>289271</v>
      </c>
      <c r="E5" s="311"/>
      <c r="F5" s="314">
        <v>168868</v>
      </c>
      <c r="G5" s="316"/>
      <c r="H5" s="319"/>
    </row>
    <row r="6" spans="1:8" x14ac:dyDescent="0.2">
      <c r="A6" s="116"/>
      <c r="B6" s="122"/>
      <c r="C6" s="307"/>
      <c r="D6" s="310">
        <v>167197</v>
      </c>
      <c r="E6" s="312"/>
      <c r="F6" s="315">
        <v>79360</v>
      </c>
      <c r="G6" s="317"/>
      <c r="H6" s="320"/>
    </row>
    <row r="7" spans="1:8" x14ac:dyDescent="0.2">
      <c r="A7" s="131" t="s">
        <v>232</v>
      </c>
      <c r="B7" s="123"/>
      <c r="C7" s="306"/>
      <c r="D7" s="309">
        <v>297750</v>
      </c>
      <c r="E7" s="311"/>
      <c r="F7" s="314">
        <v>202870</v>
      </c>
      <c r="G7" s="316"/>
      <c r="H7" s="319"/>
    </row>
    <row r="8" spans="1:8" x14ac:dyDescent="0.2">
      <c r="A8" s="116"/>
      <c r="B8" s="122"/>
      <c r="C8" s="307"/>
      <c r="D8" s="310">
        <v>187682</v>
      </c>
      <c r="E8" s="312"/>
      <c r="F8" s="315">
        <v>79735</v>
      </c>
      <c r="G8" s="317"/>
      <c r="H8" s="320"/>
    </row>
    <row r="9" spans="1:8" x14ac:dyDescent="0.2">
      <c r="A9" s="131" t="s">
        <v>503</v>
      </c>
      <c r="B9" s="123"/>
      <c r="C9" s="306"/>
      <c r="D9" s="309">
        <v>206214</v>
      </c>
      <c r="E9" s="311"/>
      <c r="F9" s="314">
        <v>167497</v>
      </c>
      <c r="G9" s="316"/>
      <c r="H9" s="319"/>
    </row>
    <row r="10" spans="1:8" x14ac:dyDescent="0.2">
      <c r="A10" s="116"/>
      <c r="B10" s="122"/>
      <c r="C10" s="307"/>
      <c r="D10" s="310">
        <v>109176</v>
      </c>
      <c r="E10" s="312"/>
      <c r="F10" s="315">
        <v>82571</v>
      </c>
      <c r="G10" s="317"/>
      <c r="H10" s="320"/>
    </row>
    <row r="11" spans="1:8" x14ac:dyDescent="0.2">
      <c r="A11" s="131" t="s">
        <v>518</v>
      </c>
      <c r="B11" s="123"/>
      <c r="C11" s="306"/>
      <c r="D11" s="309">
        <v>260247</v>
      </c>
      <c r="E11" s="311"/>
      <c r="F11" s="314">
        <v>190274</v>
      </c>
      <c r="G11" s="316"/>
      <c r="H11" s="319"/>
    </row>
    <row r="12" spans="1:8" x14ac:dyDescent="0.2">
      <c r="A12" s="116"/>
      <c r="B12" s="122"/>
      <c r="C12" s="308"/>
      <c r="D12" s="310">
        <v>88609</v>
      </c>
      <c r="E12" s="312"/>
      <c r="F12" s="315">
        <v>88584</v>
      </c>
      <c r="G12" s="317"/>
      <c r="H12" s="320"/>
    </row>
    <row r="13" spans="1:8" x14ac:dyDescent="0.2">
      <c r="A13" s="131"/>
      <c r="B13" s="123"/>
      <c r="C13" s="306"/>
      <c r="D13" s="309">
        <v>257989</v>
      </c>
      <c r="E13" s="311"/>
      <c r="F13" s="314">
        <v>178340</v>
      </c>
      <c r="G13" s="318"/>
      <c r="H13" s="319"/>
    </row>
    <row r="14" spans="1:8" x14ac:dyDescent="0.2">
      <c r="A14" s="116"/>
      <c r="B14" s="122"/>
      <c r="C14" s="307"/>
      <c r="D14" s="310">
        <v>136337</v>
      </c>
      <c r="E14" s="312"/>
      <c r="F14" s="315">
        <v>82047</v>
      </c>
      <c r="G14" s="317"/>
      <c r="H14" s="320"/>
    </row>
    <row r="17" spans="1:11" x14ac:dyDescent="0.2">
      <c r="A17" s="298" t="s">
        <v>23</v>
      </c>
    </row>
    <row r="18" spans="1:11" x14ac:dyDescent="0.2">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
      <c r="A19" s="299" t="s">
        <v>86</v>
      </c>
      <c r="B19" s="299">
        <f>ROUND(VALUE(SUBSTITUTE(実質収支比率等に係る経年分析!F$48,"▲","-")),2)</f>
        <v>2.08</v>
      </c>
      <c r="C19" s="299">
        <f>ROUND(VALUE(SUBSTITUTE(実質収支比率等に係る経年分析!G$48,"▲","-")),2)</f>
        <v>3.71</v>
      </c>
      <c r="D19" s="299">
        <f>ROUND(VALUE(SUBSTITUTE(実質収支比率等に係る経年分析!H$48,"▲","-")),2)</f>
        <v>2.89</v>
      </c>
      <c r="E19" s="299">
        <f>ROUND(VALUE(SUBSTITUTE(実質収支比率等に係る経年分析!I$48,"▲","-")),2)</f>
        <v>3.25</v>
      </c>
      <c r="F19" s="299">
        <f>ROUND(VALUE(SUBSTITUTE(実質収支比率等に係る経年分析!J$48,"▲","-")),2)</f>
        <v>3.32</v>
      </c>
    </row>
    <row r="20" spans="1:11" x14ac:dyDescent="0.2">
      <c r="A20" s="299" t="s">
        <v>36</v>
      </c>
      <c r="B20" s="299">
        <f>ROUND(VALUE(SUBSTITUTE(実質収支比率等に係る経年分析!F$47,"▲","-")),2)</f>
        <v>58.5</v>
      </c>
      <c r="C20" s="299">
        <f>ROUND(VALUE(SUBSTITUTE(実質収支比率等に係る経年分析!G$47,"▲","-")),2)</f>
        <v>64.19</v>
      </c>
      <c r="D20" s="299">
        <f>ROUND(VALUE(SUBSTITUTE(実質収支比率等に係る経年分析!H$47,"▲","-")),2)</f>
        <v>63.02</v>
      </c>
      <c r="E20" s="299">
        <f>ROUND(VALUE(SUBSTITUTE(実質収支比率等に係る経年分析!I$47,"▲","-")),2)</f>
        <v>65.56</v>
      </c>
      <c r="F20" s="299">
        <f>ROUND(VALUE(SUBSTITUTE(実質収支比率等に係る経年分析!J$47,"▲","-")),2)</f>
        <v>65.36</v>
      </c>
    </row>
    <row r="21" spans="1:11" x14ac:dyDescent="0.2">
      <c r="A21" s="299" t="s">
        <v>108</v>
      </c>
      <c r="B21" s="299">
        <f>IF(ISNUMBER(VALUE(SUBSTITUTE(実質収支比率等に係る経年分析!F$49,"▲","-"))),ROUND(VALUE(SUBSTITUTE(実質収支比率等に係る経年分析!F$49,"▲","-")),2),NA())</f>
        <v>1.53</v>
      </c>
      <c r="C21" s="299">
        <f>IF(ISNUMBER(VALUE(SUBSTITUTE(実質収支比率等に係る経年分析!G$49,"▲","-"))),ROUND(VALUE(SUBSTITUTE(実質収支比率等に係る経年分析!G$49,"▲","-")),2),NA())</f>
        <v>3.62</v>
      </c>
      <c r="D21" s="299">
        <f>IF(ISNUMBER(VALUE(SUBSTITUTE(実質収支比率等に係る経年分析!H$49,"▲","-"))),ROUND(VALUE(SUBSTITUTE(実質収支比率等に係る経年分析!H$49,"▲","-")),2),NA())</f>
        <v>-5.14</v>
      </c>
      <c r="E21" s="299">
        <f>IF(ISNUMBER(VALUE(SUBSTITUTE(実質収支比率等に係る経年分析!I$49,"▲","-"))),ROUND(VALUE(SUBSTITUTE(実質収支比率等に係る経年分析!I$49,"▲","-")),2),NA())</f>
        <v>0.28000000000000003</v>
      </c>
      <c r="F21" s="299">
        <f>IF(ISNUMBER(VALUE(SUBSTITUTE(実質収支比率等に係る経年分析!J$49,"▲","-"))),ROUND(VALUE(SUBSTITUTE(実質収支比率等に係る経年分析!J$49,"▲","-")),2),NA())</f>
        <v>0.09</v>
      </c>
    </row>
    <row r="24" spans="1:11" x14ac:dyDescent="0.2">
      <c r="A24" s="298" t="s">
        <v>98</v>
      </c>
    </row>
    <row r="25" spans="1:11" x14ac:dyDescent="0.2">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
      <c r="A26" s="300"/>
      <c r="B26" s="300" t="s">
        <v>110</v>
      </c>
      <c r="C26" s="300" t="s">
        <v>64</v>
      </c>
      <c r="D26" s="300" t="s">
        <v>110</v>
      </c>
      <c r="E26" s="300" t="s">
        <v>64</v>
      </c>
      <c r="F26" s="300" t="s">
        <v>110</v>
      </c>
      <c r="G26" s="300" t="s">
        <v>64</v>
      </c>
      <c r="H26" s="300" t="s">
        <v>110</v>
      </c>
      <c r="I26" s="300" t="s">
        <v>64</v>
      </c>
      <c r="J26" s="300" t="s">
        <v>110</v>
      </c>
      <c r="K26" s="300" t="s">
        <v>64</v>
      </c>
    </row>
    <row r="27" spans="1:11" x14ac:dyDescent="0.2">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#VALUE!</v>
      </c>
      <c r="C27" s="300" t="e">
        <f>IF(ROUND(VALUE(SUBSTITUTE(連結実質赤字比率に係る赤字・黒字の構成分析!F$43,"▲","-")),2)&gt;=0,ABS(ROUND(VALUE(SUBSTITUTE(連結実質赤字比率に係る赤字・黒字の構成分析!F$43,"▲","-")),2)),NA())</f>
        <v>#VALUE!</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2">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
      <c r="A29" s="300" t="str">
        <f>IF(連結実質赤字比率に係る赤字・黒字の構成分析!C$41="",NA(),連結実質赤字比率に係る赤字・黒字の構成分析!C$41)</f>
        <v>後期高齢者医療事業特別会計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0.06</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0.01</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0.05</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0.04</v>
      </c>
    </row>
    <row r="30" spans="1:11" x14ac:dyDescent="0.2">
      <c r="A30" s="300" t="str">
        <f>IF(連結実質赤字比率に係る赤字・黒字の構成分析!C$40="",NA(),連結実質赤字比率に係る赤字・黒字の構成分析!C$40)</f>
        <v>簡易水道事業特別会計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0.52</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0.65</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0.55000000000000004</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0.84</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0.05</v>
      </c>
    </row>
    <row r="31" spans="1:11" x14ac:dyDescent="0.2">
      <c r="A31" s="300" t="str">
        <f>IF(連結実質赤字比率に係る赤字・黒字の構成分析!C$39="",NA(),連結実質赤字比率に係る赤字・黒字の構成分析!C$39)</f>
        <v>農業集落排水事業特別会計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0.18</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0.23</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0.08</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0.02</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0.06</v>
      </c>
    </row>
    <row r="32" spans="1:11" x14ac:dyDescent="0.2">
      <c r="A32" s="300" t="str">
        <f>IF(連結実質赤字比率に係る赤字・黒字の構成分析!C$38="",NA(),連結実質赤字比率に係る赤字・黒字の構成分析!C$38)</f>
        <v>国民健康保険診療所事業特別会計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0.25</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0.14000000000000001</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0.77</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0.75</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0.11</v>
      </c>
    </row>
    <row r="33" spans="1:16" x14ac:dyDescent="0.2">
      <c r="A33" s="300" t="str">
        <f>IF(連結実質赤字比率に係る赤字・黒字の構成分析!C$37="",NA(),連結実質赤字比率に係る赤字・黒字の構成分析!C$37)</f>
        <v>国民健康保険事業特別会計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0.87</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0.22</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1.37</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0.28000000000000003</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0.24</v>
      </c>
    </row>
    <row r="34" spans="1:16" x14ac:dyDescent="0.2">
      <c r="A34" s="300" t="str">
        <f>IF(連結実質赤字比率に係る赤字・黒字の構成分析!C$36="",NA(),連結実質赤字比率に係る赤字・黒字の構成分析!C$36)</f>
        <v>介護保険事業特別会計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0.04</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0.9</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1.3</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0.78</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0.93</v>
      </c>
    </row>
    <row r="35" spans="1:16" x14ac:dyDescent="0.2">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2.08</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3.71</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2.88</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3.25</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3.31</v>
      </c>
    </row>
    <row r="36" spans="1:16" x14ac:dyDescent="0.2">
      <c r="A36" s="300" t="str">
        <f>IF(連結実質赤字比率に係る赤字・黒字の構成分析!C$34="",NA(),連結実質赤字比率に係る赤字・黒字の構成分析!C$34)</f>
        <v>国民健康保険病院事業会計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9.7200000000000006</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10.38</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10.67</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10.49</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9.83</v>
      </c>
    </row>
    <row r="39" spans="1:16" x14ac:dyDescent="0.2">
      <c r="A39" s="298" t="s">
        <v>12</v>
      </c>
    </row>
    <row r="40" spans="1:16" x14ac:dyDescent="0.2">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
      <c r="A41" s="301"/>
      <c r="B41" s="301" t="s">
        <v>111</v>
      </c>
      <c r="C41" s="301"/>
      <c r="D41" s="301" t="s">
        <v>113</v>
      </c>
      <c r="E41" s="301" t="s">
        <v>111</v>
      </c>
      <c r="F41" s="301"/>
      <c r="G41" s="301" t="s">
        <v>113</v>
      </c>
      <c r="H41" s="301" t="s">
        <v>111</v>
      </c>
      <c r="I41" s="301"/>
      <c r="J41" s="301" t="s">
        <v>113</v>
      </c>
      <c r="K41" s="301" t="s">
        <v>111</v>
      </c>
      <c r="L41" s="301"/>
      <c r="M41" s="301" t="s">
        <v>113</v>
      </c>
      <c r="N41" s="301" t="s">
        <v>111</v>
      </c>
      <c r="O41" s="301"/>
      <c r="P41" s="301" t="s">
        <v>113</v>
      </c>
    </row>
    <row r="42" spans="1:16" x14ac:dyDescent="0.2">
      <c r="A42" s="301" t="s">
        <v>115</v>
      </c>
      <c r="B42" s="301"/>
      <c r="C42" s="301"/>
      <c r="D42" s="301">
        <f>'実質公債費比率（分子）の構造'!K$52</f>
        <v>1035</v>
      </c>
      <c r="E42" s="301"/>
      <c r="F42" s="301"/>
      <c r="G42" s="301">
        <f>'実質公債費比率（分子）の構造'!L$52</f>
        <v>1029</v>
      </c>
      <c r="H42" s="301"/>
      <c r="I42" s="301"/>
      <c r="J42" s="301">
        <f>'実質公債費比率（分子）の構造'!M$52</f>
        <v>1023</v>
      </c>
      <c r="K42" s="301"/>
      <c r="L42" s="301"/>
      <c r="M42" s="301">
        <f>'実質公債費比率（分子）の構造'!N$52</f>
        <v>1003</v>
      </c>
      <c r="N42" s="301"/>
      <c r="O42" s="301"/>
      <c r="P42" s="301">
        <f>'実質公債費比率（分子）の構造'!O$52</f>
        <v>977</v>
      </c>
    </row>
    <row r="43" spans="1:16" x14ac:dyDescent="0.2">
      <c r="A43" s="301" t="s">
        <v>50</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2">
      <c r="A44" s="301" t="s">
        <v>43</v>
      </c>
      <c r="B44" s="301">
        <f>'実質公債費比率（分子）の構造'!K$50</f>
        <v>23</v>
      </c>
      <c r="C44" s="301"/>
      <c r="D44" s="301"/>
      <c r="E44" s="301">
        <f>'実質公債費比率（分子）の構造'!L$50</f>
        <v>21</v>
      </c>
      <c r="F44" s="301"/>
      <c r="G44" s="301"/>
      <c r="H44" s="301">
        <f>'実質公債費比率（分子）の構造'!M$50</f>
        <v>18</v>
      </c>
      <c r="I44" s="301"/>
      <c r="J44" s="301"/>
      <c r="K44" s="301">
        <f>'実質公債費比率（分子）の構造'!N$50</f>
        <v>17</v>
      </c>
      <c r="L44" s="301"/>
      <c r="M44" s="301"/>
      <c r="N44" s="301">
        <f>'実質公債費比率（分子）の構造'!O$50</f>
        <v>15</v>
      </c>
      <c r="O44" s="301"/>
      <c r="P44" s="301"/>
    </row>
    <row r="45" spans="1:16" x14ac:dyDescent="0.2">
      <c r="A45" s="301" t="s">
        <v>0</v>
      </c>
      <c r="B45" s="301">
        <f>'実質公債費比率（分子）の構造'!K$49</f>
        <v>75</v>
      </c>
      <c r="C45" s="301"/>
      <c r="D45" s="301"/>
      <c r="E45" s="301">
        <f>'実質公債費比率（分子）の構造'!L$49</f>
        <v>67</v>
      </c>
      <c r="F45" s="301"/>
      <c r="G45" s="301"/>
      <c r="H45" s="301">
        <f>'実質公債費比率（分子）の構造'!M$49</f>
        <v>39</v>
      </c>
      <c r="I45" s="301"/>
      <c r="J45" s="301"/>
      <c r="K45" s="301">
        <f>'実質公債費比率（分子）の構造'!N$49</f>
        <v>10</v>
      </c>
      <c r="L45" s="301"/>
      <c r="M45" s="301"/>
      <c r="N45" s="301">
        <f>'実質公債費比率（分子）の構造'!O$49</f>
        <v>9</v>
      </c>
      <c r="O45" s="301"/>
      <c r="P45" s="301"/>
    </row>
    <row r="46" spans="1:16" x14ac:dyDescent="0.2">
      <c r="A46" s="301" t="s">
        <v>41</v>
      </c>
      <c r="B46" s="301">
        <f>'実質公債費比率（分子）の構造'!K$48</f>
        <v>114</v>
      </c>
      <c r="C46" s="301"/>
      <c r="D46" s="301"/>
      <c r="E46" s="301">
        <f>'実質公債費比率（分子）の構造'!L$48</f>
        <v>113</v>
      </c>
      <c r="F46" s="301"/>
      <c r="G46" s="301"/>
      <c r="H46" s="301">
        <f>'実質公債費比率（分子）の構造'!M$48</f>
        <v>149</v>
      </c>
      <c r="I46" s="301"/>
      <c r="J46" s="301"/>
      <c r="K46" s="301">
        <f>'実質公債費比率（分子）の構造'!N$48</f>
        <v>139</v>
      </c>
      <c r="L46" s="301"/>
      <c r="M46" s="301"/>
      <c r="N46" s="301">
        <f>'実質公債費比率（分子）の構造'!O$48</f>
        <v>104</v>
      </c>
      <c r="O46" s="301"/>
      <c r="P46" s="301"/>
    </row>
    <row r="47" spans="1:16" x14ac:dyDescent="0.2">
      <c r="A47" s="301" t="s">
        <v>35</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
      <c r="A48" s="301" t="s">
        <v>28</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
      <c r="A49" s="301" t="s">
        <v>25</v>
      </c>
      <c r="B49" s="301">
        <f>'実質公債費比率（分子）の構造'!K$45</f>
        <v>1136</v>
      </c>
      <c r="C49" s="301"/>
      <c r="D49" s="301"/>
      <c r="E49" s="301">
        <f>'実質公債費比率（分子）の構造'!L$45</f>
        <v>1109</v>
      </c>
      <c r="F49" s="301"/>
      <c r="G49" s="301"/>
      <c r="H49" s="301">
        <f>'実質公債費比率（分子）の構造'!M$45</f>
        <v>1130</v>
      </c>
      <c r="I49" s="301"/>
      <c r="J49" s="301"/>
      <c r="K49" s="301">
        <f>'実質公債費比率（分子）の構造'!N$45</f>
        <v>1118</v>
      </c>
      <c r="L49" s="301"/>
      <c r="M49" s="301"/>
      <c r="N49" s="301">
        <f>'実質公債費比率（分子）の構造'!O$45</f>
        <v>1099</v>
      </c>
      <c r="O49" s="301"/>
      <c r="P49" s="301"/>
    </row>
    <row r="50" spans="1:16" x14ac:dyDescent="0.2">
      <c r="A50" s="301" t="s">
        <v>56</v>
      </c>
      <c r="B50" s="301" t="e">
        <f>NA()</f>
        <v>#N/A</v>
      </c>
      <c r="C50" s="301">
        <f>IF(ISNUMBER('実質公債費比率（分子）の構造'!K$53),'実質公債費比率（分子）の構造'!K$53,NA())</f>
        <v>313</v>
      </c>
      <c r="D50" s="301" t="e">
        <f>NA()</f>
        <v>#N/A</v>
      </c>
      <c r="E50" s="301" t="e">
        <f>NA()</f>
        <v>#N/A</v>
      </c>
      <c r="F50" s="301">
        <f>IF(ISNUMBER('実質公債費比率（分子）の構造'!L$53),'実質公債費比率（分子）の構造'!L$53,NA())</f>
        <v>281</v>
      </c>
      <c r="G50" s="301" t="e">
        <f>NA()</f>
        <v>#N/A</v>
      </c>
      <c r="H50" s="301" t="e">
        <f>NA()</f>
        <v>#N/A</v>
      </c>
      <c r="I50" s="301">
        <f>IF(ISNUMBER('実質公債費比率（分子）の構造'!M$53),'実質公債費比率（分子）の構造'!M$53,NA())</f>
        <v>313</v>
      </c>
      <c r="J50" s="301" t="e">
        <f>NA()</f>
        <v>#N/A</v>
      </c>
      <c r="K50" s="301" t="e">
        <f>NA()</f>
        <v>#N/A</v>
      </c>
      <c r="L50" s="301">
        <f>IF(ISNUMBER('実質公債費比率（分子）の構造'!N$53),'実質公債費比率（分子）の構造'!N$53,NA())</f>
        <v>281</v>
      </c>
      <c r="M50" s="301" t="e">
        <f>NA()</f>
        <v>#N/A</v>
      </c>
      <c r="N50" s="301" t="e">
        <f>NA()</f>
        <v>#N/A</v>
      </c>
      <c r="O50" s="301">
        <f>IF(ISNUMBER('実質公債費比率（分子）の構造'!O$53),'実質公債費比率（分子）の構造'!O$53,NA())</f>
        <v>250</v>
      </c>
      <c r="P50" s="301" t="e">
        <f>NA()</f>
        <v>#N/A</v>
      </c>
    </row>
    <row r="53" spans="1:16" x14ac:dyDescent="0.2">
      <c r="A53" s="298" t="s">
        <v>116</v>
      </c>
    </row>
    <row r="54" spans="1:16" x14ac:dyDescent="0.2">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
      <c r="A55" s="300"/>
      <c r="B55" s="300" t="s">
        <v>120</v>
      </c>
      <c r="C55" s="300"/>
      <c r="D55" s="300" t="s">
        <v>123</v>
      </c>
      <c r="E55" s="300" t="s">
        <v>120</v>
      </c>
      <c r="F55" s="300"/>
      <c r="G55" s="300" t="s">
        <v>123</v>
      </c>
      <c r="H55" s="300" t="s">
        <v>120</v>
      </c>
      <c r="I55" s="300"/>
      <c r="J55" s="300" t="s">
        <v>123</v>
      </c>
      <c r="K55" s="300" t="s">
        <v>120</v>
      </c>
      <c r="L55" s="300"/>
      <c r="M55" s="300" t="s">
        <v>123</v>
      </c>
      <c r="N55" s="300" t="s">
        <v>120</v>
      </c>
      <c r="O55" s="300"/>
      <c r="P55" s="300" t="s">
        <v>123</v>
      </c>
    </row>
    <row r="56" spans="1:16" x14ac:dyDescent="0.2">
      <c r="A56" s="300" t="s">
        <v>45</v>
      </c>
      <c r="B56" s="300"/>
      <c r="C56" s="300"/>
      <c r="D56" s="300">
        <f>'将来負担比率（分子）の構造'!I$52</f>
        <v>8035</v>
      </c>
      <c r="E56" s="300"/>
      <c r="F56" s="300"/>
      <c r="G56" s="300">
        <f>'将来負担比率（分子）の構造'!J$52</f>
        <v>8294</v>
      </c>
      <c r="H56" s="300"/>
      <c r="I56" s="300"/>
      <c r="J56" s="300">
        <f>'将来負担比率（分子）の構造'!K$52</f>
        <v>7974</v>
      </c>
      <c r="K56" s="300"/>
      <c r="L56" s="300"/>
      <c r="M56" s="300">
        <f>'将来負担比率（分子）の構造'!L$52</f>
        <v>7585</v>
      </c>
      <c r="N56" s="300"/>
      <c r="O56" s="300"/>
      <c r="P56" s="300">
        <f>'将来負担比率（分子）の構造'!M$52</f>
        <v>7167</v>
      </c>
    </row>
    <row r="57" spans="1:16" x14ac:dyDescent="0.2">
      <c r="A57" s="300" t="s">
        <v>94</v>
      </c>
      <c r="B57" s="300"/>
      <c r="C57" s="300"/>
      <c r="D57" s="300">
        <f>'将来負担比率（分子）の構造'!I$51</f>
        <v>53</v>
      </c>
      <c r="E57" s="300"/>
      <c r="F57" s="300"/>
      <c r="G57" s="300">
        <f>'将来負担比率（分子）の構造'!J$51</f>
        <v>44</v>
      </c>
      <c r="H57" s="300"/>
      <c r="I57" s="300"/>
      <c r="J57" s="300">
        <f>'将来負担比率（分子）の構造'!K$51</f>
        <v>35</v>
      </c>
      <c r="K57" s="300"/>
      <c r="L57" s="300"/>
      <c r="M57" s="300">
        <f>'将来負担比率（分子）の構造'!L$51</f>
        <v>27</v>
      </c>
      <c r="N57" s="300"/>
      <c r="O57" s="300"/>
      <c r="P57" s="300">
        <f>'将来負担比率（分子）の構造'!M$51</f>
        <v>20</v>
      </c>
    </row>
    <row r="58" spans="1:16" x14ac:dyDescent="0.2">
      <c r="A58" s="300" t="s">
        <v>91</v>
      </c>
      <c r="B58" s="300"/>
      <c r="C58" s="300"/>
      <c r="D58" s="300">
        <f>'将来負担比率（分子）の構造'!I$50</f>
        <v>6454</v>
      </c>
      <c r="E58" s="300"/>
      <c r="F58" s="300"/>
      <c r="G58" s="300">
        <f>'将来負担比率（分子）の構造'!J$50</f>
        <v>6522</v>
      </c>
      <c r="H58" s="300"/>
      <c r="I58" s="300"/>
      <c r="J58" s="300">
        <f>'将来負担比率（分子）の構造'!K$50</f>
        <v>5898</v>
      </c>
      <c r="K58" s="300"/>
      <c r="L58" s="300"/>
      <c r="M58" s="300">
        <f>'将来負担比率（分子）の構造'!L$50</f>
        <v>5891</v>
      </c>
      <c r="N58" s="300"/>
      <c r="O58" s="300"/>
      <c r="P58" s="300">
        <f>'将来負担比率（分子）の構造'!M$50</f>
        <v>5727</v>
      </c>
    </row>
    <row r="59" spans="1:16" x14ac:dyDescent="0.2">
      <c r="A59" s="300" t="s">
        <v>87</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
      <c r="A60" s="300" t="s">
        <v>81</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
      <c r="A61" s="300" t="s">
        <v>73</v>
      </c>
      <c r="B61" s="300" t="str">
        <f>'将来負担比率（分子）の構造'!I$46</f>
        <v>-</v>
      </c>
      <c r="C61" s="300"/>
      <c r="D61" s="300"/>
      <c r="E61" s="300">
        <f>'将来負担比率（分子）の構造'!J$46</f>
        <v>9</v>
      </c>
      <c r="F61" s="300"/>
      <c r="G61" s="300"/>
      <c r="H61" s="300">
        <f>'将来負担比率（分子）の構造'!K$46</f>
        <v>9</v>
      </c>
      <c r="I61" s="300"/>
      <c r="J61" s="300"/>
      <c r="K61" s="300">
        <f>'将来負担比率（分子）の構造'!L$46</f>
        <v>9</v>
      </c>
      <c r="L61" s="300"/>
      <c r="M61" s="300"/>
      <c r="N61" s="300">
        <f>'将来負担比率（分子）の構造'!M$46</f>
        <v>8</v>
      </c>
      <c r="O61" s="300"/>
      <c r="P61" s="300"/>
    </row>
    <row r="62" spans="1:16" x14ac:dyDescent="0.2">
      <c r="A62" s="300" t="s">
        <v>74</v>
      </c>
      <c r="B62" s="300">
        <f>'将来負担比率（分子）の構造'!I$45</f>
        <v>1180</v>
      </c>
      <c r="C62" s="300"/>
      <c r="D62" s="300"/>
      <c r="E62" s="300">
        <f>'将来負担比率（分子）の構造'!J$45</f>
        <v>733</v>
      </c>
      <c r="F62" s="300"/>
      <c r="G62" s="300"/>
      <c r="H62" s="300">
        <f>'将来負担比率（分子）の構造'!K$45</f>
        <v>627</v>
      </c>
      <c r="I62" s="300"/>
      <c r="J62" s="300"/>
      <c r="K62" s="300">
        <f>'将来負担比率（分子）の構造'!L$45</f>
        <v>714</v>
      </c>
      <c r="L62" s="300"/>
      <c r="M62" s="300"/>
      <c r="N62" s="300">
        <f>'将来負担比率（分子）の構造'!M$45</f>
        <v>1008</v>
      </c>
      <c r="O62" s="300"/>
      <c r="P62" s="300"/>
    </row>
    <row r="63" spans="1:16" x14ac:dyDescent="0.2">
      <c r="A63" s="300" t="s">
        <v>72</v>
      </c>
      <c r="B63" s="300">
        <f>'将来負担比率（分子）の構造'!I$44</f>
        <v>146</v>
      </c>
      <c r="C63" s="300"/>
      <c r="D63" s="300"/>
      <c r="E63" s="300">
        <f>'将来負担比率（分子）の構造'!J$44</f>
        <v>79</v>
      </c>
      <c r="F63" s="300"/>
      <c r="G63" s="300"/>
      <c r="H63" s="300">
        <f>'将来負担比率（分子）の構造'!K$44</f>
        <v>68</v>
      </c>
      <c r="I63" s="300"/>
      <c r="J63" s="300"/>
      <c r="K63" s="300">
        <f>'将来負担比率（分子）の構造'!L$44</f>
        <v>28</v>
      </c>
      <c r="L63" s="300"/>
      <c r="M63" s="300"/>
      <c r="N63" s="300">
        <f>'将来負担比率（分子）の構造'!M$44</f>
        <v>19</v>
      </c>
      <c r="O63" s="300"/>
      <c r="P63" s="300"/>
    </row>
    <row r="64" spans="1:16" x14ac:dyDescent="0.2">
      <c r="A64" s="300" t="s">
        <v>70</v>
      </c>
      <c r="B64" s="300">
        <f>'将来負担比率（分子）の構造'!I$43</f>
        <v>1101</v>
      </c>
      <c r="C64" s="300"/>
      <c r="D64" s="300"/>
      <c r="E64" s="300">
        <f>'将来負担比率（分子）の構造'!J$43</f>
        <v>1193</v>
      </c>
      <c r="F64" s="300"/>
      <c r="G64" s="300"/>
      <c r="H64" s="300">
        <f>'将来負担比率（分子）の構造'!K$43</f>
        <v>1167</v>
      </c>
      <c r="I64" s="300"/>
      <c r="J64" s="300"/>
      <c r="K64" s="300">
        <f>'将来負担比率（分子）の構造'!L$43</f>
        <v>1204</v>
      </c>
      <c r="L64" s="300"/>
      <c r="M64" s="300"/>
      <c r="N64" s="300">
        <f>'将来負担比率（分子）の構造'!M$43</f>
        <v>1039</v>
      </c>
      <c r="O64" s="300"/>
      <c r="P64" s="300"/>
    </row>
    <row r="65" spans="1:16" x14ac:dyDescent="0.2">
      <c r="A65" s="300" t="s">
        <v>69</v>
      </c>
      <c r="B65" s="300">
        <f>'将来負担比率（分子）の構造'!I$42</f>
        <v>109</v>
      </c>
      <c r="C65" s="300"/>
      <c r="D65" s="300"/>
      <c r="E65" s="300">
        <f>'将来負担比率（分子）の構造'!J$42</f>
        <v>109</v>
      </c>
      <c r="F65" s="300"/>
      <c r="G65" s="300"/>
      <c r="H65" s="300">
        <f>'将来負担比率（分子）の構造'!K$42</f>
        <v>75</v>
      </c>
      <c r="I65" s="300"/>
      <c r="J65" s="300"/>
      <c r="K65" s="300">
        <f>'将来負担比率（分子）の構造'!L$42</f>
        <v>60</v>
      </c>
      <c r="L65" s="300"/>
      <c r="M65" s="300"/>
      <c r="N65" s="300">
        <f>'将来負担比率（分子）の構造'!M$42</f>
        <v>47</v>
      </c>
      <c r="O65" s="300"/>
      <c r="P65" s="300"/>
    </row>
    <row r="66" spans="1:16" x14ac:dyDescent="0.2">
      <c r="A66" s="300" t="s">
        <v>62</v>
      </c>
      <c r="B66" s="300">
        <f>'将来負担比率（分子）の構造'!I$41</f>
        <v>9674</v>
      </c>
      <c r="C66" s="300"/>
      <c r="D66" s="300"/>
      <c r="E66" s="300">
        <f>'将来負担比率（分子）の構造'!J$41</f>
        <v>9318</v>
      </c>
      <c r="F66" s="300"/>
      <c r="G66" s="300"/>
      <c r="H66" s="300">
        <f>'将来負担比率（分子）の構造'!K$41</f>
        <v>9071</v>
      </c>
      <c r="I66" s="300"/>
      <c r="J66" s="300"/>
      <c r="K66" s="300">
        <f>'将来負担比率（分子）の構造'!L$41</f>
        <v>8637</v>
      </c>
      <c r="L66" s="300"/>
      <c r="M66" s="300"/>
      <c r="N66" s="300">
        <f>'将来負担比率（分子）の構造'!M$41</f>
        <v>8341</v>
      </c>
      <c r="O66" s="300"/>
      <c r="P66" s="300"/>
    </row>
    <row r="67" spans="1:16" x14ac:dyDescent="0.2">
      <c r="A67" s="300" t="s">
        <v>96</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2">
      <c r="A70" s="303" t="s">
        <v>124</v>
      </c>
      <c r="B70" s="303"/>
      <c r="C70" s="303"/>
      <c r="D70" s="303"/>
      <c r="E70" s="303"/>
      <c r="F70" s="303"/>
    </row>
    <row r="71" spans="1:16" x14ac:dyDescent="0.2">
      <c r="A71" s="302"/>
      <c r="B71" s="302" t="str">
        <f>基金残高に係る経年分析!F54</f>
        <v>H29</v>
      </c>
      <c r="C71" s="302" t="str">
        <f>基金残高に係る経年分析!G54</f>
        <v>H30</v>
      </c>
      <c r="D71" s="302" t="str">
        <f>基金残高に係る経年分析!H54</f>
        <v>R01</v>
      </c>
    </row>
    <row r="72" spans="1:16" x14ac:dyDescent="0.2">
      <c r="A72" s="302" t="s">
        <v>125</v>
      </c>
      <c r="B72" s="304">
        <f>基金残高に係る経年分析!F55</f>
        <v>3019</v>
      </c>
      <c r="C72" s="304">
        <f>基金残高に係る経年分析!G55</f>
        <v>3021</v>
      </c>
      <c r="D72" s="304">
        <f>基金残高に係る経年分析!H55</f>
        <v>3021</v>
      </c>
    </row>
    <row r="73" spans="1:16" x14ac:dyDescent="0.2">
      <c r="A73" s="302" t="s">
        <v>126</v>
      </c>
      <c r="B73" s="304">
        <f>基金残高に係る経年分析!F56</f>
        <v>320</v>
      </c>
      <c r="C73" s="304">
        <f>基金残高に係る経年分析!G56</f>
        <v>320</v>
      </c>
      <c r="D73" s="304">
        <f>基金残高に係る経年分析!H56</f>
        <v>321</v>
      </c>
    </row>
    <row r="74" spans="1:16" x14ac:dyDescent="0.2">
      <c r="A74" s="302" t="s">
        <v>128</v>
      </c>
      <c r="B74" s="304">
        <f>基金残高に係る経年分析!F57</f>
        <v>3727</v>
      </c>
      <c r="C74" s="304">
        <f>基金残高に係る経年分析!G57</f>
        <v>3727</v>
      </c>
      <c r="D74" s="304">
        <f>基金残高に係る経年分析!H57</f>
        <v>3865</v>
      </c>
    </row>
  </sheetData>
  <sheetProtection algorithmName="SHA-512" hashValue="ethOynEOMEMxOfIMgFLZG+v0VHrANCBT7dl3SQT/lHTc4phTvrvZOWAYTsw/WC0w+dya9UTGoXgo6EVMcRnXYQ==" saltValue="STXQLDdMgZ4EeoktPViek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3" t="s">
        <v>109</v>
      </c>
      <c r="DI1" s="594"/>
      <c r="DJ1" s="594"/>
      <c r="DK1" s="594"/>
      <c r="DL1" s="594"/>
      <c r="DM1" s="594"/>
      <c r="DN1" s="595"/>
      <c r="DO1" s="1"/>
      <c r="DP1" s="593" t="s">
        <v>306</v>
      </c>
      <c r="DQ1" s="594"/>
      <c r="DR1" s="594"/>
      <c r="DS1" s="594"/>
      <c r="DT1" s="594"/>
      <c r="DU1" s="594"/>
      <c r="DV1" s="594"/>
      <c r="DW1" s="594"/>
      <c r="DX1" s="594"/>
      <c r="DY1" s="594"/>
      <c r="DZ1" s="594"/>
      <c r="EA1" s="594"/>
      <c r="EB1" s="594"/>
      <c r="EC1" s="595"/>
      <c r="ED1" s="2"/>
      <c r="EE1" s="2"/>
      <c r="EF1" s="2"/>
      <c r="EG1" s="2"/>
      <c r="EH1" s="2"/>
      <c r="EI1" s="2"/>
      <c r="EJ1" s="2"/>
      <c r="EK1" s="2"/>
      <c r="EL1" s="2"/>
      <c r="EM1" s="2"/>
    </row>
    <row r="2" spans="2:143" ht="22.5" customHeight="1" x14ac:dyDescent="0.2">
      <c r="B2" s="43" t="s">
        <v>308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83" t="s">
        <v>112</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3" t="s">
        <v>148</v>
      </c>
      <c r="AQ3" s="384"/>
      <c r="AR3" s="384"/>
      <c r="AS3" s="384"/>
      <c r="AT3" s="384"/>
      <c r="AU3" s="384"/>
      <c r="AV3" s="384"/>
      <c r="AW3" s="384"/>
      <c r="AX3" s="384"/>
      <c r="AY3" s="384"/>
      <c r="AZ3" s="384"/>
      <c r="BA3" s="384"/>
      <c r="BB3" s="384"/>
      <c r="BC3" s="384"/>
      <c r="BD3" s="384"/>
      <c r="BE3" s="384"/>
      <c r="BF3" s="384"/>
      <c r="BG3" s="384"/>
      <c r="BH3" s="384"/>
      <c r="BI3" s="384"/>
      <c r="BJ3" s="384"/>
      <c r="BK3" s="384"/>
      <c r="BL3" s="384"/>
      <c r="BM3" s="384"/>
      <c r="BN3" s="384"/>
      <c r="BO3" s="384"/>
      <c r="BP3" s="384"/>
      <c r="BQ3" s="384"/>
      <c r="BR3" s="384"/>
      <c r="BS3" s="384"/>
      <c r="BT3" s="384"/>
      <c r="BU3" s="384"/>
      <c r="BV3" s="384"/>
      <c r="BW3" s="384"/>
      <c r="BX3" s="384"/>
      <c r="BY3" s="384"/>
      <c r="BZ3" s="384"/>
      <c r="CA3" s="384"/>
      <c r="CB3" s="433"/>
      <c r="CD3" s="383" t="s">
        <v>309</v>
      </c>
      <c r="CE3" s="384"/>
      <c r="CF3" s="384"/>
      <c r="CG3" s="384"/>
      <c r="CH3" s="384"/>
      <c r="CI3" s="384"/>
      <c r="CJ3" s="384"/>
      <c r="CK3" s="384"/>
      <c r="CL3" s="384"/>
      <c r="CM3" s="384"/>
      <c r="CN3" s="384"/>
      <c r="CO3" s="384"/>
      <c r="CP3" s="384"/>
      <c r="CQ3" s="384"/>
      <c r="CR3" s="384"/>
      <c r="CS3" s="384"/>
      <c r="CT3" s="384"/>
      <c r="CU3" s="384"/>
      <c r="CV3" s="384"/>
      <c r="CW3" s="384"/>
      <c r="CX3" s="384"/>
      <c r="CY3" s="384"/>
      <c r="CZ3" s="384"/>
      <c r="DA3" s="384"/>
      <c r="DB3" s="384"/>
      <c r="DC3" s="384"/>
      <c r="DD3" s="384"/>
      <c r="DE3" s="384"/>
      <c r="DF3" s="384"/>
      <c r="DG3" s="384"/>
      <c r="DH3" s="384"/>
      <c r="DI3" s="384"/>
      <c r="DJ3" s="384"/>
      <c r="DK3" s="384"/>
      <c r="DL3" s="384"/>
      <c r="DM3" s="384"/>
      <c r="DN3" s="384"/>
      <c r="DO3" s="384"/>
      <c r="DP3" s="384"/>
      <c r="DQ3" s="384"/>
      <c r="DR3" s="384"/>
      <c r="DS3" s="384"/>
      <c r="DT3" s="384"/>
      <c r="DU3" s="384"/>
      <c r="DV3" s="384"/>
      <c r="DW3" s="384"/>
      <c r="DX3" s="384"/>
      <c r="DY3" s="384"/>
      <c r="DZ3" s="384"/>
      <c r="EA3" s="384"/>
      <c r="EB3" s="384"/>
      <c r="EC3" s="433"/>
    </row>
    <row r="4" spans="2:143" ht="11.25" customHeight="1" x14ac:dyDescent="0.2">
      <c r="B4" s="383" t="s">
        <v>8</v>
      </c>
      <c r="C4" s="384"/>
      <c r="D4" s="384"/>
      <c r="E4" s="384"/>
      <c r="F4" s="384"/>
      <c r="G4" s="384"/>
      <c r="H4" s="384"/>
      <c r="I4" s="384"/>
      <c r="J4" s="384"/>
      <c r="K4" s="384"/>
      <c r="L4" s="384"/>
      <c r="M4" s="384"/>
      <c r="N4" s="384"/>
      <c r="O4" s="384"/>
      <c r="P4" s="384"/>
      <c r="Q4" s="433"/>
      <c r="R4" s="383" t="s">
        <v>313</v>
      </c>
      <c r="S4" s="384"/>
      <c r="T4" s="384"/>
      <c r="U4" s="384"/>
      <c r="V4" s="384"/>
      <c r="W4" s="384"/>
      <c r="X4" s="384"/>
      <c r="Y4" s="433"/>
      <c r="Z4" s="383" t="s">
        <v>316</v>
      </c>
      <c r="AA4" s="384"/>
      <c r="AB4" s="384"/>
      <c r="AC4" s="433"/>
      <c r="AD4" s="383" t="s">
        <v>256</v>
      </c>
      <c r="AE4" s="384"/>
      <c r="AF4" s="384"/>
      <c r="AG4" s="384"/>
      <c r="AH4" s="384"/>
      <c r="AI4" s="384"/>
      <c r="AJ4" s="384"/>
      <c r="AK4" s="433"/>
      <c r="AL4" s="383" t="s">
        <v>316</v>
      </c>
      <c r="AM4" s="384"/>
      <c r="AN4" s="384"/>
      <c r="AO4" s="433"/>
      <c r="AP4" s="596" t="s">
        <v>319</v>
      </c>
      <c r="AQ4" s="596"/>
      <c r="AR4" s="596"/>
      <c r="AS4" s="596"/>
      <c r="AT4" s="596"/>
      <c r="AU4" s="596"/>
      <c r="AV4" s="596"/>
      <c r="AW4" s="596"/>
      <c r="AX4" s="596"/>
      <c r="AY4" s="596"/>
      <c r="AZ4" s="596"/>
      <c r="BA4" s="596"/>
      <c r="BB4" s="596"/>
      <c r="BC4" s="596"/>
      <c r="BD4" s="596"/>
      <c r="BE4" s="596"/>
      <c r="BF4" s="596"/>
      <c r="BG4" s="596" t="s">
        <v>296</v>
      </c>
      <c r="BH4" s="596"/>
      <c r="BI4" s="596"/>
      <c r="BJ4" s="596"/>
      <c r="BK4" s="596"/>
      <c r="BL4" s="596"/>
      <c r="BM4" s="596"/>
      <c r="BN4" s="596"/>
      <c r="BO4" s="596" t="s">
        <v>316</v>
      </c>
      <c r="BP4" s="596"/>
      <c r="BQ4" s="596"/>
      <c r="BR4" s="596"/>
      <c r="BS4" s="596" t="s">
        <v>320</v>
      </c>
      <c r="BT4" s="596"/>
      <c r="BU4" s="596"/>
      <c r="BV4" s="596"/>
      <c r="BW4" s="596"/>
      <c r="BX4" s="596"/>
      <c r="BY4" s="596"/>
      <c r="BZ4" s="596"/>
      <c r="CA4" s="596"/>
      <c r="CB4" s="596"/>
      <c r="CD4" s="383" t="s">
        <v>321</v>
      </c>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384"/>
      <c r="DG4" s="384"/>
      <c r="DH4" s="384"/>
      <c r="DI4" s="384"/>
      <c r="DJ4" s="384"/>
      <c r="DK4" s="384"/>
      <c r="DL4" s="384"/>
      <c r="DM4" s="384"/>
      <c r="DN4" s="384"/>
      <c r="DO4" s="384"/>
      <c r="DP4" s="384"/>
      <c r="DQ4" s="384"/>
      <c r="DR4" s="384"/>
      <c r="DS4" s="384"/>
      <c r="DT4" s="384"/>
      <c r="DU4" s="384"/>
      <c r="DV4" s="384"/>
      <c r="DW4" s="384"/>
      <c r="DX4" s="384"/>
      <c r="DY4" s="384"/>
      <c r="DZ4" s="384"/>
      <c r="EA4" s="384"/>
      <c r="EB4" s="384"/>
      <c r="EC4" s="433"/>
    </row>
    <row r="5" spans="2:143" s="8" customFormat="1" ht="11.25" customHeight="1" x14ac:dyDescent="0.2">
      <c r="B5" s="597" t="s">
        <v>315</v>
      </c>
      <c r="C5" s="598"/>
      <c r="D5" s="598"/>
      <c r="E5" s="598"/>
      <c r="F5" s="598"/>
      <c r="G5" s="598"/>
      <c r="H5" s="598"/>
      <c r="I5" s="598"/>
      <c r="J5" s="598"/>
      <c r="K5" s="598"/>
      <c r="L5" s="598"/>
      <c r="M5" s="598"/>
      <c r="N5" s="598"/>
      <c r="O5" s="598"/>
      <c r="P5" s="598"/>
      <c r="Q5" s="599"/>
      <c r="R5" s="600">
        <v>727000</v>
      </c>
      <c r="S5" s="601"/>
      <c r="T5" s="601"/>
      <c r="U5" s="601"/>
      <c r="V5" s="601"/>
      <c r="W5" s="601"/>
      <c r="X5" s="601"/>
      <c r="Y5" s="602"/>
      <c r="Z5" s="603">
        <v>9</v>
      </c>
      <c r="AA5" s="603"/>
      <c r="AB5" s="603"/>
      <c r="AC5" s="603"/>
      <c r="AD5" s="604">
        <v>727000</v>
      </c>
      <c r="AE5" s="604"/>
      <c r="AF5" s="604"/>
      <c r="AG5" s="604"/>
      <c r="AH5" s="604"/>
      <c r="AI5" s="604"/>
      <c r="AJ5" s="604"/>
      <c r="AK5" s="604"/>
      <c r="AL5" s="605">
        <v>15.7</v>
      </c>
      <c r="AM5" s="606"/>
      <c r="AN5" s="606"/>
      <c r="AO5" s="607"/>
      <c r="AP5" s="597" t="s">
        <v>322</v>
      </c>
      <c r="AQ5" s="598"/>
      <c r="AR5" s="598"/>
      <c r="AS5" s="598"/>
      <c r="AT5" s="598"/>
      <c r="AU5" s="598"/>
      <c r="AV5" s="598"/>
      <c r="AW5" s="598"/>
      <c r="AX5" s="598"/>
      <c r="AY5" s="598"/>
      <c r="AZ5" s="598"/>
      <c r="BA5" s="598"/>
      <c r="BB5" s="598"/>
      <c r="BC5" s="598"/>
      <c r="BD5" s="598"/>
      <c r="BE5" s="598"/>
      <c r="BF5" s="599"/>
      <c r="BG5" s="608">
        <v>714812</v>
      </c>
      <c r="BH5" s="389"/>
      <c r="BI5" s="389"/>
      <c r="BJ5" s="389"/>
      <c r="BK5" s="389"/>
      <c r="BL5" s="389"/>
      <c r="BM5" s="389"/>
      <c r="BN5" s="609"/>
      <c r="BO5" s="610">
        <v>98.3</v>
      </c>
      <c r="BP5" s="610"/>
      <c r="BQ5" s="610"/>
      <c r="BR5" s="610"/>
      <c r="BS5" s="611">
        <v>93564</v>
      </c>
      <c r="BT5" s="611"/>
      <c r="BU5" s="611"/>
      <c r="BV5" s="611"/>
      <c r="BW5" s="611"/>
      <c r="BX5" s="611"/>
      <c r="BY5" s="611"/>
      <c r="BZ5" s="611"/>
      <c r="CA5" s="611"/>
      <c r="CB5" s="612"/>
      <c r="CD5" s="383" t="s">
        <v>319</v>
      </c>
      <c r="CE5" s="384"/>
      <c r="CF5" s="384"/>
      <c r="CG5" s="384"/>
      <c r="CH5" s="384"/>
      <c r="CI5" s="384"/>
      <c r="CJ5" s="384"/>
      <c r="CK5" s="384"/>
      <c r="CL5" s="384"/>
      <c r="CM5" s="384"/>
      <c r="CN5" s="384"/>
      <c r="CO5" s="384"/>
      <c r="CP5" s="384"/>
      <c r="CQ5" s="433"/>
      <c r="CR5" s="383" t="s">
        <v>325</v>
      </c>
      <c r="CS5" s="384"/>
      <c r="CT5" s="384"/>
      <c r="CU5" s="384"/>
      <c r="CV5" s="384"/>
      <c r="CW5" s="384"/>
      <c r="CX5" s="384"/>
      <c r="CY5" s="433"/>
      <c r="CZ5" s="383" t="s">
        <v>316</v>
      </c>
      <c r="DA5" s="384"/>
      <c r="DB5" s="384"/>
      <c r="DC5" s="433"/>
      <c r="DD5" s="383" t="s">
        <v>326</v>
      </c>
      <c r="DE5" s="384"/>
      <c r="DF5" s="384"/>
      <c r="DG5" s="384"/>
      <c r="DH5" s="384"/>
      <c r="DI5" s="384"/>
      <c r="DJ5" s="384"/>
      <c r="DK5" s="384"/>
      <c r="DL5" s="384"/>
      <c r="DM5" s="384"/>
      <c r="DN5" s="384"/>
      <c r="DO5" s="384"/>
      <c r="DP5" s="433"/>
      <c r="DQ5" s="383" t="s">
        <v>328</v>
      </c>
      <c r="DR5" s="384"/>
      <c r="DS5" s="384"/>
      <c r="DT5" s="384"/>
      <c r="DU5" s="384"/>
      <c r="DV5" s="384"/>
      <c r="DW5" s="384"/>
      <c r="DX5" s="384"/>
      <c r="DY5" s="384"/>
      <c r="DZ5" s="384"/>
      <c r="EA5" s="384"/>
      <c r="EB5" s="384"/>
      <c r="EC5" s="433"/>
    </row>
    <row r="6" spans="2:143" ht="11.25" customHeight="1" x14ac:dyDescent="0.2">
      <c r="B6" s="613" t="s">
        <v>329</v>
      </c>
      <c r="C6" s="614"/>
      <c r="D6" s="614"/>
      <c r="E6" s="614"/>
      <c r="F6" s="614"/>
      <c r="G6" s="614"/>
      <c r="H6" s="614"/>
      <c r="I6" s="614"/>
      <c r="J6" s="614"/>
      <c r="K6" s="614"/>
      <c r="L6" s="614"/>
      <c r="M6" s="614"/>
      <c r="N6" s="614"/>
      <c r="O6" s="614"/>
      <c r="P6" s="614"/>
      <c r="Q6" s="615"/>
      <c r="R6" s="608">
        <v>172527</v>
      </c>
      <c r="S6" s="389"/>
      <c r="T6" s="389"/>
      <c r="U6" s="389"/>
      <c r="V6" s="389"/>
      <c r="W6" s="389"/>
      <c r="X6" s="389"/>
      <c r="Y6" s="609"/>
      <c r="Z6" s="610">
        <v>2.1</v>
      </c>
      <c r="AA6" s="610"/>
      <c r="AB6" s="610"/>
      <c r="AC6" s="610"/>
      <c r="AD6" s="611">
        <v>172527</v>
      </c>
      <c r="AE6" s="611"/>
      <c r="AF6" s="611"/>
      <c r="AG6" s="611"/>
      <c r="AH6" s="611"/>
      <c r="AI6" s="611"/>
      <c r="AJ6" s="611"/>
      <c r="AK6" s="611"/>
      <c r="AL6" s="616">
        <v>3.7</v>
      </c>
      <c r="AM6" s="395"/>
      <c r="AN6" s="395"/>
      <c r="AO6" s="617"/>
      <c r="AP6" s="613" t="s">
        <v>104</v>
      </c>
      <c r="AQ6" s="614"/>
      <c r="AR6" s="614"/>
      <c r="AS6" s="614"/>
      <c r="AT6" s="614"/>
      <c r="AU6" s="614"/>
      <c r="AV6" s="614"/>
      <c r="AW6" s="614"/>
      <c r="AX6" s="614"/>
      <c r="AY6" s="614"/>
      <c r="AZ6" s="614"/>
      <c r="BA6" s="614"/>
      <c r="BB6" s="614"/>
      <c r="BC6" s="614"/>
      <c r="BD6" s="614"/>
      <c r="BE6" s="614"/>
      <c r="BF6" s="615"/>
      <c r="BG6" s="608">
        <v>714812</v>
      </c>
      <c r="BH6" s="389"/>
      <c r="BI6" s="389"/>
      <c r="BJ6" s="389"/>
      <c r="BK6" s="389"/>
      <c r="BL6" s="389"/>
      <c r="BM6" s="389"/>
      <c r="BN6" s="609"/>
      <c r="BO6" s="610">
        <v>98.3</v>
      </c>
      <c r="BP6" s="610"/>
      <c r="BQ6" s="610"/>
      <c r="BR6" s="610"/>
      <c r="BS6" s="611">
        <v>93564</v>
      </c>
      <c r="BT6" s="611"/>
      <c r="BU6" s="611"/>
      <c r="BV6" s="611"/>
      <c r="BW6" s="611"/>
      <c r="BX6" s="611"/>
      <c r="BY6" s="611"/>
      <c r="BZ6" s="611"/>
      <c r="CA6" s="611"/>
      <c r="CB6" s="612"/>
      <c r="CD6" s="597" t="s">
        <v>330</v>
      </c>
      <c r="CE6" s="598"/>
      <c r="CF6" s="598"/>
      <c r="CG6" s="598"/>
      <c r="CH6" s="598"/>
      <c r="CI6" s="598"/>
      <c r="CJ6" s="598"/>
      <c r="CK6" s="598"/>
      <c r="CL6" s="598"/>
      <c r="CM6" s="598"/>
      <c r="CN6" s="598"/>
      <c r="CO6" s="598"/>
      <c r="CP6" s="598"/>
      <c r="CQ6" s="599"/>
      <c r="CR6" s="608">
        <v>70648</v>
      </c>
      <c r="CS6" s="389"/>
      <c r="CT6" s="389"/>
      <c r="CU6" s="389"/>
      <c r="CV6" s="389"/>
      <c r="CW6" s="389"/>
      <c r="CX6" s="389"/>
      <c r="CY6" s="609"/>
      <c r="CZ6" s="605">
        <v>0.9</v>
      </c>
      <c r="DA6" s="606"/>
      <c r="DB6" s="606"/>
      <c r="DC6" s="618"/>
      <c r="DD6" s="619" t="s">
        <v>200</v>
      </c>
      <c r="DE6" s="389"/>
      <c r="DF6" s="389"/>
      <c r="DG6" s="389"/>
      <c r="DH6" s="389"/>
      <c r="DI6" s="389"/>
      <c r="DJ6" s="389"/>
      <c r="DK6" s="389"/>
      <c r="DL6" s="389"/>
      <c r="DM6" s="389"/>
      <c r="DN6" s="389"/>
      <c r="DO6" s="389"/>
      <c r="DP6" s="609"/>
      <c r="DQ6" s="619">
        <v>70648</v>
      </c>
      <c r="DR6" s="389"/>
      <c r="DS6" s="389"/>
      <c r="DT6" s="389"/>
      <c r="DU6" s="389"/>
      <c r="DV6" s="389"/>
      <c r="DW6" s="389"/>
      <c r="DX6" s="389"/>
      <c r="DY6" s="389"/>
      <c r="DZ6" s="389"/>
      <c r="EA6" s="389"/>
      <c r="EB6" s="389"/>
      <c r="EC6" s="620"/>
    </row>
    <row r="7" spans="2:143" ht="11.25" customHeight="1" x14ac:dyDescent="0.2">
      <c r="B7" s="613" t="s">
        <v>46</v>
      </c>
      <c r="C7" s="614"/>
      <c r="D7" s="614"/>
      <c r="E7" s="614"/>
      <c r="F7" s="614"/>
      <c r="G7" s="614"/>
      <c r="H7" s="614"/>
      <c r="I7" s="614"/>
      <c r="J7" s="614"/>
      <c r="K7" s="614"/>
      <c r="L7" s="614"/>
      <c r="M7" s="614"/>
      <c r="N7" s="614"/>
      <c r="O7" s="614"/>
      <c r="P7" s="614"/>
      <c r="Q7" s="615"/>
      <c r="R7" s="608">
        <v>174</v>
      </c>
      <c r="S7" s="389"/>
      <c r="T7" s="389"/>
      <c r="U7" s="389"/>
      <c r="V7" s="389"/>
      <c r="W7" s="389"/>
      <c r="X7" s="389"/>
      <c r="Y7" s="609"/>
      <c r="Z7" s="610">
        <v>0</v>
      </c>
      <c r="AA7" s="610"/>
      <c r="AB7" s="610"/>
      <c r="AC7" s="610"/>
      <c r="AD7" s="611">
        <v>174</v>
      </c>
      <c r="AE7" s="611"/>
      <c r="AF7" s="611"/>
      <c r="AG7" s="611"/>
      <c r="AH7" s="611"/>
      <c r="AI7" s="611"/>
      <c r="AJ7" s="611"/>
      <c r="AK7" s="611"/>
      <c r="AL7" s="616">
        <v>0</v>
      </c>
      <c r="AM7" s="395"/>
      <c r="AN7" s="395"/>
      <c r="AO7" s="617"/>
      <c r="AP7" s="613" t="s">
        <v>331</v>
      </c>
      <c r="AQ7" s="614"/>
      <c r="AR7" s="614"/>
      <c r="AS7" s="614"/>
      <c r="AT7" s="614"/>
      <c r="AU7" s="614"/>
      <c r="AV7" s="614"/>
      <c r="AW7" s="614"/>
      <c r="AX7" s="614"/>
      <c r="AY7" s="614"/>
      <c r="AZ7" s="614"/>
      <c r="BA7" s="614"/>
      <c r="BB7" s="614"/>
      <c r="BC7" s="614"/>
      <c r="BD7" s="614"/>
      <c r="BE7" s="614"/>
      <c r="BF7" s="615"/>
      <c r="BG7" s="608">
        <v>146809</v>
      </c>
      <c r="BH7" s="389"/>
      <c r="BI7" s="389"/>
      <c r="BJ7" s="389"/>
      <c r="BK7" s="389"/>
      <c r="BL7" s="389"/>
      <c r="BM7" s="389"/>
      <c r="BN7" s="609"/>
      <c r="BO7" s="610">
        <v>20.2</v>
      </c>
      <c r="BP7" s="610"/>
      <c r="BQ7" s="610"/>
      <c r="BR7" s="610"/>
      <c r="BS7" s="611">
        <v>2581</v>
      </c>
      <c r="BT7" s="611"/>
      <c r="BU7" s="611"/>
      <c r="BV7" s="611"/>
      <c r="BW7" s="611"/>
      <c r="BX7" s="611"/>
      <c r="BY7" s="611"/>
      <c r="BZ7" s="611"/>
      <c r="CA7" s="611"/>
      <c r="CB7" s="612"/>
      <c r="CD7" s="613" t="s">
        <v>333</v>
      </c>
      <c r="CE7" s="614"/>
      <c r="CF7" s="614"/>
      <c r="CG7" s="614"/>
      <c r="CH7" s="614"/>
      <c r="CI7" s="614"/>
      <c r="CJ7" s="614"/>
      <c r="CK7" s="614"/>
      <c r="CL7" s="614"/>
      <c r="CM7" s="614"/>
      <c r="CN7" s="614"/>
      <c r="CO7" s="614"/>
      <c r="CP7" s="614"/>
      <c r="CQ7" s="615"/>
      <c r="CR7" s="608">
        <v>1548493</v>
      </c>
      <c r="CS7" s="389"/>
      <c r="CT7" s="389"/>
      <c r="CU7" s="389"/>
      <c r="CV7" s="389"/>
      <c r="CW7" s="389"/>
      <c r="CX7" s="389"/>
      <c r="CY7" s="609"/>
      <c r="CZ7" s="610">
        <v>19.7</v>
      </c>
      <c r="DA7" s="610"/>
      <c r="DB7" s="610"/>
      <c r="DC7" s="610"/>
      <c r="DD7" s="619">
        <v>322517</v>
      </c>
      <c r="DE7" s="389"/>
      <c r="DF7" s="389"/>
      <c r="DG7" s="389"/>
      <c r="DH7" s="389"/>
      <c r="DI7" s="389"/>
      <c r="DJ7" s="389"/>
      <c r="DK7" s="389"/>
      <c r="DL7" s="389"/>
      <c r="DM7" s="389"/>
      <c r="DN7" s="389"/>
      <c r="DO7" s="389"/>
      <c r="DP7" s="609"/>
      <c r="DQ7" s="619">
        <v>1050635</v>
      </c>
      <c r="DR7" s="389"/>
      <c r="DS7" s="389"/>
      <c r="DT7" s="389"/>
      <c r="DU7" s="389"/>
      <c r="DV7" s="389"/>
      <c r="DW7" s="389"/>
      <c r="DX7" s="389"/>
      <c r="DY7" s="389"/>
      <c r="DZ7" s="389"/>
      <c r="EA7" s="389"/>
      <c r="EB7" s="389"/>
      <c r="EC7" s="620"/>
    </row>
    <row r="8" spans="2:143" ht="11.25" customHeight="1" x14ac:dyDescent="0.2">
      <c r="B8" s="613" t="s">
        <v>334</v>
      </c>
      <c r="C8" s="614"/>
      <c r="D8" s="614"/>
      <c r="E8" s="614"/>
      <c r="F8" s="614"/>
      <c r="G8" s="614"/>
      <c r="H8" s="614"/>
      <c r="I8" s="614"/>
      <c r="J8" s="614"/>
      <c r="K8" s="614"/>
      <c r="L8" s="614"/>
      <c r="M8" s="614"/>
      <c r="N8" s="614"/>
      <c r="O8" s="614"/>
      <c r="P8" s="614"/>
      <c r="Q8" s="615"/>
      <c r="R8" s="608">
        <v>940</v>
      </c>
      <c r="S8" s="389"/>
      <c r="T8" s="389"/>
      <c r="U8" s="389"/>
      <c r="V8" s="389"/>
      <c r="W8" s="389"/>
      <c r="X8" s="389"/>
      <c r="Y8" s="609"/>
      <c r="Z8" s="610">
        <v>0</v>
      </c>
      <c r="AA8" s="610"/>
      <c r="AB8" s="610"/>
      <c r="AC8" s="610"/>
      <c r="AD8" s="611">
        <v>940</v>
      </c>
      <c r="AE8" s="611"/>
      <c r="AF8" s="611"/>
      <c r="AG8" s="611"/>
      <c r="AH8" s="611"/>
      <c r="AI8" s="611"/>
      <c r="AJ8" s="611"/>
      <c r="AK8" s="611"/>
      <c r="AL8" s="616">
        <v>0</v>
      </c>
      <c r="AM8" s="395"/>
      <c r="AN8" s="395"/>
      <c r="AO8" s="617"/>
      <c r="AP8" s="613" t="s">
        <v>121</v>
      </c>
      <c r="AQ8" s="614"/>
      <c r="AR8" s="614"/>
      <c r="AS8" s="614"/>
      <c r="AT8" s="614"/>
      <c r="AU8" s="614"/>
      <c r="AV8" s="614"/>
      <c r="AW8" s="614"/>
      <c r="AX8" s="614"/>
      <c r="AY8" s="614"/>
      <c r="AZ8" s="614"/>
      <c r="BA8" s="614"/>
      <c r="BB8" s="614"/>
      <c r="BC8" s="614"/>
      <c r="BD8" s="614"/>
      <c r="BE8" s="614"/>
      <c r="BF8" s="615"/>
      <c r="BG8" s="608">
        <v>7411</v>
      </c>
      <c r="BH8" s="389"/>
      <c r="BI8" s="389"/>
      <c r="BJ8" s="389"/>
      <c r="BK8" s="389"/>
      <c r="BL8" s="389"/>
      <c r="BM8" s="389"/>
      <c r="BN8" s="609"/>
      <c r="BO8" s="610">
        <v>1</v>
      </c>
      <c r="BP8" s="610"/>
      <c r="BQ8" s="610"/>
      <c r="BR8" s="610"/>
      <c r="BS8" s="619" t="s">
        <v>200</v>
      </c>
      <c r="BT8" s="389"/>
      <c r="BU8" s="389"/>
      <c r="BV8" s="389"/>
      <c r="BW8" s="389"/>
      <c r="BX8" s="389"/>
      <c r="BY8" s="389"/>
      <c r="BZ8" s="389"/>
      <c r="CA8" s="389"/>
      <c r="CB8" s="620"/>
      <c r="CD8" s="613" t="s">
        <v>337</v>
      </c>
      <c r="CE8" s="614"/>
      <c r="CF8" s="614"/>
      <c r="CG8" s="614"/>
      <c r="CH8" s="614"/>
      <c r="CI8" s="614"/>
      <c r="CJ8" s="614"/>
      <c r="CK8" s="614"/>
      <c r="CL8" s="614"/>
      <c r="CM8" s="614"/>
      <c r="CN8" s="614"/>
      <c r="CO8" s="614"/>
      <c r="CP8" s="614"/>
      <c r="CQ8" s="615"/>
      <c r="CR8" s="608">
        <v>1244919</v>
      </c>
      <c r="CS8" s="389"/>
      <c r="CT8" s="389"/>
      <c r="CU8" s="389"/>
      <c r="CV8" s="389"/>
      <c r="CW8" s="389"/>
      <c r="CX8" s="389"/>
      <c r="CY8" s="609"/>
      <c r="CZ8" s="610">
        <v>15.9</v>
      </c>
      <c r="DA8" s="610"/>
      <c r="DB8" s="610"/>
      <c r="DC8" s="610"/>
      <c r="DD8" s="619">
        <v>14414</v>
      </c>
      <c r="DE8" s="389"/>
      <c r="DF8" s="389"/>
      <c r="DG8" s="389"/>
      <c r="DH8" s="389"/>
      <c r="DI8" s="389"/>
      <c r="DJ8" s="389"/>
      <c r="DK8" s="389"/>
      <c r="DL8" s="389"/>
      <c r="DM8" s="389"/>
      <c r="DN8" s="389"/>
      <c r="DO8" s="389"/>
      <c r="DP8" s="609"/>
      <c r="DQ8" s="619">
        <v>857494</v>
      </c>
      <c r="DR8" s="389"/>
      <c r="DS8" s="389"/>
      <c r="DT8" s="389"/>
      <c r="DU8" s="389"/>
      <c r="DV8" s="389"/>
      <c r="DW8" s="389"/>
      <c r="DX8" s="389"/>
      <c r="DY8" s="389"/>
      <c r="DZ8" s="389"/>
      <c r="EA8" s="389"/>
      <c r="EB8" s="389"/>
      <c r="EC8" s="620"/>
    </row>
    <row r="9" spans="2:143" ht="11.25" customHeight="1" x14ac:dyDescent="0.2">
      <c r="B9" s="613" t="s">
        <v>336</v>
      </c>
      <c r="C9" s="614"/>
      <c r="D9" s="614"/>
      <c r="E9" s="614"/>
      <c r="F9" s="614"/>
      <c r="G9" s="614"/>
      <c r="H9" s="614"/>
      <c r="I9" s="614"/>
      <c r="J9" s="614"/>
      <c r="K9" s="614"/>
      <c r="L9" s="614"/>
      <c r="M9" s="614"/>
      <c r="N9" s="614"/>
      <c r="O9" s="614"/>
      <c r="P9" s="614"/>
      <c r="Q9" s="615"/>
      <c r="R9" s="608">
        <v>507</v>
      </c>
      <c r="S9" s="389"/>
      <c r="T9" s="389"/>
      <c r="U9" s="389"/>
      <c r="V9" s="389"/>
      <c r="W9" s="389"/>
      <c r="X9" s="389"/>
      <c r="Y9" s="609"/>
      <c r="Z9" s="610">
        <v>0</v>
      </c>
      <c r="AA9" s="610"/>
      <c r="AB9" s="610"/>
      <c r="AC9" s="610"/>
      <c r="AD9" s="611">
        <v>507</v>
      </c>
      <c r="AE9" s="611"/>
      <c r="AF9" s="611"/>
      <c r="AG9" s="611"/>
      <c r="AH9" s="611"/>
      <c r="AI9" s="611"/>
      <c r="AJ9" s="611"/>
      <c r="AK9" s="611"/>
      <c r="AL9" s="616">
        <v>0</v>
      </c>
      <c r="AM9" s="395"/>
      <c r="AN9" s="395"/>
      <c r="AO9" s="617"/>
      <c r="AP9" s="613" t="s">
        <v>338</v>
      </c>
      <c r="AQ9" s="614"/>
      <c r="AR9" s="614"/>
      <c r="AS9" s="614"/>
      <c r="AT9" s="614"/>
      <c r="AU9" s="614"/>
      <c r="AV9" s="614"/>
      <c r="AW9" s="614"/>
      <c r="AX9" s="614"/>
      <c r="AY9" s="614"/>
      <c r="AZ9" s="614"/>
      <c r="BA9" s="614"/>
      <c r="BB9" s="614"/>
      <c r="BC9" s="614"/>
      <c r="BD9" s="614"/>
      <c r="BE9" s="614"/>
      <c r="BF9" s="615"/>
      <c r="BG9" s="608">
        <v>124925</v>
      </c>
      <c r="BH9" s="389"/>
      <c r="BI9" s="389"/>
      <c r="BJ9" s="389"/>
      <c r="BK9" s="389"/>
      <c r="BL9" s="389"/>
      <c r="BM9" s="389"/>
      <c r="BN9" s="609"/>
      <c r="BO9" s="610">
        <v>17.2</v>
      </c>
      <c r="BP9" s="610"/>
      <c r="BQ9" s="610"/>
      <c r="BR9" s="610"/>
      <c r="BS9" s="619" t="s">
        <v>200</v>
      </c>
      <c r="BT9" s="389"/>
      <c r="BU9" s="389"/>
      <c r="BV9" s="389"/>
      <c r="BW9" s="389"/>
      <c r="BX9" s="389"/>
      <c r="BY9" s="389"/>
      <c r="BZ9" s="389"/>
      <c r="CA9" s="389"/>
      <c r="CB9" s="620"/>
      <c r="CD9" s="613" t="s">
        <v>341</v>
      </c>
      <c r="CE9" s="614"/>
      <c r="CF9" s="614"/>
      <c r="CG9" s="614"/>
      <c r="CH9" s="614"/>
      <c r="CI9" s="614"/>
      <c r="CJ9" s="614"/>
      <c r="CK9" s="614"/>
      <c r="CL9" s="614"/>
      <c r="CM9" s="614"/>
      <c r="CN9" s="614"/>
      <c r="CO9" s="614"/>
      <c r="CP9" s="614"/>
      <c r="CQ9" s="615"/>
      <c r="CR9" s="608">
        <v>645131</v>
      </c>
      <c r="CS9" s="389"/>
      <c r="CT9" s="389"/>
      <c r="CU9" s="389"/>
      <c r="CV9" s="389"/>
      <c r="CW9" s="389"/>
      <c r="CX9" s="389"/>
      <c r="CY9" s="609"/>
      <c r="CZ9" s="610">
        <v>8.1999999999999993</v>
      </c>
      <c r="DA9" s="610"/>
      <c r="DB9" s="610"/>
      <c r="DC9" s="610"/>
      <c r="DD9" s="619">
        <v>13348</v>
      </c>
      <c r="DE9" s="389"/>
      <c r="DF9" s="389"/>
      <c r="DG9" s="389"/>
      <c r="DH9" s="389"/>
      <c r="DI9" s="389"/>
      <c r="DJ9" s="389"/>
      <c r="DK9" s="389"/>
      <c r="DL9" s="389"/>
      <c r="DM9" s="389"/>
      <c r="DN9" s="389"/>
      <c r="DO9" s="389"/>
      <c r="DP9" s="609"/>
      <c r="DQ9" s="619">
        <v>632748</v>
      </c>
      <c r="DR9" s="389"/>
      <c r="DS9" s="389"/>
      <c r="DT9" s="389"/>
      <c r="DU9" s="389"/>
      <c r="DV9" s="389"/>
      <c r="DW9" s="389"/>
      <c r="DX9" s="389"/>
      <c r="DY9" s="389"/>
      <c r="DZ9" s="389"/>
      <c r="EA9" s="389"/>
      <c r="EB9" s="389"/>
      <c r="EC9" s="620"/>
    </row>
    <row r="10" spans="2:143" ht="11.25" customHeight="1" x14ac:dyDescent="0.2">
      <c r="B10" s="613" t="s">
        <v>127</v>
      </c>
      <c r="C10" s="614"/>
      <c r="D10" s="614"/>
      <c r="E10" s="614"/>
      <c r="F10" s="614"/>
      <c r="G10" s="614"/>
      <c r="H10" s="614"/>
      <c r="I10" s="614"/>
      <c r="J10" s="614"/>
      <c r="K10" s="614"/>
      <c r="L10" s="614"/>
      <c r="M10" s="614"/>
      <c r="N10" s="614"/>
      <c r="O10" s="614"/>
      <c r="P10" s="614"/>
      <c r="Q10" s="615"/>
      <c r="R10" s="608" t="s">
        <v>200</v>
      </c>
      <c r="S10" s="389"/>
      <c r="T10" s="389"/>
      <c r="U10" s="389"/>
      <c r="V10" s="389"/>
      <c r="W10" s="389"/>
      <c r="X10" s="389"/>
      <c r="Y10" s="609"/>
      <c r="Z10" s="610" t="s">
        <v>200</v>
      </c>
      <c r="AA10" s="610"/>
      <c r="AB10" s="610"/>
      <c r="AC10" s="610"/>
      <c r="AD10" s="611" t="s">
        <v>200</v>
      </c>
      <c r="AE10" s="611"/>
      <c r="AF10" s="611"/>
      <c r="AG10" s="611"/>
      <c r="AH10" s="611"/>
      <c r="AI10" s="611"/>
      <c r="AJ10" s="611"/>
      <c r="AK10" s="611"/>
      <c r="AL10" s="616" t="s">
        <v>200</v>
      </c>
      <c r="AM10" s="395"/>
      <c r="AN10" s="395"/>
      <c r="AO10" s="617"/>
      <c r="AP10" s="613" t="s">
        <v>191</v>
      </c>
      <c r="AQ10" s="614"/>
      <c r="AR10" s="614"/>
      <c r="AS10" s="614"/>
      <c r="AT10" s="614"/>
      <c r="AU10" s="614"/>
      <c r="AV10" s="614"/>
      <c r="AW10" s="614"/>
      <c r="AX10" s="614"/>
      <c r="AY10" s="614"/>
      <c r="AZ10" s="614"/>
      <c r="BA10" s="614"/>
      <c r="BB10" s="614"/>
      <c r="BC10" s="614"/>
      <c r="BD10" s="614"/>
      <c r="BE10" s="614"/>
      <c r="BF10" s="615"/>
      <c r="BG10" s="608">
        <v>9176</v>
      </c>
      <c r="BH10" s="389"/>
      <c r="BI10" s="389"/>
      <c r="BJ10" s="389"/>
      <c r="BK10" s="389"/>
      <c r="BL10" s="389"/>
      <c r="BM10" s="389"/>
      <c r="BN10" s="609"/>
      <c r="BO10" s="610">
        <v>1.3</v>
      </c>
      <c r="BP10" s="610"/>
      <c r="BQ10" s="610"/>
      <c r="BR10" s="610"/>
      <c r="BS10" s="619">
        <v>1532</v>
      </c>
      <c r="BT10" s="389"/>
      <c r="BU10" s="389"/>
      <c r="BV10" s="389"/>
      <c r="BW10" s="389"/>
      <c r="BX10" s="389"/>
      <c r="BY10" s="389"/>
      <c r="BZ10" s="389"/>
      <c r="CA10" s="389"/>
      <c r="CB10" s="620"/>
      <c r="CD10" s="613" t="s">
        <v>47</v>
      </c>
      <c r="CE10" s="614"/>
      <c r="CF10" s="614"/>
      <c r="CG10" s="614"/>
      <c r="CH10" s="614"/>
      <c r="CI10" s="614"/>
      <c r="CJ10" s="614"/>
      <c r="CK10" s="614"/>
      <c r="CL10" s="614"/>
      <c r="CM10" s="614"/>
      <c r="CN10" s="614"/>
      <c r="CO10" s="614"/>
      <c r="CP10" s="614"/>
      <c r="CQ10" s="615"/>
      <c r="CR10" s="608" t="s">
        <v>200</v>
      </c>
      <c r="CS10" s="389"/>
      <c r="CT10" s="389"/>
      <c r="CU10" s="389"/>
      <c r="CV10" s="389"/>
      <c r="CW10" s="389"/>
      <c r="CX10" s="389"/>
      <c r="CY10" s="609"/>
      <c r="CZ10" s="610" t="s">
        <v>200</v>
      </c>
      <c r="DA10" s="610"/>
      <c r="DB10" s="610"/>
      <c r="DC10" s="610"/>
      <c r="DD10" s="619" t="s">
        <v>200</v>
      </c>
      <c r="DE10" s="389"/>
      <c r="DF10" s="389"/>
      <c r="DG10" s="389"/>
      <c r="DH10" s="389"/>
      <c r="DI10" s="389"/>
      <c r="DJ10" s="389"/>
      <c r="DK10" s="389"/>
      <c r="DL10" s="389"/>
      <c r="DM10" s="389"/>
      <c r="DN10" s="389"/>
      <c r="DO10" s="389"/>
      <c r="DP10" s="609"/>
      <c r="DQ10" s="619" t="s">
        <v>200</v>
      </c>
      <c r="DR10" s="389"/>
      <c r="DS10" s="389"/>
      <c r="DT10" s="389"/>
      <c r="DU10" s="389"/>
      <c r="DV10" s="389"/>
      <c r="DW10" s="389"/>
      <c r="DX10" s="389"/>
      <c r="DY10" s="389"/>
      <c r="DZ10" s="389"/>
      <c r="EA10" s="389"/>
      <c r="EB10" s="389"/>
      <c r="EC10" s="620"/>
    </row>
    <row r="11" spans="2:143" ht="11.25" customHeight="1" x14ac:dyDescent="0.2">
      <c r="B11" s="613" t="s">
        <v>102</v>
      </c>
      <c r="C11" s="614"/>
      <c r="D11" s="614"/>
      <c r="E11" s="614"/>
      <c r="F11" s="614"/>
      <c r="G11" s="614"/>
      <c r="H11" s="614"/>
      <c r="I11" s="614"/>
      <c r="J11" s="614"/>
      <c r="K11" s="614"/>
      <c r="L11" s="614"/>
      <c r="M11" s="614"/>
      <c r="N11" s="614"/>
      <c r="O11" s="614"/>
      <c r="P11" s="614"/>
      <c r="Q11" s="615"/>
      <c r="R11" s="608">
        <v>96207</v>
      </c>
      <c r="S11" s="389"/>
      <c r="T11" s="389"/>
      <c r="U11" s="389"/>
      <c r="V11" s="389"/>
      <c r="W11" s="389"/>
      <c r="X11" s="389"/>
      <c r="Y11" s="609"/>
      <c r="Z11" s="616">
        <v>1.2</v>
      </c>
      <c r="AA11" s="395"/>
      <c r="AB11" s="395"/>
      <c r="AC11" s="621"/>
      <c r="AD11" s="619">
        <v>96207</v>
      </c>
      <c r="AE11" s="389"/>
      <c r="AF11" s="389"/>
      <c r="AG11" s="389"/>
      <c r="AH11" s="389"/>
      <c r="AI11" s="389"/>
      <c r="AJ11" s="389"/>
      <c r="AK11" s="609"/>
      <c r="AL11" s="616">
        <v>2.1</v>
      </c>
      <c r="AM11" s="395"/>
      <c r="AN11" s="395"/>
      <c r="AO11" s="617"/>
      <c r="AP11" s="613" t="s">
        <v>343</v>
      </c>
      <c r="AQ11" s="614"/>
      <c r="AR11" s="614"/>
      <c r="AS11" s="614"/>
      <c r="AT11" s="614"/>
      <c r="AU11" s="614"/>
      <c r="AV11" s="614"/>
      <c r="AW11" s="614"/>
      <c r="AX11" s="614"/>
      <c r="AY11" s="614"/>
      <c r="AZ11" s="614"/>
      <c r="BA11" s="614"/>
      <c r="BB11" s="614"/>
      <c r="BC11" s="614"/>
      <c r="BD11" s="614"/>
      <c r="BE11" s="614"/>
      <c r="BF11" s="615"/>
      <c r="BG11" s="608">
        <v>5297</v>
      </c>
      <c r="BH11" s="389"/>
      <c r="BI11" s="389"/>
      <c r="BJ11" s="389"/>
      <c r="BK11" s="389"/>
      <c r="BL11" s="389"/>
      <c r="BM11" s="389"/>
      <c r="BN11" s="609"/>
      <c r="BO11" s="610">
        <v>0.7</v>
      </c>
      <c r="BP11" s="610"/>
      <c r="BQ11" s="610"/>
      <c r="BR11" s="610"/>
      <c r="BS11" s="619">
        <v>1049</v>
      </c>
      <c r="BT11" s="389"/>
      <c r="BU11" s="389"/>
      <c r="BV11" s="389"/>
      <c r="BW11" s="389"/>
      <c r="BX11" s="389"/>
      <c r="BY11" s="389"/>
      <c r="BZ11" s="389"/>
      <c r="CA11" s="389"/>
      <c r="CB11" s="620"/>
      <c r="CD11" s="613" t="s">
        <v>346</v>
      </c>
      <c r="CE11" s="614"/>
      <c r="CF11" s="614"/>
      <c r="CG11" s="614"/>
      <c r="CH11" s="614"/>
      <c r="CI11" s="614"/>
      <c r="CJ11" s="614"/>
      <c r="CK11" s="614"/>
      <c r="CL11" s="614"/>
      <c r="CM11" s="614"/>
      <c r="CN11" s="614"/>
      <c r="CO11" s="614"/>
      <c r="CP11" s="614"/>
      <c r="CQ11" s="615"/>
      <c r="CR11" s="608">
        <v>1139978</v>
      </c>
      <c r="CS11" s="389"/>
      <c r="CT11" s="389"/>
      <c r="CU11" s="389"/>
      <c r="CV11" s="389"/>
      <c r="CW11" s="389"/>
      <c r="CX11" s="389"/>
      <c r="CY11" s="609"/>
      <c r="CZ11" s="610">
        <v>14.5</v>
      </c>
      <c r="DA11" s="610"/>
      <c r="DB11" s="610"/>
      <c r="DC11" s="610"/>
      <c r="DD11" s="619">
        <v>300434</v>
      </c>
      <c r="DE11" s="389"/>
      <c r="DF11" s="389"/>
      <c r="DG11" s="389"/>
      <c r="DH11" s="389"/>
      <c r="DI11" s="389"/>
      <c r="DJ11" s="389"/>
      <c r="DK11" s="389"/>
      <c r="DL11" s="389"/>
      <c r="DM11" s="389"/>
      <c r="DN11" s="389"/>
      <c r="DO11" s="389"/>
      <c r="DP11" s="609"/>
      <c r="DQ11" s="619">
        <v>564021</v>
      </c>
      <c r="DR11" s="389"/>
      <c r="DS11" s="389"/>
      <c r="DT11" s="389"/>
      <c r="DU11" s="389"/>
      <c r="DV11" s="389"/>
      <c r="DW11" s="389"/>
      <c r="DX11" s="389"/>
      <c r="DY11" s="389"/>
      <c r="DZ11" s="389"/>
      <c r="EA11" s="389"/>
      <c r="EB11" s="389"/>
      <c r="EC11" s="620"/>
    </row>
    <row r="12" spans="2:143" ht="11.25" customHeight="1" x14ac:dyDescent="0.2">
      <c r="B12" s="613" t="s">
        <v>143</v>
      </c>
      <c r="C12" s="614"/>
      <c r="D12" s="614"/>
      <c r="E12" s="614"/>
      <c r="F12" s="614"/>
      <c r="G12" s="614"/>
      <c r="H12" s="614"/>
      <c r="I12" s="614"/>
      <c r="J12" s="614"/>
      <c r="K12" s="614"/>
      <c r="L12" s="614"/>
      <c r="M12" s="614"/>
      <c r="N12" s="614"/>
      <c r="O12" s="614"/>
      <c r="P12" s="614"/>
      <c r="Q12" s="615"/>
      <c r="R12" s="608" t="s">
        <v>200</v>
      </c>
      <c r="S12" s="389"/>
      <c r="T12" s="389"/>
      <c r="U12" s="389"/>
      <c r="V12" s="389"/>
      <c r="W12" s="389"/>
      <c r="X12" s="389"/>
      <c r="Y12" s="609"/>
      <c r="Z12" s="610" t="s">
        <v>200</v>
      </c>
      <c r="AA12" s="610"/>
      <c r="AB12" s="610"/>
      <c r="AC12" s="610"/>
      <c r="AD12" s="611" t="s">
        <v>200</v>
      </c>
      <c r="AE12" s="611"/>
      <c r="AF12" s="611"/>
      <c r="AG12" s="611"/>
      <c r="AH12" s="611"/>
      <c r="AI12" s="611"/>
      <c r="AJ12" s="611"/>
      <c r="AK12" s="611"/>
      <c r="AL12" s="616" t="s">
        <v>200</v>
      </c>
      <c r="AM12" s="395"/>
      <c r="AN12" s="395"/>
      <c r="AO12" s="617"/>
      <c r="AP12" s="613" t="s">
        <v>347</v>
      </c>
      <c r="AQ12" s="614"/>
      <c r="AR12" s="614"/>
      <c r="AS12" s="614"/>
      <c r="AT12" s="614"/>
      <c r="AU12" s="614"/>
      <c r="AV12" s="614"/>
      <c r="AW12" s="614"/>
      <c r="AX12" s="614"/>
      <c r="AY12" s="614"/>
      <c r="AZ12" s="614"/>
      <c r="BA12" s="614"/>
      <c r="BB12" s="614"/>
      <c r="BC12" s="614"/>
      <c r="BD12" s="614"/>
      <c r="BE12" s="614"/>
      <c r="BF12" s="615"/>
      <c r="BG12" s="608">
        <v>525713</v>
      </c>
      <c r="BH12" s="389"/>
      <c r="BI12" s="389"/>
      <c r="BJ12" s="389"/>
      <c r="BK12" s="389"/>
      <c r="BL12" s="389"/>
      <c r="BM12" s="389"/>
      <c r="BN12" s="609"/>
      <c r="BO12" s="610">
        <v>72.3</v>
      </c>
      <c r="BP12" s="610"/>
      <c r="BQ12" s="610"/>
      <c r="BR12" s="610"/>
      <c r="BS12" s="619">
        <v>90983</v>
      </c>
      <c r="BT12" s="389"/>
      <c r="BU12" s="389"/>
      <c r="BV12" s="389"/>
      <c r="BW12" s="389"/>
      <c r="BX12" s="389"/>
      <c r="BY12" s="389"/>
      <c r="BZ12" s="389"/>
      <c r="CA12" s="389"/>
      <c r="CB12" s="620"/>
      <c r="CD12" s="613" t="s">
        <v>88</v>
      </c>
      <c r="CE12" s="614"/>
      <c r="CF12" s="614"/>
      <c r="CG12" s="614"/>
      <c r="CH12" s="614"/>
      <c r="CI12" s="614"/>
      <c r="CJ12" s="614"/>
      <c r="CK12" s="614"/>
      <c r="CL12" s="614"/>
      <c r="CM12" s="614"/>
      <c r="CN12" s="614"/>
      <c r="CO12" s="614"/>
      <c r="CP12" s="614"/>
      <c r="CQ12" s="615"/>
      <c r="CR12" s="608">
        <v>264894</v>
      </c>
      <c r="CS12" s="389"/>
      <c r="CT12" s="389"/>
      <c r="CU12" s="389"/>
      <c r="CV12" s="389"/>
      <c r="CW12" s="389"/>
      <c r="CX12" s="389"/>
      <c r="CY12" s="609"/>
      <c r="CZ12" s="610">
        <v>3.4</v>
      </c>
      <c r="DA12" s="610"/>
      <c r="DB12" s="610"/>
      <c r="DC12" s="610"/>
      <c r="DD12" s="619">
        <v>66164</v>
      </c>
      <c r="DE12" s="389"/>
      <c r="DF12" s="389"/>
      <c r="DG12" s="389"/>
      <c r="DH12" s="389"/>
      <c r="DI12" s="389"/>
      <c r="DJ12" s="389"/>
      <c r="DK12" s="389"/>
      <c r="DL12" s="389"/>
      <c r="DM12" s="389"/>
      <c r="DN12" s="389"/>
      <c r="DO12" s="389"/>
      <c r="DP12" s="609"/>
      <c r="DQ12" s="619">
        <v>191503</v>
      </c>
      <c r="DR12" s="389"/>
      <c r="DS12" s="389"/>
      <c r="DT12" s="389"/>
      <c r="DU12" s="389"/>
      <c r="DV12" s="389"/>
      <c r="DW12" s="389"/>
      <c r="DX12" s="389"/>
      <c r="DY12" s="389"/>
      <c r="DZ12" s="389"/>
      <c r="EA12" s="389"/>
      <c r="EB12" s="389"/>
      <c r="EC12" s="620"/>
    </row>
    <row r="13" spans="2:143" ht="11.25" customHeight="1" x14ac:dyDescent="0.2">
      <c r="B13" s="613" t="s">
        <v>348</v>
      </c>
      <c r="C13" s="614"/>
      <c r="D13" s="614"/>
      <c r="E13" s="614"/>
      <c r="F13" s="614"/>
      <c r="G13" s="614"/>
      <c r="H13" s="614"/>
      <c r="I13" s="614"/>
      <c r="J13" s="614"/>
      <c r="K13" s="614"/>
      <c r="L13" s="614"/>
      <c r="M13" s="614"/>
      <c r="N13" s="614"/>
      <c r="O13" s="614"/>
      <c r="P13" s="614"/>
      <c r="Q13" s="615"/>
      <c r="R13" s="608" t="s">
        <v>200</v>
      </c>
      <c r="S13" s="389"/>
      <c r="T13" s="389"/>
      <c r="U13" s="389"/>
      <c r="V13" s="389"/>
      <c r="W13" s="389"/>
      <c r="X13" s="389"/>
      <c r="Y13" s="609"/>
      <c r="Z13" s="610" t="s">
        <v>200</v>
      </c>
      <c r="AA13" s="610"/>
      <c r="AB13" s="610"/>
      <c r="AC13" s="610"/>
      <c r="AD13" s="611" t="s">
        <v>200</v>
      </c>
      <c r="AE13" s="611"/>
      <c r="AF13" s="611"/>
      <c r="AG13" s="611"/>
      <c r="AH13" s="611"/>
      <c r="AI13" s="611"/>
      <c r="AJ13" s="611"/>
      <c r="AK13" s="611"/>
      <c r="AL13" s="616" t="s">
        <v>200</v>
      </c>
      <c r="AM13" s="395"/>
      <c r="AN13" s="395"/>
      <c r="AO13" s="617"/>
      <c r="AP13" s="613" t="s">
        <v>350</v>
      </c>
      <c r="AQ13" s="614"/>
      <c r="AR13" s="614"/>
      <c r="AS13" s="614"/>
      <c r="AT13" s="614"/>
      <c r="AU13" s="614"/>
      <c r="AV13" s="614"/>
      <c r="AW13" s="614"/>
      <c r="AX13" s="614"/>
      <c r="AY13" s="614"/>
      <c r="AZ13" s="614"/>
      <c r="BA13" s="614"/>
      <c r="BB13" s="614"/>
      <c r="BC13" s="614"/>
      <c r="BD13" s="614"/>
      <c r="BE13" s="614"/>
      <c r="BF13" s="615"/>
      <c r="BG13" s="608">
        <v>519522</v>
      </c>
      <c r="BH13" s="389"/>
      <c r="BI13" s="389"/>
      <c r="BJ13" s="389"/>
      <c r="BK13" s="389"/>
      <c r="BL13" s="389"/>
      <c r="BM13" s="389"/>
      <c r="BN13" s="609"/>
      <c r="BO13" s="610">
        <v>71.5</v>
      </c>
      <c r="BP13" s="610"/>
      <c r="BQ13" s="610"/>
      <c r="BR13" s="610"/>
      <c r="BS13" s="619">
        <v>90983</v>
      </c>
      <c r="BT13" s="389"/>
      <c r="BU13" s="389"/>
      <c r="BV13" s="389"/>
      <c r="BW13" s="389"/>
      <c r="BX13" s="389"/>
      <c r="BY13" s="389"/>
      <c r="BZ13" s="389"/>
      <c r="CA13" s="389"/>
      <c r="CB13" s="620"/>
      <c r="CD13" s="613" t="s">
        <v>351</v>
      </c>
      <c r="CE13" s="614"/>
      <c r="CF13" s="614"/>
      <c r="CG13" s="614"/>
      <c r="CH13" s="614"/>
      <c r="CI13" s="614"/>
      <c r="CJ13" s="614"/>
      <c r="CK13" s="614"/>
      <c r="CL13" s="614"/>
      <c r="CM13" s="614"/>
      <c r="CN13" s="614"/>
      <c r="CO13" s="614"/>
      <c r="CP13" s="614"/>
      <c r="CQ13" s="615"/>
      <c r="CR13" s="608">
        <v>682147</v>
      </c>
      <c r="CS13" s="389"/>
      <c r="CT13" s="389"/>
      <c r="CU13" s="389"/>
      <c r="CV13" s="389"/>
      <c r="CW13" s="389"/>
      <c r="CX13" s="389"/>
      <c r="CY13" s="609"/>
      <c r="CZ13" s="610">
        <v>8.6999999999999993</v>
      </c>
      <c r="DA13" s="610"/>
      <c r="DB13" s="610"/>
      <c r="DC13" s="610"/>
      <c r="DD13" s="619">
        <v>530594</v>
      </c>
      <c r="DE13" s="389"/>
      <c r="DF13" s="389"/>
      <c r="DG13" s="389"/>
      <c r="DH13" s="389"/>
      <c r="DI13" s="389"/>
      <c r="DJ13" s="389"/>
      <c r="DK13" s="389"/>
      <c r="DL13" s="389"/>
      <c r="DM13" s="389"/>
      <c r="DN13" s="389"/>
      <c r="DO13" s="389"/>
      <c r="DP13" s="609"/>
      <c r="DQ13" s="619">
        <v>235093</v>
      </c>
      <c r="DR13" s="389"/>
      <c r="DS13" s="389"/>
      <c r="DT13" s="389"/>
      <c r="DU13" s="389"/>
      <c r="DV13" s="389"/>
      <c r="DW13" s="389"/>
      <c r="DX13" s="389"/>
      <c r="DY13" s="389"/>
      <c r="DZ13" s="389"/>
      <c r="EA13" s="389"/>
      <c r="EB13" s="389"/>
      <c r="EC13" s="620"/>
    </row>
    <row r="14" spans="2:143" ht="11.25" customHeight="1" x14ac:dyDescent="0.2">
      <c r="B14" s="613" t="s">
        <v>353</v>
      </c>
      <c r="C14" s="614"/>
      <c r="D14" s="614"/>
      <c r="E14" s="614"/>
      <c r="F14" s="614"/>
      <c r="G14" s="614"/>
      <c r="H14" s="614"/>
      <c r="I14" s="614"/>
      <c r="J14" s="614"/>
      <c r="K14" s="614"/>
      <c r="L14" s="614"/>
      <c r="M14" s="614"/>
      <c r="N14" s="614"/>
      <c r="O14" s="614"/>
      <c r="P14" s="614"/>
      <c r="Q14" s="615"/>
      <c r="R14" s="608">
        <v>12644</v>
      </c>
      <c r="S14" s="389"/>
      <c r="T14" s="389"/>
      <c r="U14" s="389"/>
      <c r="V14" s="389"/>
      <c r="W14" s="389"/>
      <c r="X14" s="389"/>
      <c r="Y14" s="609"/>
      <c r="Z14" s="610">
        <v>0.2</v>
      </c>
      <c r="AA14" s="610"/>
      <c r="AB14" s="610"/>
      <c r="AC14" s="610"/>
      <c r="AD14" s="611">
        <v>12644</v>
      </c>
      <c r="AE14" s="611"/>
      <c r="AF14" s="611"/>
      <c r="AG14" s="611"/>
      <c r="AH14" s="611"/>
      <c r="AI14" s="611"/>
      <c r="AJ14" s="611"/>
      <c r="AK14" s="611"/>
      <c r="AL14" s="616">
        <v>0.3</v>
      </c>
      <c r="AM14" s="395"/>
      <c r="AN14" s="395"/>
      <c r="AO14" s="617"/>
      <c r="AP14" s="613" t="s">
        <v>219</v>
      </c>
      <c r="AQ14" s="614"/>
      <c r="AR14" s="614"/>
      <c r="AS14" s="614"/>
      <c r="AT14" s="614"/>
      <c r="AU14" s="614"/>
      <c r="AV14" s="614"/>
      <c r="AW14" s="614"/>
      <c r="AX14" s="614"/>
      <c r="AY14" s="614"/>
      <c r="AZ14" s="614"/>
      <c r="BA14" s="614"/>
      <c r="BB14" s="614"/>
      <c r="BC14" s="614"/>
      <c r="BD14" s="614"/>
      <c r="BE14" s="614"/>
      <c r="BF14" s="615"/>
      <c r="BG14" s="608">
        <v>23473</v>
      </c>
      <c r="BH14" s="389"/>
      <c r="BI14" s="389"/>
      <c r="BJ14" s="389"/>
      <c r="BK14" s="389"/>
      <c r="BL14" s="389"/>
      <c r="BM14" s="389"/>
      <c r="BN14" s="609"/>
      <c r="BO14" s="610">
        <v>3.2</v>
      </c>
      <c r="BP14" s="610"/>
      <c r="BQ14" s="610"/>
      <c r="BR14" s="610"/>
      <c r="BS14" s="619" t="s">
        <v>200</v>
      </c>
      <c r="BT14" s="389"/>
      <c r="BU14" s="389"/>
      <c r="BV14" s="389"/>
      <c r="BW14" s="389"/>
      <c r="BX14" s="389"/>
      <c r="BY14" s="389"/>
      <c r="BZ14" s="389"/>
      <c r="CA14" s="389"/>
      <c r="CB14" s="620"/>
      <c r="CD14" s="613" t="s">
        <v>354</v>
      </c>
      <c r="CE14" s="614"/>
      <c r="CF14" s="614"/>
      <c r="CG14" s="614"/>
      <c r="CH14" s="614"/>
      <c r="CI14" s="614"/>
      <c r="CJ14" s="614"/>
      <c r="CK14" s="614"/>
      <c r="CL14" s="614"/>
      <c r="CM14" s="614"/>
      <c r="CN14" s="614"/>
      <c r="CO14" s="614"/>
      <c r="CP14" s="614"/>
      <c r="CQ14" s="615"/>
      <c r="CR14" s="608">
        <v>234349</v>
      </c>
      <c r="CS14" s="389"/>
      <c r="CT14" s="389"/>
      <c r="CU14" s="389"/>
      <c r="CV14" s="389"/>
      <c r="CW14" s="389"/>
      <c r="CX14" s="389"/>
      <c r="CY14" s="609"/>
      <c r="CZ14" s="610">
        <v>3</v>
      </c>
      <c r="DA14" s="610"/>
      <c r="DB14" s="610"/>
      <c r="DC14" s="610"/>
      <c r="DD14" s="619">
        <v>13065</v>
      </c>
      <c r="DE14" s="389"/>
      <c r="DF14" s="389"/>
      <c r="DG14" s="389"/>
      <c r="DH14" s="389"/>
      <c r="DI14" s="389"/>
      <c r="DJ14" s="389"/>
      <c r="DK14" s="389"/>
      <c r="DL14" s="389"/>
      <c r="DM14" s="389"/>
      <c r="DN14" s="389"/>
      <c r="DO14" s="389"/>
      <c r="DP14" s="609"/>
      <c r="DQ14" s="619">
        <v>137849</v>
      </c>
      <c r="DR14" s="389"/>
      <c r="DS14" s="389"/>
      <c r="DT14" s="389"/>
      <c r="DU14" s="389"/>
      <c r="DV14" s="389"/>
      <c r="DW14" s="389"/>
      <c r="DX14" s="389"/>
      <c r="DY14" s="389"/>
      <c r="DZ14" s="389"/>
      <c r="EA14" s="389"/>
      <c r="EB14" s="389"/>
      <c r="EC14" s="620"/>
    </row>
    <row r="15" spans="2:143" ht="11.25" customHeight="1" x14ac:dyDescent="0.2">
      <c r="B15" s="613" t="s">
        <v>323</v>
      </c>
      <c r="C15" s="614"/>
      <c r="D15" s="614"/>
      <c r="E15" s="614"/>
      <c r="F15" s="614"/>
      <c r="G15" s="614"/>
      <c r="H15" s="614"/>
      <c r="I15" s="614"/>
      <c r="J15" s="614"/>
      <c r="K15" s="614"/>
      <c r="L15" s="614"/>
      <c r="M15" s="614"/>
      <c r="N15" s="614"/>
      <c r="O15" s="614"/>
      <c r="P15" s="614"/>
      <c r="Q15" s="615"/>
      <c r="R15" s="608" t="s">
        <v>200</v>
      </c>
      <c r="S15" s="389"/>
      <c r="T15" s="389"/>
      <c r="U15" s="389"/>
      <c r="V15" s="389"/>
      <c r="W15" s="389"/>
      <c r="X15" s="389"/>
      <c r="Y15" s="609"/>
      <c r="Z15" s="610" t="s">
        <v>200</v>
      </c>
      <c r="AA15" s="610"/>
      <c r="AB15" s="610"/>
      <c r="AC15" s="610"/>
      <c r="AD15" s="611" t="s">
        <v>200</v>
      </c>
      <c r="AE15" s="611"/>
      <c r="AF15" s="611"/>
      <c r="AG15" s="611"/>
      <c r="AH15" s="611"/>
      <c r="AI15" s="611"/>
      <c r="AJ15" s="611"/>
      <c r="AK15" s="611"/>
      <c r="AL15" s="616" t="s">
        <v>200</v>
      </c>
      <c r="AM15" s="395"/>
      <c r="AN15" s="395"/>
      <c r="AO15" s="617"/>
      <c r="AP15" s="613" t="s">
        <v>355</v>
      </c>
      <c r="AQ15" s="614"/>
      <c r="AR15" s="614"/>
      <c r="AS15" s="614"/>
      <c r="AT15" s="614"/>
      <c r="AU15" s="614"/>
      <c r="AV15" s="614"/>
      <c r="AW15" s="614"/>
      <c r="AX15" s="614"/>
      <c r="AY15" s="614"/>
      <c r="AZ15" s="614"/>
      <c r="BA15" s="614"/>
      <c r="BB15" s="614"/>
      <c r="BC15" s="614"/>
      <c r="BD15" s="614"/>
      <c r="BE15" s="614"/>
      <c r="BF15" s="615"/>
      <c r="BG15" s="608">
        <v>18817</v>
      </c>
      <c r="BH15" s="389"/>
      <c r="BI15" s="389"/>
      <c r="BJ15" s="389"/>
      <c r="BK15" s="389"/>
      <c r="BL15" s="389"/>
      <c r="BM15" s="389"/>
      <c r="BN15" s="609"/>
      <c r="BO15" s="610">
        <v>2.6</v>
      </c>
      <c r="BP15" s="610"/>
      <c r="BQ15" s="610"/>
      <c r="BR15" s="610"/>
      <c r="BS15" s="619" t="s">
        <v>200</v>
      </c>
      <c r="BT15" s="389"/>
      <c r="BU15" s="389"/>
      <c r="BV15" s="389"/>
      <c r="BW15" s="389"/>
      <c r="BX15" s="389"/>
      <c r="BY15" s="389"/>
      <c r="BZ15" s="389"/>
      <c r="CA15" s="389"/>
      <c r="CB15" s="620"/>
      <c r="CD15" s="613" t="s">
        <v>356</v>
      </c>
      <c r="CE15" s="614"/>
      <c r="CF15" s="614"/>
      <c r="CG15" s="614"/>
      <c r="CH15" s="614"/>
      <c r="CI15" s="614"/>
      <c r="CJ15" s="614"/>
      <c r="CK15" s="614"/>
      <c r="CL15" s="614"/>
      <c r="CM15" s="614"/>
      <c r="CN15" s="614"/>
      <c r="CO15" s="614"/>
      <c r="CP15" s="614"/>
      <c r="CQ15" s="615"/>
      <c r="CR15" s="608">
        <v>525192</v>
      </c>
      <c r="CS15" s="389"/>
      <c r="CT15" s="389"/>
      <c r="CU15" s="389"/>
      <c r="CV15" s="389"/>
      <c r="CW15" s="389"/>
      <c r="CX15" s="389"/>
      <c r="CY15" s="609"/>
      <c r="CZ15" s="610">
        <v>6.7</v>
      </c>
      <c r="DA15" s="610"/>
      <c r="DB15" s="610"/>
      <c r="DC15" s="610"/>
      <c r="DD15" s="619">
        <v>121897</v>
      </c>
      <c r="DE15" s="389"/>
      <c r="DF15" s="389"/>
      <c r="DG15" s="389"/>
      <c r="DH15" s="389"/>
      <c r="DI15" s="389"/>
      <c r="DJ15" s="389"/>
      <c r="DK15" s="389"/>
      <c r="DL15" s="389"/>
      <c r="DM15" s="389"/>
      <c r="DN15" s="389"/>
      <c r="DO15" s="389"/>
      <c r="DP15" s="609"/>
      <c r="DQ15" s="619">
        <v>394253</v>
      </c>
      <c r="DR15" s="389"/>
      <c r="DS15" s="389"/>
      <c r="DT15" s="389"/>
      <c r="DU15" s="389"/>
      <c r="DV15" s="389"/>
      <c r="DW15" s="389"/>
      <c r="DX15" s="389"/>
      <c r="DY15" s="389"/>
      <c r="DZ15" s="389"/>
      <c r="EA15" s="389"/>
      <c r="EB15" s="389"/>
      <c r="EC15" s="620"/>
    </row>
    <row r="16" spans="2:143" ht="11.25" customHeight="1" x14ac:dyDescent="0.2">
      <c r="B16" s="613" t="s">
        <v>357</v>
      </c>
      <c r="C16" s="614"/>
      <c r="D16" s="614"/>
      <c r="E16" s="614"/>
      <c r="F16" s="614"/>
      <c r="G16" s="614"/>
      <c r="H16" s="614"/>
      <c r="I16" s="614"/>
      <c r="J16" s="614"/>
      <c r="K16" s="614"/>
      <c r="L16" s="614"/>
      <c r="M16" s="614"/>
      <c r="N16" s="614"/>
      <c r="O16" s="614"/>
      <c r="P16" s="614"/>
      <c r="Q16" s="615"/>
      <c r="R16" s="608">
        <v>3386</v>
      </c>
      <c r="S16" s="389"/>
      <c r="T16" s="389"/>
      <c r="U16" s="389"/>
      <c r="V16" s="389"/>
      <c r="W16" s="389"/>
      <c r="X16" s="389"/>
      <c r="Y16" s="609"/>
      <c r="Z16" s="610">
        <v>0</v>
      </c>
      <c r="AA16" s="610"/>
      <c r="AB16" s="610"/>
      <c r="AC16" s="610"/>
      <c r="AD16" s="611">
        <v>3386</v>
      </c>
      <c r="AE16" s="611"/>
      <c r="AF16" s="611"/>
      <c r="AG16" s="611"/>
      <c r="AH16" s="611"/>
      <c r="AI16" s="611"/>
      <c r="AJ16" s="611"/>
      <c r="AK16" s="611"/>
      <c r="AL16" s="616">
        <v>0.1</v>
      </c>
      <c r="AM16" s="395"/>
      <c r="AN16" s="395"/>
      <c r="AO16" s="617"/>
      <c r="AP16" s="613" t="s">
        <v>358</v>
      </c>
      <c r="AQ16" s="614"/>
      <c r="AR16" s="614"/>
      <c r="AS16" s="614"/>
      <c r="AT16" s="614"/>
      <c r="AU16" s="614"/>
      <c r="AV16" s="614"/>
      <c r="AW16" s="614"/>
      <c r="AX16" s="614"/>
      <c r="AY16" s="614"/>
      <c r="AZ16" s="614"/>
      <c r="BA16" s="614"/>
      <c r="BB16" s="614"/>
      <c r="BC16" s="614"/>
      <c r="BD16" s="614"/>
      <c r="BE16" s="614"/>
      <c r="BF16" s="615"/>
      <c r="BG16" s="608" t="s">
        <v>200</v>
      </c>
      <c r="BH16" s="389"/>
      <c r="BI16" s="389"/>
      <c r="BJ16" s="389"/>
      <c r="BK16" s="389"/>
      <c r="BL16" s="389"/>
      <c r="BM16" s="389"/>
      <c r="BN16" s="609"/>
      <c r="BO16" s="610" t="s">
        <v>200</v>
      </c>
      <c r="BP16" s="610"/>
      <c r="BQ16" s="610"/>
      <c r="BR16" s="610"/>
      <c r="BS16" s="619" t="s">
        <v>200</v>
      </c>
      <c r="BT16" s="389"/>
      <c r="BU16" s="389"/>
      <c r="BV16" s="389"/>
      <c r="BW16" s="389"/>
      <c r="BX16" s="389"/>
      <c r="BY16" s="389"/>
      <c r="BZ16" s="389"/>
      <c r="CA16" s="389"/>
      <c r="CB16" s="620"/>
      <c r="CD16" s="613" t="s">
        <v>359</v>
      </c>
      <c r="CE16" s="614"/>
      <c r="CF16" s="614"/>
      <c r="CG16" s="614"/>
      <c r="CH16" s="614"/>
      <c r="CI16" s="614"/>
      <c r="CJ16" s="614"/>
      <c r="CK16" s="614"/>
      <c r="CL16" s="614"/>
      <c r="CM16" s="614"/>
      <c r="CN16" s="614"/>
      <c r="CO16" s="614"/>
      <c r="CP16" s="614"/>
      <c r="CQ16" s="615"/>
      <c r="CR16" s="608">
        <v>385855</v>
      </c>
      <c r="CS16" s="389"/>
      <c r="CT16" s="389"/>
      <c r="CU16" s="389"/>
      <c r="CV16" s="389"/>
      <c r="CW16" s="389"/>
      <c r="CX16" s="389"/>
      <c r="CY16" s="609"/>
      <c r="CZ16" s="610">
        <v>4.9000000000000004</v>
      </c>
      <c r="DA16" s="610"/>
      <c r="DB16" s="610"/>
      <c r="DC16" s="610"/>
      <c r="DD16" s="619" t="s">
        <v>200</v>
      </c>
      <c r="DE16" s="389"/>
      <c r="DF16" s="389"/>
      <c r="DG16" s="389"/>
      <c r="DH16" s="389"/>
      <c r="DI16" s="389"/>
      <c r="DJ16" s="389"/>
      <c r="DK16" s="389"/>
      <c r="DL16" s="389"/>
      <c r="DM16" s="389"/>
      <c r="DN16" s="389"/>
      <c r="DO16" s="389"/>
      <c r="DP16" s="609"/>
      <c r="DQ16" s="619">
        <v>85897</v>
      </c>
      <c r="DR16" s="389"/>
      <c r="DS16" s="389"/>
      <c r="DT16" s="389"/>
      <c r="DU16" s="389"/>
      <c r="DV16" s="389"/>
      <c r="DW16" s="389"/>
      <c r="DX16" s="389"/>
      <c r="DY16" s="389"/>
      <c r="DZ16" s="389"/>
      <c r="EA16" s="389"/>
      <c r="EB16" s="389"/>
      <c r="EC16" s="620"/>
    </row>
    <row r="17" spans="2:133" ht="11.25" customHeight="1" x14ac:dyDescent="0.2">
      <c r="B17" s="613" t="s">
        <v>360</v>
      </c>
      <c r="C17" s="614"/>
      <c r="D17" s="614"/>
      <c r="E17" s="614"/>
      <c r="F17" s="614"/>
      <c r="G17" s="614"/>
      <c r="H17" s="614"/>
      <c r="I17" s="614"/>
      <c r="J17" s="614"/>
      <c r="K17" s="614"/>
      <c r="L17" s="614"/>
      <c r="M17" s="614"/>
      <c r="N17" s="614"/>
      <c r="O17" s="614"/>
      <c r="P17" s="614"/>
      <c r="Q17" s="615"/>
      <c r="R17" s="608">
        <v>7486</v>
      </c>
      <c r="S17" s="389"/>
      <c r="T17" s="389"/>
      <c r="U17" s="389"/>
      <c r="V17" s="389"/>
      <c r="W17" s="389"/>
      <c r="X17" s="389"/>
      <c r="Y17" s="609"/>
      <c r="Z17" s="610">
        <v>0.1</v>
      </c>
      <c r="AA17" s="610"/>
      <c r="AB17" s="610"/>
      <c r="AC17" s="610"/>
      <c r="AD17" s="611">
        <v>7486</v>
      </c>
      <c r="AE17" s="611"/>
      <c r="AF17" s="611"/>
      <c r="AG17" s="611"/>
      <c r="AH17" s="611"/>
      <c r="AI17" s="611"/>
      <c r="AJ17" s="611"/>
      <c r="AK17" s="611"/>
      <c r="AL17" s="616">
        <v>0.2</v>
      </c>
      <c r="AM17" s="395"/>
      <c r="AN17" s="395"/>
      <c r="AO17" s="617"/>
      <c r="AP17" s="613" t="s">
        <v>361</v>
      </c>
      <c r="AQ17" s="614"/>
      <c r="AR17" s="614"/>
      <c r="AS17" s="614"/>
      <c r="AT17" s="614"/>
      <c r="AU17" s="614"/>
      <c r="AV17" s="614"/>
      <c r="AW17" s="614"/>
      <c r="AX17" s="614"/>
      <c r="AY17" s="614"/>
      <c r="AZ17" s="614"/>
      <c r="BA17" s="614"/>
      <c r="BB17" s="614"/>
      <c r="BC17" s="614"/>
      <c r="BD17" s="614"/>
      <c r="BE17" s="614"/>
      <c r="BF17" s="615"/>
      <c r="BG17" s="608" t="s">
        <v>200</v>
      </c>
      <c r="BH17" s="389"/>
      <c r="BI17" s="389"/>
      <c r="BJ17" s="389"/>
      <c r="BK17" s="389"/>
      <c r="BL17" s="389"/>
      <c r="BM17" s="389"/>
      <c r="BN17" s="609"/>
      <c r="BO17" s="610" t="s">
        <v>200</v>
      </c>
      <c r="BP17" s="610"/>
      <c r="BQ17" s="610"/>
      <c r="BR17" s="610"/>
      <c r="BS17" s="619" t="s">
        <v>200</v>
      </c>
      <c r="BT17" s="389"/>
      <c r="BU17" s="389"/>
      <c r="BV17" s="389"/>
      <c r="BW17" s="389"/>
      <c r="BX17" s="389"/>
      <c r="BY17" s="389"/>
      <c r="BZ17" s="389"/>
      <c r="CA17" s="389"/>
      <c r="CB17" s="620"/>
      <c r="CD17" s="613" t="s">
        <v>363</v>
      </c>
      <c r="CE17" s="614"/>
      <c r="CF17" s="614"/>
      <c r="CG17" s="614"/>
      <c r="CH17" s="614"/>
      <c r="CI17" s="614"/>
      <c r="CJ17" s="614"/>
      <c r="CK17" s="614"/>
      <c r="CL17" s="614"/>
      <c r="CM17" s="614"/>
      <c r="CN17" s="614"/>
      <c r="CO17" s="614"/>
      <c r="CP17" s="614"/>
      <c r="CQ17" s="615"/>
      <c r="CR17" s="608">
        <v>1099138</v>
      </c>
      <c r="CS17" s="389"/>
      <c r="CT17" s="389"/>
      <c r="CU17" s="389"/>
      <c r="CV17" s="389"/>
      <c r="CW17" s="389"/>
      <c r="CX17" s="389"/>
      <c r="CY17" s="609"/>
      <c r="CZ17" s="610">
        <v>14</v>
      </c>
      <c r="DA17" s="610"/>
      <c r="DB17" s="610"/>
      <c r="DC17" s="610"/>
      <c r="DD17" s="619" t="s">
        <v>200</v>
      </c>
      <c r="DE17" s="389"/>
      <c r="DF17" s="389"/>
      <c r="DG17" s="389"/>
      <c r="DH17" s="389"/>
      <c r="DI17" s="389"/>
      <c r="DJ17" s="389"/>
      <c r="DK17" s="389"/>
      <c r="DL17" s="389"/>
      <c r="DM17" s="389"/>
      <c r="DN17" s="389"/>
      <c r="DO17" s="389"/>
      <c r="DP17" s="609"/>
      <c r="DQ17" s="619">
        <v>1092034</v>
      </c>
      <c r="DR17" s="389"/>
      <c r="DS17" s="389"/>
      <c r="DT17" s="389"/>
      <c r="DU17" s="389"/>
      <c r="DV17" s="389"/>
      <c r="DW17" s="389"/>
      <c r="DX17" s="389"/>
      <c r="DY17" s="389"/>
      <c r="DZ17" s="389"/>
      <c r="EA17" s="389"/>
      <c r="EB17" s="389"/>
      <c r="EC17" s="620"/>
    </row>
    <row r="18" spans="2:133" ht="11.25" customHeight="1" x14ac:dyDescent="0.2">
      <c r="B18" s="613" t="s">
        <v>364</v>
      </c>
      <c r="C18" s="614"/>
      <c r="D18" s="614"/>
      <c r="E18" s="614"/>
      <c r="F18" s="614"/>
      <c r="G18" s="614"/>
      <c r="H18" s="614"/>
      <c r="I18" s="614"/>
      <c r="J18" s="614"/>
      <c r="K18" s="614"/>
      <c r="L18" s="614"/>
      <c r="M18" s="614"/>
      <c r="N18" s="614"/>
      <c r="O18" s="614"/>
      <c r="P18" s="614"/>
      <c r="Q18" s="615"/>
      <c r="R18" s="608">
        <v>926</v>
      </c>
      <c r="S18" s="389"/>
      <c r="T18" s="389"/>
      <c r="U18" s="389"/>
      <c r="V18" s="389"/>
      <c r="W18" s="389"/>
      <c r="X18" s="389"/>
      <c r="Y18" s="609"/>
      <c r="Z18" s="610">
        <v>0</v>
      </c>
      <c r="AA18" s="610"/>
      <c r="AB18" s="610"/>
      <c r="AC18" s="610"/>
      <c r="AD18" s="611">
        <v>926</v>
      </c>
      <c r="AE18" s="611"/>
      <c r="AF18" s="611"/>
      <c r="AG18" s="611"/>
      <c r="AH18" s="611"/>
      <c r="AI18" s="611"/>
      <c r="AJ18" s="611"/>
      <c r="AK18" s="611"/>
      <c r="AL18" s="616">
        <v>0</v>
      </c>
      <c r="AM18" s="395"/>
      <c r="AN18" s="395"/>
      <c r="AO18" s="617"/>
      <c r="AP18" s="613" t="s">
        <v>99</v>
      </c>
      <c r="AQ18" s="614"/>
      <c r="AR18" s="614"/>
      <c r="AS18" s="614"/>
      <c r="AT18" s="614"/>
      <c r="AU18" s="614"/>
      <c r="AV18" s="614"/>
      <c r="AW18" s="614"/>
      <c r="AX18" s="614"/>
      <c r="AY18" s="614"/>
      <c r="AZ18" s="614"/>
      <c r="BA18" s="614"/>
      <c r="BB18" s="614"/>
      <c r="BC18" s="614"/>
      <c r="BD18" s="614"/>
      <c r="BE18" s="614"/>
      <c r="BF18" s="615"/>
      <c r="BG18" s="608" t="s">
        <v>200</v>
      </c>
      <c r="BH18" s="389"/>
      <c r="BI18" s="389"/>
      <c r="BJ18" s="389"/>
      <c r="BK18" s="389"/>
      <c r="BL18" s="389"/>
      <c r="BM18" s="389"/>
      <c r="BN18" s="609"/>
      <c r="BO18" s="610" t="s">
        <v>200</v>
      </c>
      <c r="BP18" s="610"/>
      <c r="BQ18" s="610"/>
      <c r="BR18" s="610"/>
      <c r="BS18" s="619" t="s">
        <v>200</v>
      </c>
      <c r="BT18" s="389"/>
      <c r="BU18" s="389"/>
      <c r="BV18" s="389"/>
      <c r="BW18" s="389"/>
      <c r="BX18" s="389"/>
      <c r="BY18" s="389"/>
      <c r="BZ18" s="389"/>
      <c r="CA18" s="389"/>
      <c r="CB18" s="620"/>
      <c r="CD18" s="613" t="s">
        <v>365</v>
      </c>
      <c r="CE18" s="614"/>
      <c r="CF18" s="614"/>
      <c r="CG18" s="614"/>
      <c r="CH18" s="614"/>
      <c r="CI18" s="614"/>
      <c r="CJ18" s="614"/>
      <c r="CK18" s="614"/>
      <c r="CL18" s="614"/>
      <c r="CM18" s="614"/>
      <c r="CN18" s="614"/>
      <c r="CO18" s="614"/>
      <c r="CP18" s="614"/>
      <c r="CQ18" s="615"/>
      <c r="CR18" s="608" t="s">
        <v>200</v>
      </c>
      <c r="CS18" s="389"/>
      <c r="CT18" s="389"/>
      <c r="CU18" s="389"/>
      <c r="CV18" s="389"/>
      <c r="CW18" s="389"/>
      <c r="CX18" s="389"/>
      <c r="CY18" s="609"/>
      <c r="CZ18" s="610" t="s">
        <v>200</v>
      </c>
      <c r="DA18" s="610"/>
      <c r="DB18" s="610"/>
      <c r="DC18" s="610"/>
      <c r="DD18" s="619" t="s">
        <v>200</v>
      </c>
      <c r="DE18" s="389"/>
      <c r="DF18" s="389"/>
      <c r="DG18" s="389"/>
      <c r="DH18" s="389"/>
      <c r="DI18" s="389"/>
      <c r="DJ18" s="389"/>
      <c r="DK18" s="389"/>
      <c r="DL18" s="389"/>
      <c r="DM18" s="389"/>
      <c r="DN18" s="389"/>
      <c r="DO18" s="389"/>
      <c r="DP18" s="609"/>
      <c r="DQ18" s="619" t="s">
        <v>200</v>
      </c>
      <c r="DR18" s="389"/>
      <c r="DS18" s="389"/>
      <c r="DT18" s="389"/>
      <c r="DU18" s="389"/>
      <c r="DV18" s="389"/>
      <c r="DW18" s="389"/>
      <c r="DX18" s="389"/>
      <c r="DY18" s="389"/>
      <c r="DZ18" s="389"/>
      <c r="EA18" s="389"/>
      <c r="EB18" s="389"/>
      <c r="EC18" s="620"/>
    </row>
    <row r="19" spans="2:133" ht="11.25" customHeight="1" x14ac:dyDescent="0.2">
      <c r="B19" s="613" t="s">
        <v>75</v>
      </c>
      <c r="C19" s="614"/>
      <c r="D19" s="614"/>
      <c r="E19" s="614"/>
      <c r="F19" s="614"/>
      <c r="G19" s="614"/>
      <c r="H19" s="614"/>
      <c r="I19" s="614"/>
      <c r="J19" s="614"/>
      <c r="K19" s="614"/>
      <c r="L19" s="614"/>
      <c r="M19" s="614"/>
      <c r="N19" s="614"/>
      <c r="O19" s="614"/>
      <c r="P19" s="614"/>
      <c r="Q19" s="615"/>
      <c r="R19" s="608">
        <v>1542</v>
      </c>
      <c r="S19" s="389"/>
      <c r="T19" s="389"/>
      <c r="U19" s="389"/>
      <c r="V19" s="389"/>
      <c r="W19" s="389"/>
      <c r="X19" s="389"/>
      <c r="Y19" s="609"/>
      <c r="Z19" s="610">
        <v>0</v>
      </c>
      <c r="AA19" s="610"/>
      <c r="AB19" s="610"/>
      <c r="AC19" s="610"/>
      <c r="AD19" s="611">
        <v>1542</v>
      </c>
      <c r="AE19" s="611"/>
      <c r="AF19" s="611"/>
      <c r="AG19" s="611"/>
      <c r="AH19" s="611"/>
      <c r="AI19" s="611"/>
      <c r="AJ19" s="611"/>
      <c r="AK19" s="611"/>
      <c r="AL19" s="616">
        <v>0</v>
      </c>
      <c r="AM19" s="395"/>
      <c r="AN19" s="395"/>
      <c r="AO19" s="617"/>
      <c r="AP19" s="613" t="s">
        <v>366</v>
      </c>
      <c r="AQ19" s="614"/>
      <c r="AR19" s="614"/>
      <c r="AS19" s="614"/>
      <c r="AT19" s="614"/>
      <c r="AU19" s="614"/>
      <c r="AV19" s="614"/>
      <c r="AW19" s="614"/>
      <c r="AX19" s="614"/>
      <c r="AY19" s="614"/>
      <c r="AZ19" s="614"/>
      <c r="BA19" s="614"/>
      <c r="BB19" s="614"/>
      <c r="BC19" s="614"/>
      <c r="BD19" s="614"/>
      <c r="BE19" s="614"/>
      <c r="BF19" s="615"/>
      <c r="BG19" s="608">
        <v>12188</v>
      </c>
      <c r="BH19" s="389"/>
      <c r="BI19" s="389"/>
      <c r="BJ19" s="389"/>
      <c r="BK19" s="389"/>
      <c r="BL19" s="389"/>
      <c r="BM19" s="389"/>
      <c r="BN19" s="609"/>
      <c r="BO19" s="610">
        <v>1.7</v>
      </c>
      <c r="BP19" s="610"/>
      <c r="BQ19" s="610"/>
      <c r="BR19" s="610"/>
      <c r="BS19" s="619" t="s">
        <v>200</v>
      </c>
      <c r="BT19" s="389"/>
      <c r="BU19" s="389"/>
      <c r="BV19" s="389"/>
      <c r="BW19" s="389"/>
      <c r="BX19" s="389"/>
      <c r="BY19" s="389"/>
      <c r="BZ19" s="389"/>
      <c r="CA19" s="389"/>
      <c r="CB19" s="620"/>
      <c r="CD19" s="613" t="s">
        <v>367</v>
      </c>
      <c r="CE19" s="614"/>
      <c r="CF19" s="614"/>
      <c r="CG19" s="614"/>
      <c r="CH19" s="614"/>
      <c r="CI19" s="614"/>
      <c r="CJ19" s="614"/>
      <c r="CK19" s="614"/>
      <c r="CL19" s="614"/>
      <c r="CM19" s="614"/>
      <c r="CN19" s="614"/>
      <c r="CO19" s="614"/>
      <c r="CP19" s="614"/>
      <c r="CQ19" s="615"/>
      <c r="CR19" s="608" t="s">
        <v>200</v>
      </c>
      <c r="CS19" s="389"/>
      <c r="CT19" s="389"/>
      <c r="CU19" s="389"/>
      <c r="CV19" s="389"/>
      <c r="CW19" s="389"/>
      <c r="CX19" s="389"/>
      <c r="CY19" s="609"/>
      <c r="CZ19" s="610" t="s">
        <v>200</v>
      </c>
      <c r="DA19" s="610"/>
      <c r="DB19" s="610"/>
      <c r="DC19" s="610"/>
      <c r="DD19" s="619" t="s">
        <v>200</v>
      </c>
      <c r="DE19" s="389"/>
      <c r="DF19" s="389"/>
      <c r="DG19" s="389"/>
      <c r="DH19" s="389"/>
      <c r="DI19" s="389"/>
      <c r="DJ19" s="389"/>
      <c r="DK19" s="389"/>
      <c r="DL19" s="389"/>
      <c r="DM19" s="389"/>
      <c r="DN19" s="389"/>
      <c r="DO19" s="389"/>
      <c r="DP19" s="609"/>
      <c r="DQ19" s="619" t="s">
        <v>200</v>
      </c>
      <c r="DR19" s="389"/>
      <c r="DS19" s="389"/>
      <c r="DT19" s="389"/>
      <c r="DU19" s="389"/>
      <c r="DV19" s="389"/>
      <c r="DW19" s="389"/>
      <c r="DX19" s="389"/>
      <c r="DY19" s="389"/>
      <c r="DZ19" s="389"/>
      <c r="EA19" s="389"/>
      <c r="EB19" s="389"/>
      <c r="EC19" s="620"/>
    </row>
    <row r="20" spans="2:133" ht="11.25" customHeight="1" x14ac:dyDescent="0.2">
      <c r="B20" s="613" t="s">
        <v>368</v>
      </c>
      <c r="C20" s="614"/>
      <c r="D20" s="614"/>
      <c r="E20" s="614"/>
      <c r="F20" s="614"/>
      <c r="G20" s="614"/>
      <c r="H20" s="614"/>
      <c r="I20" s="614"/>
      <c r="J20" s="614"/>
      <c r="K20" s="614"/>
      <c r="L20" s="614"/>
      <c r="M20" s="614"/>
      <c r="N20" s="614"/>
      <c r="O20" s="614"/>
      <c r="P20" s="614"/>
      <c r="Q20" s="615"/>
      <c r="R20" s="608">
        <v>89</v>
      </c>
      <c r="S20" s="389"/>
      <c r="T20" s="389"/>
      <c r="U20" s="389"/>
      <c r="V20" s="389"/>
      <c r="W20" s="389"/>
      <c r="X20" s="389"/>
      <c r="Y20" s="609"/>
      <c r="Z20" s="610">
        <v>0</v>
      </c>
      <c r="AA20" s="610"/>
      <c r="AB20" s="610"/>
      <c r="AC20" s="610"/>
      <c r="AD20" s="611">
        <v>89</v>
      </c>
      <c r="AE20" s="611"/>
      <c r="AF20" s="611"/>
      <c r="AG20" s="611"/>
      <c r="AH20" s="611"/>
      <c r="AI20" s="611"/>
      <c r="AJ20" s="611"/>
      <c r="AK20" s="611"/>
      <c r="AL20" s="616">
        <v>0</v>
      </c>
      <c r="AM20" s="395"/>
      <c r="AN20" s="395"/>
      <c r="AO20" s="617"/>
      <c r="AP20" s="613" t="s">
        <v>369</v>
      </c>
      <c r="AQ20" s="614"/>
      <c r="AR20" s="614"/>
      <c r="AS20" s="614"/>
      <c r="AT20" s="614"/>
      <c r="AU20" s="614"/>
      <c r="AV20" s="614"/>
      <c r="AW20" s="614"/>
      <c r="AX20" s="614"/>
      <c r="AY20" s="614"/>
      <c r="AZ20" s="614"/>
      <c r="BA20" s="614"/>
      <c r="BB20" s="614"/>
      <c r="BC20" s="614"/>
      <c r="BD20" s="614"/>
      <c r="BE20" s="614"/>
      <c r="BF20" s="615"/>
      <c r="BG20" s="608">
        <v>12188</v>
      </c>
      <c r="BH20" s="389"/>
      <c r="BI20" s="389"/>
      <c r="BJ20" s="389"/>
      <c r="BK20" s="389"/>
      <c r="BL20" s="389"/>
      <c r="BM20" s="389"/>
      <c r="BN20" s="609"/>
      <c r="BO20" s="610">
        <v>1.7</v>
      </c>
      <c r="BP20" s="610"/>
      <c r="BQ20" s="610"/>
      <c r="BR20" s="610"/>
      <c r="BS20" s="619" t="s">
        <v>200</v>
      </c>
      <c r="BT20" s="389"/>
      <c r="BU20" s="389"/>
      <c r="BV20" s="389"/>
      <c r="BW20" s="389"/>
      <c r="BX20" s="389"/>
      <c r="BY20" s="389"/>
      <c r="BZ20" s="389"/>
      <c r="CA20" s="389"/>
      <c r="CB20" s="620"/>
      <c r="CD20" s="613" t="s">
        <v>192</v>
      </c>
      <c r="CE20" s="614"/>
      <c r="CF20" s="614"/>
      <c r="CG20" s="614"/>
      <c r="CH20" s="614"/>
      <c r="CI20" s="614"/>
      <c r="CJ20" s="614"/>
      <c r="CK20" s="614"/>
      <c r="CL20" s="614"/>
      <c r="CM20" s="614"/>
      <c r="CN20" s="614"/>
      <c r="CO20" s="614"/>
      <c r="CP20" s="614"/>
      <c r="CQ20" s="615"/>
      <c r="CR20" s="608">
        <v>7840744</v>
      </c>
      <c r="CS20" s="389"/>
      <c r="CT20" s="389"/>
      <c r="CU20" s="389"/>
      <c r="CV20" s="389"/>
      <c r="CW20" s="389"/>
      <c r="CX20" s="389"/>
      <c r="CY20" s="609"/>
      <c r="CZ20" s="610">
        <v>100</v>
      </c>
      <c r="DA20" s="610"/>
      <c r="DB20" s="610"/>
      <c r="DC20" s="610"/>
      <c r="DD20" s="619">
        <v>1382433</v>
      </c>
      <c r="DE20" s="389"/>
      <c r="DF20" s="389"/>
      <c r="DG20" s="389"/>
      <c r="DH20" s="389"/>
      <c r="DI20" s="389"/>
      <c r="DJ20" s="389"/>
      <c r="DK20" s="389"/>
      <c r="DL20" s="389"/>
      <c r="DM20" s="389"/>
      <c r="DN20" s="389"/>
      <c r="DO20" s="389"/>
      <c r="DP20" s="609"/>
      <c r="DQ20" s="619">
        <v>5312175</v>
      </c>
      <c r="DR20" s="389"/>
      <c r="DS20" s="389"/>
      <c r="DT20" s="389"/>
      <c r="DU20" s="389"/>
      <c r="DV20" s="389"/>
      <c r="DW20" s="389"/>
      <c r="DX20" s="389"/>
      <c r="DY20" s="389"/>
      <c r="DZ20" s="389"/>
      <c r="EA20" s="389"/>
      <c r="EB20" s="389"/>
      <c r="EC20" s="620"/>
    </row>
    <row r="21" spans="2:133" ht="11.25" customHeight="1" x14ac:dyDescent="0.2">
      <c r="B21" s="613" t="s">
        <v>371</v>
      </c>
      <c r="C21" s="614"/>
      <c r="D21" s="614"/>
      <c r="E21" s="614"/>
      <c r="F21" s="614"/>
      <c r="G21" s="614"/>
      <c r="H21" s="614"/>
      <c r="I21" s="614"/>
      <c r="J21" s="614"/>
      <c r="K21" s="614"/>
      <c r="L21" s="614"/>
      <c r="M21" s="614"/>
      <c r="N21" s="614"/>
      <c r="O21" s="614"/>
      <c r="P21" s="614"/>
      <c r="Q21" s="615"/>
      <c r="R21" s="608">
        <v>4929</v>
      </c>
      <c r="S21" s="389"/>
      <c r="T21" s="389"/>
      <c r="U21" s="389"/>
      <c r="V21" s="389"/>
      <c r="W21" s="389"/>
      <c r="X21" s="389"/>
      <c r="Y21" s="609"/>
      <c r="Z21" s="610">
        <v>0.1</v>
      </c>
      <c r="AA21" s="610"/>
      <c r="AB21" s="610"/>
      <c r="AC21" s="610"/>
      <c r="AD21" s="611">
        <v>4929</v>
      </c>
      <c r="AE21" s="611"/>
      <c r="AF21" s="611"/>
      <c r="AG21" s="611"/>
      <c r="AH21" s="611"/>
      <c r="AI21" s="611"/>
      <c r="AJ21" s="611"/>
      <c r="AK21" s="611"/>
      <c r="AL21" s="616">
        <v>0.1</v>
      </c>
      <c r="AM21" s="395"/>
      <c r="AN21" s="395"/>
      <c r="AO21" s="617"/>
      <c r="AP21" s="631" t="s">
        <v>372</v>
      </c>
      <c r="AQ21" s="632"/>
      <c r="AR21" s="632"/>
      <c r="AS21" s="632"/>
      <c r="AT21" s="632"/>
      <c r="AU21" s="632"/>
      <c r="AV21" s="632"/>
      <c r="AW21" s="632"/>
      <c r="AX21" s="632"/>
      <c r="AY21" s="632"/>
      <c r="AZ21" s="632"/>
      <c r="BA21" s="632"/>
      <c r="BB21" s="632"/>
      <c r="BC21" s="632"/>
      <c r="BD21" s="632"/>
      <c r="BE21" s="632"/>
      <c r="BF21" s="633"/>
      <c r="BG21" s="608">
        <v>12188</v>
      </c>
      <c r="BH21" s="389"/>
      <c r="BI21" s="389"/>
      <c r="BJ21" s="389"/>
      <c r="BK21" s="389"/>
      <c r="BL21" s="389"/>
      <c r="BM21" s="389"/>
      <c r="BN21" s="609"/>
      <c r="BO21" s="610">
        <v>1.7</v>
      </c>
      <c r="BP21" s="610"/>
      <c r="BQ21" s="610"/>
      <c r="BR21" s="610"/>
      <c r="BS21" s="619" t="s">
        <v>200</v>
      </c>
      <c r="BT21" s="389"/>
      <c r="BU21" s="389"/>
      <c r="BV21" s="389"/>
      <c r="BW21" s="389"/>
      <c r="BX21" s="389"/>
      <c r="BY21" s="389"/>
      <c r="BZ21" s="389"/>
      <c r="CA21" s="389"/>
      <c r="CB21" s="620"/>
      <c r="CD21" s="622"/>
      <c r="CE21" s="623"/>
      <c r="CF21" s="623"/>
      <c r="CG21" s="623"/>
      <c r="CH21" s="623"/>
      <c r="CI21" s="623"/>
      <c r="CJ21" s="623"/>
      <c r="CK21" s="623"/>
      <c r="CL21" s="623"/>
      <c r="CM21" s="623"/>
      <c r="CN21" s="623"/>
      <c r="CO21" s="623"/>
      <c r="CP21" s="623"/>
      <c r="CQ21" s="624"/>
      <c r="CR21" s="625"/>
      <c r="CS21" s="626"/>
      <c r="CT21" s="626"/>
      <c r="CU21" s="626"/>
      <c r="CV21" s="626"/>
      <c r="CW21" s="626"/>
      <c r="CX21" s="626"/>
      <c r="CY21" s="627"/>
      <c r="CZ21" s="628"/>
      <c r="DA21" s="628"/>
      <c r="DB21" s="628"/>
      <c r="DC21" s="628"/>
      <c r="DD21" s="629"/>
      <c r="DE21" s="626"/>
      <c r="DF21" s="626"/>
      <c r="DG21" s="626"/>
      <c r="DH21" s="626"/>
      <c r="DI21" s="626"/>
      <c r="DJ21" s="626"/>
      <c r="DK21" s="626"/>
      <c r="DL21" s="626"/>
      <c r="DM21" s="626"/>
      <c r="DN21" s="626"/>
      <c r="DO21" s="626"/>
      <c r="DP21" s="627"/>
      <c r="DQ21" s="629"/>
      <c r="DR21" s="626"/>
      <c r="DS21" s="626"/>
      <c r="DT21" s="626"/>
      <c r="DU21" s="626"/>
      <c r="DV21" s="626"/>
      <c r="DW21" s="626"/>
      <c r="DX21" s="626"/>
      <c r="DY21" s="626"/>
      <c r="DZ21" s="626"/>
      <c r="EA21" s="626"/>
      <c r="EB21" s="626"/>
      <c r="EC21" s="630"/>
    </row>
    <row r="22" spans="2:133" ht="11.25" customHeight="1" x14ac:dyDescent="0.2">
      <c r="B22" s="613" t="s">
        <v>344</v>
      </c>
      <c r="C22" s="614"/>
      <c r="D22" s="614"/>
      <c r="E22" s="614"/>
      <c r="F22" s="614"/>
      <c r="G22" s="614"/>
      <c r="H22" s="614"/>
      <c r="I22" s="614"/>
      <c r="J22" s="614"/>
      <c r="K22" s="614"/>
      <c r="L22" s="614"/>
      <c r="M22" s="614"/>
      <c r="N22" s="614"/>
      <c r="O22" s="614"/>
      <c r="P22" s="614"/>
      <c r="Q22" s="615"/>
      <c r="R22" s="608">
        <v>4064741</v>
      </c>
      <c r="S22" s="389"/>
      <c r="T22" s="389"/>
      <c r="U22" s="389"/>
      <c r="V22" s="389"/>
      <c r="W22" s="389"/>
      <c r="X22" s="389"/>
      <c r="Y22" s="609"/>
      <c r="Z22" s="610">
        <v>50.5</v>
      </c>
      <c r="AA22" s="610"/>
      <c r="AB22" s="610"/>
      <c r="AC22" s="610"/>
      <c r="AD22" s="611">
        <v>3590053</v>
      </c>
      <c r="AE22" s="611"/>
      <c r="AF22" s="611"/>
      <c r="AG22" s="611"/>
      <c r="AH22" s="611"/>
      <c r="AI22" s="611"/>
      <c r="AJ22" s="611"/>
      <c r="AK22" s="611"/>
      <c r="AL22" s="616">
        <v>77.599999999999994</v>
      </c>
      <c r="AM22" s="395"/>
      <c r="AN22" s="395"/>
      <c r="AO22" s="617"/>
      <c r="AP22" s="631" t="s">
        <v>374</v>
      </c>
      <c r="AQ22" s="632"/>
      <c r="AR22" s="632"/>
      <c r="AS22" s="632"/>
      <c r="AT22" s="632"/>
      <c r="AU22" s="632"/>
      <c r="AV22" s="632"/>
      <c r="AW22" s="632"/>
      <c r="AX22" s="632"/>
      <c r="AY22" s="632"/>
      <c r="AZ22" s="632"/>
      <c r="BA22" s="632"/>
      <c r="BB22" s="632"/>
      <c r="BC22" s="632"/>
      <c r="BD22" s="632"/>
      <c r="BE22" s="632"/>
      <c r="BF22" s="633"/>
      <c r="BG22" s="608" t="s">
        <v>200</v>
      </c>
      <c r="BH22" s="389"/>
      <c r="BI22" s="389"/>
      <c r="BJ22" s="389"/>
      <c r="BK22" s="389"/>
      <c r="BL22" s="389"/>
      <c r="BM22" s="389"/>
      <c r="BN22" s="609"/>
      <c r="BO22" s="610" t="s">
        <v>200</v>
      </c>
      <c r="BP22" s="610"/>
      <c r="BQ22" s="610"/>
      <c r="BR22" s="610"/>
      <c r="BS22" s="619" t="s">
        <v>200</v>
      </c>
      <c r="BT22" s="389"/>
      <c r="BU22" s="389"/>
      <c r="BV22" s="389"/>
      <c r="BW22" s="389"/>
      <c r="BX22" s="389"/>
      <c r="BY22" s="389"/>
      <c r="BZ22" s="389"/>
      <c r="CA22" s="389"/>
      <c r="CB22" s="620"/>
      <c r="CD22" s="383" t="s">
        <v>375</v>
      </c>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c r="DP22" s="384"/>
      <c r="DQ22" s="384"/>
      <c r="DR22" s="384"/>
      <c r="DS22" s="384"/>
      <c r="DT22" s="384"/>
      <c r="DU22" s="384"/>
      <c r="DV22" s="384"/>
      <c r="DW22" s="384"/>
      <c r="DX22" s="384"/>
      <c r="DY22" s="384"/>
      <c r="DZ22" s="384"/>
      <c r="EA22" s="384"/>
      <c r="EB22" s="384"/>
      <c r="EC22" s="433"/>
    </row>
    <row r="23" spans="2:133" ht="11.25" customHeight="1" x14ac:dyDescent="0.2">
      <c r="B23" s="613" t="s">
        <v>301</v>
      </c>
      <c r="C23" s="614"/>
      <c r="D23" s="614"/>
      <c r="E23" s="614"/>
      <c r="F23" s="614"/>
      <c r="G23" s="614"/>
      <c r="H23" s="614"/>
      <c r="I23" s="614"/>
      <c r="J23" s="614"/>
      <c r="K23" s="614"/>
      <c r="L23" s="614"/>
      <c r="M23" s="614"/>
      <c r="N23" s="614"/>
      <c r="O23" s="614"/>
      <c r="P23" s="614"/>
      <c r="Q23" s="615"/>
      <c r="R23" s="608">
        <v>3590053</v>
      </c>
      <c r="S23" s="389"/>
      <c r="T23" s="389"/>
      <c r="U23" s="389"/>
      <c r="V23" s="389"/>
      <c r="W23" s="389"/>
      <c r="X23" s="389"/>
      <c r="Y23" s="609"/>
      <c r="Z23" s="610">
        <v>44.6</v>
      </c>
      <c r="AA23" s="610"/>
      <c r="AB23" s="610"/>
      <c r="AC23" s="610"/>
      <c r="AD23" s="611">
        <v>3590053</v>
      </c>
      <c r="AE23" s="611"/>
      <c r="AF23" s="611"/>
      <c r="AG23" s="611"/>
      <c r="AH23" s="611"/>
      <c r="AI23" s="611"/>
      <c r="AJ23" s="611"/>
      <c r="AK23" s="611"/>
      <c r="AL23" s="616">
        <v>77.599999999999994</v>
      </c>
      <c r="AM23" s="395"/>
      <c r="AN23" s="395"/>
      <c r="AO23" s="617"/>
      <c r="AP23" s="631" t="s">
        <v>119</v>
      </c>
      <c r="AQ23" s="632"/>
      <c r="AR23" s="632"/>
      <c r="AS23" s="632"/>
      <c r="AT23" s="632"/>
      <c r="AU23" s="632"/>
      <c r="AV23" s="632"/>
      <c r="AW23" s="632"/>
      <c r="AX23" s="632"/>
      <c r="AY23" s="632"/>
      <c r="AZ23" s="632"/>
      <c r="BA23" s="632"/>
      <c r="BB23" s="632"/>
      <c r="BC23" s="632"/>
      <c r="BD23" s="632"/>
      <c r="BE23" s="632"/>
      <c r="BF23" s="633"/>
      <c r="BG23" s="608" t="s">
        <v>200</v>
      </c>
      <c r="BH23" s="389"/>
      <c r="BI23" s="389"/>
      <c r="BJ23" s="389"/>
      <c r="BK23" s="389"/>
      <c r="BL23" s="389"/>
      <c r="BM23" s="389"/>
      <c r="BN23" s="609"/>
      <c r="BO23" s="610" t="s">
        <v>200</v>
      </c>
      <c r="BP23" s="610"/>
      <c r="BQ23" s="610"/>
      <c r="BR23" s="610"/>
      <c r="BS23" s="619" t="s">
        <v>200</v>
      </c>
      <c r="BT23" s="389"/>
      <c r="BU23" s="389"/>
      <c r="BV23" s="389"/>
      <c r="BW23" s="389"/>
      <c r="BX23" s="389"/>
      <c r="BY23" s="389"/>
      <c r="BZ23" s="389"/>
      <c r="CA23" s="389"/>
      <c r="CB23" s="620"/>
      <c r="CD23" s="383" t="s">
        <v>319</v>
      </c>
      <c r="CE23" s="384"/>
      <c r="CF23" s="384"/>
      <c r="CG23" s="384"/>
      <c r="CH23" s="384"/>
      <c r="CI23" s="384"/>
      <c r="CJ23" s="384"/>
      <c r="CK23" s="384"/>
      <c r="CL23" s="384"/>
      <c r="CM23" s="384"/>
      <c r="CN23" s="384"/>
      <c r="CO23" s="384"/>
      <c r="CP23" s="384"/>
      <c r="CQ23" s="433"/>
      <c r="CR23" s="383" t="s">
        <v>376</v>
      </c>
      <c r="CS23" s="384"/>
      <c r="CT23" s="384"/>
      <c r="CU23" s="384"/>
      <c r="CV23" s="384"/>
      <c r="CW23" s="384"/>
      <c r="CX23" s="384"/>
      <c r="CY23" s="433"/>
      <c r="CZ23" s="383" t="s">
        <v>380</v>
      </c>
      <c r="DA23" s="384"/>
      <c r="DB23" s="384"/>
      <c r="DC23" s="433"/>
      <c r="DD23" s="383" t="s">
        <v>304</v>
      </c>
      <c r="DE23" s="384"/>
      <c r="DF23" s="384"/>
      <c r="DG23" s="384"/>
      <c r="DH23" s="384"/>
      <c r="DI23" s="384"/>
      <c r="DJ23" s="384"/>
      <c r="DK23" s="433"/>
      <c r="DL23" s="634" t="s">
        <v>382</v>
      </c>
      <c r="DM23" s="635"/>
      <c r="DN23" s="635"/>
      <c r="DO23" s="635"/>
      <c r="DP23" s="635"/>
      <c r="DQ23" s="635"/>
      <c r="DR23" s="635"/>
      <c r="DS23" s="635"/>
      <c r="DT23" s="635"/>
      <c r="DU23" s="635"/>
      <c r="DV23" s="636"/>
      <c r="DW23" s="383" t="s">
        <v>383</v>
      </c>
      <c r="DX23" s="384"/>
      <c r="DY23" s="384"/>
      <c r="DZ23" s="384"/>
      <c r="EA23" s="384"/>
      <c r="EB23" s="384"/>
      <c r="EC23" s="433"/>
    </row>
    <row r="24" spans="2:133" ht="11.25" customHeight="1" x14ac:dyDescent="0.2">
      <c r="B24" s="613" t="s">
        <v>298</v>
      </c>
      <c r="C24" s="614"/>
      <c r="D24" s="614"/>
      <c r="E24" s="614"/>
      <c r="F24" s="614"/>
      <c r="G24" s="614"/>
      <c r="H24" s="614"/>
      <c r="I24" s="614"/>
      <c r="J24" s="614"/>
      <c r="K24" s="614"/>
      <c r="L24" s="614"/>
      <c r="M24" s="614"/>
      <c r="N24" s="614"/>
      <c r="O24" s="614"/>
      <c r="P24" s="614"/>
      <c r="Q24" s="615"/>
      <c r="R24" s="608">
        <v>474688</v>
      </c>
      <c r="S24" s="389"/>
      <c r="T24" s="389"/>
      <c r="U24" s="389"/>
      <c r="V24" s="389"/>
      <c r="W24" s="389"/>
      <c r="X24" s="389"/>
      <c r="Y24" s="609"/>
      <c r="Z24" s="610">
        <v>5.9</v>
      </c>
      <c r="AA24" s="610"/>
      <c r="AB24" s="610"/>
      <c r="AC24" s="610"/>
      <c r="AD24" s="611" t="s">
        <v>200</v>
      </c>
      <c r="AE24" s="611"/>
      <c r="AF24" s="611"/>
      <c r="AG24" s="611"/>
      <c r="AH24" s="611"/>
      <c r="AI24" s="611"/>
      <c r="AJ24" s="611"/>
      <c r="AK24" s="611"/>
      <c r="AL24" s="616" t="s">
        <v>200</v>
      </c>
      <c r="AM24" s="395"/>
      <c r="AN24" s="395"/>
      <c r="AO24" s="617"/>
      <c r="AP24" s="631" t="s">
        <v>384</v>
      </c>
      <c r="AQ24" s="632"/>
      <c r="AR24" s="632"/>
      <c r="AS24" s="632"/>
      <c r="AT24" s="632"/>
      <c r="AU24" s="632"/>
      <c r="AV24" s="632"/>
      <c r="AW24" s="632"/>
      <c r="AX24" s="632"/>
      <c r="AY24" s="632"/>
      <c r="AZ24" s="632"/>
      <c r="BA24" s="632"/>
      <c r="BB24" s="632"/>
      <c r="BC24" s="632"/>
      <c r="BD24" s="632"/>
      <c r="BE24" s="632"/>
      <c r="BF24" s="633"/>
      <c r="BG24" s="608" t="s">
        <v>200</v>
      </c>
      <c r="BH24" s="389"/>
      <c r="BI24" s="389"/>
      <c r="BJ24" s="389"/>
      <c r="BK24" s="389"/>
      <c r="BL24" s="389"/>
      <c r="BM24" s="389"/>
      <c r="BN24" s="609"/>
      <c r="BO24" s="610" t="s">
        <v>200</v>
      </c>
      <c r="BP24" s="610"/>
      <c r="BQ24" s="610"/>
      <c r="BR24" s="610"/>
      <c r="BS24" s="619" t="s">
        <v>200</v>
      </c>
      <c r="BT24" s="389"/>
      <c r="BU24" s="389"/>
      <c r="BV24" s="389"/>
      <c r="BW24" s="389"/>
      <c r="BX24" s="389"/>
      <c r="BY24" s="389"/>
      <c r="BZ24" s="389"/>
      <c r="CA24" s="389"/>
      <c r="CB24" s="620"/>
      <c r="CD24" s="597" t="s">
        <v>385</v>
      </c>
      <c r="CE24" s="598"/>
      <c r="CF24" s="598"/>
      <c r="CG24" s="598"/>
      <c r="CH24" s="598"/>
      <c r="CI24" s="598"/>
      <c r="CJ24" s="598"/>
      <c r="CK24" s="598"/>
      <c r="CL24" s="598"/>
      <c r="CM24" s="598"/>
      <c r="CN24" s="598"/>
      <c r="CO24" s="598"/>
      <c r="CP24" s="598"/>
      <c r="CQ24" s="599"/>
      <c r="CR24" s="600">
        <v>2825559</v>
      </c>
      <c r="CS24" s="601"/>
      <c r="CT24" s="601"/>
      <c r="CU24" s="601"/>
      <c r="CV24" s="601"/>
      <c r="CW24" s="601"/>
      <c r="CX24" s="601"/>
      <c r="CY24" s="602"/>
      <c r="CZ24" s="605">
        <v>36</v>
      </c>
      <c r="DA24" s="606"/>
      <c r="DB24" s="606"/>
      <c r="DC24" s="618"/>
      <c r="DD24" s="637">
        <v>2497076</v>
      </c>
      <c r="DE24" s="601"/>
      <c r="DF24" s="601"/>
      <c r="DG24" s="601"/>
      <c r="DH24" s="601"/>
      <c r="DI24" s="601"/>
      <c r="DJ24" s="601"/>
      <c r="DK24" s="602"/>
      <c r="DL24" s="637">
        <v>2466773</v>
      </c>
      <c r="DM24" s="601"/>
      <c r="DN24" s="601"/>
      <c r="DO24" s="601"/>
      <c r="DP24" s="601"/>
      <c r="DQ24" s="601"/>
      <c r="DR24" s="601"/>
      <c r="DS24" s="601"/>
      <c r="DT24" s="601"/>
      <c r="DU24" s="601"/>
      <c r="DV24" s="602"/>
      <c r="DW24" s="605">
        <v>52</v>
      </c>
      <c r="DX24" s="606"/>
      <c r="DY24" s="606"/>
      <c r="DZ24" s="606"/>
      <c r="EA24" s="606"/>
      <c r="EB24" s="606"/>
      <c r="EC24" s="607"/>
    </row>
    <row r="25" spans="2:133" ht="11.25" customHeight="1" x14ac:dyDescent="0.2">
      <c r="B25" s="613" t="s">
        <v>388</v>
      </c>
      <c r="C25" s="614"/>
      <c r="D25" s="614"/>
      <c r="E25" s="614"/>
      <c r="F25" s="614"/>
      <c r="G25" s="614"/>
      <c r="H25" s="614"/>
      <c r="I25" s="614"/>
      <c r="J25" s="614"/>
      <c r="K25" s="614"/>
      <c r="L25" s="614"/>
      <c r="M25" s="614"/>
      <c r="N25" s="614"/>
      <c r="O25" s="614"/>
      <c r="P25" s="614"/>
      <c r="Q25" s="615"/>
      <c r="R25" s="608" t="s">
        <v>200</v>
      </c>
      <c r="S25" s="389"/>
      <c r="T25" s="389"/>
      <c r="U25" s="389"/>
      <c r="V25" s="389"/>
      <c r="W25" s="389"/>
      <c r="X25" s="389"/>
      <c r="Y25" s="609"/>
      <c r="Z25" s="610" t="s">
        <v>200</v>
      </c>
      <c r="AA25" s="610"/>
      <c r="AB25" s="610"/>
      <c r="AC25" s="610"/>
      <c r="AD25" s="611" t="s">
        <v>200</v>
      </c>
      <c r="AE25" s="611"/>
      <c r="AF25" s="611"/>
      <c r="AG25" s="611"/>
      <c r="AH25" s="611"/>
      <c r="AI25" s="611"/>
      <c r="AJ25" s="611"/>
      <c r="AK25" s="611"/>
      <c r="AL25" s="616" t="s">
        <v>200</v>
      </c>
      <c r="AM25" s="395"/>
      <c r="AN25" s="395"/>
      <c r="AO25" s="617"/>
      <c r="AP25" s="631" t="s">
        <v>277</v>
      </c>
      <c r="AQ25" s="632"/>
      <c r="AR25" s="632"/>
      <c r="AS25" s="632"/>
      <c r="AT25" s="632"/>
      <c r="AU25" s="632"/>
      <c r="AV25" s="632"/>
      <c r="AW25" s="632"/>
      <c r="AX25" s="632"/>
      <c r="AY25" s="632"/>
      <c r="AZ25" s="632"/>
      <c r="BA25" s="632"/>
      <c r="BB25" s="632"/>
      <c r="BC25" s="632"/>
      <c r="BD25" s="632"/>
      <c r="BE25" s="632"/>
      <c r="BF25" s="633"/>
      <c r="BG25" s="608" t="s">
        <v>200</v>
      </c>
      <c r="BH25" s="389"/>
      <c r="BI25" s="389"/>
      <c r="BJ25" s="389"/>
      <c r="BK25" s="389"/>
      <c r="BL25" s="389"/>
      <c r="BM25" s="389"/>
      <c r="BN25" s="609"/>
      <c r="BO25" s="610" t="s">
        <v>200</v>
      </c>
      <c r="BP25" s="610"/>
      <c r="BQ25" s="610"/>
      <c r="BR25" s="610"/>
      <c r="BS25" s="619" t="s">
        <v>200</v>
      </c>
      <c r="BT25" s="389"/>
      <c r="BU25" s="389"/>
      <c r="BV25" s="389"/>
      <c r="BW25" s="389"/>
      <c r="BX25" s="389"/>
      <c r="BY25" s="389"/>
      <c r="BZ25" s="389"/>
      <c r="CA25" s="389"/>
      <c r="CB25" s="620"/>
      <c r="CD25" s="613" t="s">
        <v>198</v>
      </c>
      <c r="CE25" s="614"/>
      <c r="CF25" s="614"/>
      <c r="CG25" s="614"/>
      <c r="CH25" s="614"/>
      <c r="CI25" s="614"/>
      <c r="CJ25" s="614"/>
      <c r="CK25" s="614"/>
      <c r="CL25" s="614"/>
      <c r="CM25" s="614"/>
      <c r="CN25" s="614"/>
      <c r="CO25" s="614"/>
      <c r="CP25" s="614"/>
      <c r="CQ25" s="615"/>
      <c r="CR25" s="608">
        <v>1170050</v>
      </c>
      <c r="CS25" s="638"/>
      <c r="CT25" s="638"/>
      <c r="CU25" s="638"/>
      <c r="CV25" s="638"/>
      <c r="CW25" s="638"/>
      <c r="CX25" s="638"/>
      <c r="CY25" s="639"/>
      <c r="CZ25" s="616">
        <v>14.9</v>
      </c>
      <c r="DA25" s="640"/>
      <c r="DB25" s="640"/>
      <c r="DC25" s="641"/>
      <c r="DD25" s="619">
        <v>1093778</v>
      </c>
      <c r="DE25" s="638"/>
      <c r="DF25" s="638"/>
      <c r="DG25" s="638"/>
      <c r="DH25" s="638"/>
      <c r="DI25" s="638"/>
      <c r="DJ25" s="638"/>
      <c r="DK25" s="639"/>
      <c r="DL25" s="619">
        <v>1063720</v>
      </c>
      <c r="DM25" s="638"/>
      <c r="DN25" s="638"/>
      <c r="DO25" s="638"/>
      <c r="DP25" s="638"/>
      <c r="DQ25" s="638"/>
      <c r="DR25" s="638"/>
      <c r="DS25" s="638"/>
      <c r="DT25" s="638"/>
      <c r="DU25" s="638"/>
      <c r="DV25" s="639"/>
      <c r="DW25" s="616">
        <v>22.4</v>
      </c>
      <c r="DX25" s="640"/>
      <c r="DY25" s="640"/>
      <c r="DZ25" s="640"/>
      <c r="EA25" s="640"/>
      <c r="EB25" s="640"/>
      <c r="EC25" s="642"/>
    </row>
    <row r="26" spans="2:133" ht="11.25" customHeight="1" x14ac:dyDescent="0.2">
      <c r="B26" s="613" t="s">
        <v>80</v>
      </c>
      <c r="C26" s="614"/>
      <c r="D26" s="614"/>
      <c r="E26" s="614"/>
      <c r="F26" s="614"/>
      <c r="G26" s="614"/>
      <c r="H26" s="614"/>
      <c r="I26" s="614"/>
      <c r="J26" s="614"/>
      <c r="K26" s="614"/>
      <c r="L26" s="614"/>
      <c r="M26" s="614"/>
      <c r="N26" s="614"/>
      <c r="O26" s="614"/>
      <c r="P26" s="614"/>
      <c r="Q26" s="615"/>
      <c r="R26" s="608">
        <v>5085612</v>
      </c>
      <c r="S26" s="389"/>
      <c r="T26" s="389"/>
      <c r="U26" s="389"/>
      <c r="V26" s="389"/>
      <c r="W26" s="389"/>
      <c r="X26" s="389"/>
      <c r="Y26" s="609"/>
      <c r="Z26" s="610">
        <v>63.1</v>
      </c>
      <c r="AA26" s="610"/>
      <c r="AB26" s="610"/>
      <c r="AC26" s="610"/>
      <c r="AD26" s="611">
        <v>4610924</v>
      </c>
      <c r="AE26" s="611"/>
      <c r="AF26" s="611"/>
      <c r="AG26" s="611"/>
      <c r="AH26" s="611"/>
      <c r="AI26" s="611"/>
      <c r="AJ26" s="611"/>
      <c r="AK26" s="611"/>
      <c r="AL26" s="616">
        <v>99.7</v>
      </c>
      <c r="AM26" s="395"/>
      <c r="AN26" s="395"/>
      <c r="AO26" s="617"/>
      <c r="AP26" s="631" t="s">
        <v>390</v>
      </c>
      <c r="AQ26" s="643"/>
      <c r="AR26" s="643"/>
      <c r="AS26" s="643"/>
      <c r="AT26" s="643"/>
      <c r="AU26" s="643"/>
      <c r="AV26" s="643"/>
      <c r="AW26" s="643"/>
      <c r="AX26" s="643"/>
      <c r="AY26" s="643"/>
      <c r="AZ26" s="643"/>
      <c r="BA26" s="643"/>
      <c r="BB26" s="643"/>
      <c r="BC26" s="643"/>
      <c r="BD26" s="643"/>
      <c r="BE26" s="643"/>
      <c r="BF26" s="633"/>
      <c r="BG26" s="608" t="s">
        <v>200</v>
      </c>
      <c r="BH26" s="389"/>
      <c r="BI26" s="389"/>
      <c r="BJ26" s="389"/>
      <c r="BK26" s="389"/>
      <c r="BL26" s="389"/>
      <c r="BM26" s="389"/>
      <c r="BN26" s="609"/>
      <c r="BO26" s="610" t="s">
        <v>200</v>
      </c>
      <c r="BP26" s="610"/>
      <c r="BQ26" s="610"/>
      <c r="BR26" s="610"/>
      <c r="BS26" s="619" t="s">
        <v>200</v>
      </c>
      <c r="BT26" s="389"/>
      <c r="BU26" s="389"/>
      <c r="BV26" s="389"/>
      <c r="BW26" s="389"/>
      <c r="BX26" s="389"/>
      <c r="BY26" s="389"/>
      <c r="BZ26" s="389"/>
      <c r="CA26" s="389"/>
      <c r="CB26" s="620"/>
      <c r="CD26" s="613" t="s">
        <v>122</v>
      </c>
      <c r="CE26" s="614"/>
      <c r="CF26" s="614"/>
      <c r="CG26" s="614"/>
      <c r="CH26" s="614"/>
      <c r="CI26" s="614"/>
      <c r="CJ26" s="614"/>
      <c r="CK26" s="614"/>
      <c r="CL26" s="614"/>
      <c r="CM26" s="614"/>
      <c r="CN26" s="614"/>
      <c r="CO26" s="614"/>
      <c r="CP26" s="614"/>
      <c r="CQ26" s="615"/>
      <c r="CR26" s="608">
        <v>710681</v>
      </c>
      <c r="CS26" s="389"/>
      <c r="CT26" s="389"/>
      <c r="CU26" s="389"/>
      <c r="CV26" s="389"/>
      <c r="CW26" s="389"/>
      <c r="CX26" s="389"/>
      <c r="CY26" s="609"/>
      <c r="CZ26" s="616">
        <v>9.1</v>
      </c>
      <c r="DA26" s="640"/>
      <c r="DB26" s="640"/>
      <c r="DC26" s="641"/>
      <c r="DD26" s="619">
        <v>647617</v>
      </c>
      <c r="DE26" s="389"/>
      <c r="DF26" s="389"/>
      <c r="DG26" s="389"/>
      <c r="DH26" s="389"/>
      <c r="DI26" s="389"/>
      <c r="DJ26" s="389"/>
      <c r="DK26" s="609"/>
      <c r="DL26" s="619" t="s">
        <v>200</v>
      </c>
      <c r="DM26" s="389"/>
      <c r="DN26" s="389"/>
      <c r="DO26" s="389"/>
      <c r="DP26" s="389"/>
      <c r="DQ26" s="389"/>
      <c r="DR26" s="389"/>
      <c r="DS26" s="389"/>
      <c r="DT26" s="389"/>
      <c r="DU26" s="389"/>
      <c r="DV26" s="609"/>
      <c r="DW26" s="616" t="s">
        <v>200</v>
      </c>
      <c r="DX26" s="640"/>
      <c r="DY26" s="640"/>
      <c r="DZ26" s="640"/>
      <c r="EA26" s="640"/>
      <c r="EB26" s="640"/>
      <c r="EC26" s="642"/>
    </row>
    <row r="27" spans="2:133" ht="11.25" customHeight="1" x14ac:dyDescent="0.2">
      <c r="B27" s="613" t="s">
        <v>391</v>
      </c>
      <c r="C27" s="614"/>
      <c r="D27" s="614"/>
      <c r="E27" s="614"/>
      <c r="F27" s="614"/>
      <c r="G27" s="614"/>
      <c r="H27" s="614"/>
      <c r="I27" s="614"/>
      <c r="J27" s="614"/>
      <c r="K27" s="614"/>
      <c r="L27" s="614"/>
      <c r="M27" s="614"/>
      <c r="N27" s="614"/>
      <c r="O27" s="614"/>
      <c r="P27" s="614"/>
      <c r="Q27" s="615"/>
      <c r="R27" s="608">
        <v>1270</v>
      </c>
      <c r="S27" s="389"/>
      <c r="T27" s="389"/>
      <c r="U27" s="389"/>
      <c r="V27" s="389"/>
      <c r="W27" s="389"/>
      <c r="X27" s="389"/>
      <c r="Y27" s="609"/>
      <c r="Z27" s="610">
        <v>0</v>
      </c>
      <c r="AA27" s="610"/>
      <c r="AB27" s="610"/>
      <c r="AC27" s="610"/>
      <c r="AD27" s="611">
        <v>1270</v>
      </c>
      <c r="AE27" s="611"/>
      <c r="AF27" s="611"/>
      <c r="AG27" s="611"/>
      <c r="AH27" s="611"/>
      <c r="AI27" s="611"/>
      <c r="AJ27" s="611"/>
      <c r="AK27" s="611"/>
      <c r="AL27" s="616">
        <v>0</v>
      </c>
      <c r="AM27" s="395"/>
      <c r="AN27" s="395"/>
      <c r="AO27" s="617"/>
      <c r="AP27" s="613" t="s">
        <v>393</v>
      </c>
      <c r="AQ27" s="614"/>
      <c r="AR27" s="614"/>
      <c r="AS27" s="614"/>
      <c r="AT27" s="614"/>
      <c r="AU27" s="614"/>
      <c r="AV27" s="614"/>
      <c r="AW27" s="614"/>
      <c r="AX27" s="614"/>
      <c r="AY27" s="614"/>
      <c r="AZ27" s="614"/>
      <c r="BA27" s="614"/>
      <c r="BB27" s="614"/>
      <c r="BC27" s="614"/>
      <c r="BD27" s="614"/>
      <c r="BE27" s="614"/>
      <c r="BF27" s="615"/>
      <c r="BG27" s="608">
        <v>727000</v>
      </c>
      <c r="BH27" s="389"/>
      <c r="BI27" s="389"/>
      <c r="BJ27" s="389"/>
      <c r="BK27" s="389"/>
      <c r="BL27" s="389"/>
      <c r="BM27" s="389"/>
      <c r="BN27" s="609"/>
      <c r="BO27" s="610">
        <v>100</v>
      </c>
      <c r="BP27" s="610"/>
      <c r="BQ27" s="610"/>
      <c r="BR27" s="610"/>
      <c r="BS27" s="619">
        <v>93564</v>
      </c>
      <c r="BT27" s="389"/>
      <c r="BU27" s="389"/>
      <c r="BV27" s="389"/>
      <c r="BW27" s="389"/>
      <c r="BX27" s="389"/>
      <c r="BY27" s="389"/>
      <c r="BZ27" s="389"/>
      <c r="CA27" s="389"/>
      <c r="CB27" s="620"/>
      <c r="CD27" s="613" t="s">
        <v>224</v>
      </c>
      <c r="CE27" s="614"/>
      <c r="CF27" s="614"/>
      <c r="CG27" s="614"/>
      <c r="CH27" s="614"/>
      <c r="CI27" s="614"/>
      <c r="CJ27" s="614"/>
      <c r="CK27" s="614"/>
      <c r="CL27" s="614"/>
      <c r="CM27" s="614"/>
      <c r="CN27" s="614"/>
      <c r="CO27" s="614"/>
      <c r="CP27" s="614"/>
      <c r="CQ27" s="615"/>
      <c r="CR27" s="608">
        <v>556371</v>
      </c>
      <c r="CS27" s="638"/>
      <c r="CT27" s="638"/>
      <c r="CU27" s="638"/>
      <c r="CV27" s="638"/>
      <c r="CW27" s="638"/>
      <c r="CX27" s="638"/>
      <c r="CY27" s="639"/>
      <c r="CZ27" s="616">
        <v>7.1</v>
      </c>
      <c r="DA27" s="640"/>
      <c r="DB27" s="640"/>
      <c r="DC27" s="641"/>
      <c r="DD27" s="619">
        <v>311264</v>
      </c>
      <c r="DE27" s="638"/>
      <c r="DF27" s="638"/>
      <c r="DG27" s="638"/>
      <c r="DH27" s="638"/>
      <c r="DI27" s="638"/>
      <c r="DJ27" s="638"/>
      <c r="DK27" s="639"/>
      <c r="DL27" s="619">
        <v>311019</v>
      </c>
      <c r="DM27" s="638"/>
      <c r="DN27" s="638"/>
      <c r="DO27" s="638"/>
      <c r="DP27" s="638"/>
      <c r="DQ27" s="638"/>
      <c r="DR27" s="638"/>
      <c r="DS27" s="638"/>
      <c r="DT27" s="638"/>
      <c r="DU27" s="638"/>
      <c r="DV27" s="639"/>
      <c r="DW27" s="616">
        <v>6.6</v>
      </c>
      <c r="DX27" s="640"/>
      <c r="DY27" s="640"/>
      <c r="DZ27" s="640"/>
      <c r="EA27" s="640"/>
      <c r="EB27" s="640"/>
      <c r="EC27" s="642"/>
    </row>
    <row r="28" spans="2:133" ht="11.25" customHeight="1" x14ac:dyDescent="0.2">
      <c r="B28" s="613" t="s">
        <v>156</v>
      </c>
      <c r="C28" s="614"/>
      <c r="D28" s="614"/>
      <c r="E28" s="614"/>
      <c r="F28" s="614"/>
      <c r="G28" s="614"/>
      <c r="H28" s="614"/>
      <c r="I28" s="614"/>
      <c r="J28" s="614"/>
      <c r="K28" s="614"/>
      <c r="L28" s="614"/>
      <c r="M28" s="614"/>
      <c r="N28" s="614"/>
      <c r="O28" s="614"/>
      <c r="P28" s="614"/>
      <c r="Q28" s="615"/>
      <c r="R28" s="608">
        <v>30700</v>
      </c>
      <c r="S28" s="389"/>
      <c r="T28" s="389"/>
      <c r="U28" s="389"/>
      <c r="V28" s="389"/>
      <c r="W28" s="389"/>
      <c r="X28" s="389"/>
      <c r="Y28" s="609"/>
      <c r="Z28" s="610">
        <v>0.4</v>
      </c>
      <c r="AA28" s="610"/>
      <c r="AB28" s="610"/>
      <c r="AC28" s="610"/>
      <c r="AD28" s="611" t="s">
        <v>200</v>
      </c>
      <c r="AE28" s="611"/>
      <c r="AF28" s="611"/>
      <c r="AG28" s="611"/>
      <c r="AH28" s="611"/>
      <c r="AI28" s="611"/>
      <c r="AJ28" s="611"/>
      <c r="AK28" s="611"/>
      <c r="AL28" s="616" t="s">
        <v>200</v>
      </c>
      <c r="AM28" s="395"/>
      <c r="AN28" s="395"/>
      <c r="AO28" s="617"/>
      <c r="AP28" s="613"/>
      <c r="AQ28" s="614"/>
      <c r="AR28" s="614"/>
      <c r="AS28" s="614"/>
      <c r="AT28" s="614"/>
      <c r="AU28" s="614"/>
      <c r="AV28" s="614"/>
      <c r="AW28" s="614"/>
      <c r="AX28" s="614"/>
      <c r="AY28" s="614"/>
      <c r="AZ28" s="614"/>
      <c r="BA28" s="614"/>
      <c r="BB28" s="614"/>
      <c r="BC28" s="614"/>
      <c r="BD28" s="614"/>
      <c r="BE28" s="614"/>
      <c r="BF28" s="615"/>
      <c r="BG28" s="608"/>
      <c r="BH28" s="389"/>
      <c r="BI28" s="389"/>
      <c r="BJ28" s="389"/>
      <c r="BK28" s="389"/>
      <c r="BL28" s="389"/>
      <c r="BM28" s="389"/>
      <c r="BN28" s="609"/>
      <c r="BO28" s="610"/>
      <c r="BP28" s="610"/>
      <c r="BQ28" s="610"/>
      <c r="BR28" s="610"/>
      <c r="BS28" s="619"/>
      <c r="BT28" s="389"/>
      <c r="BU28" s="389"/>
      <c r="BV28" s="389"/>
      <c r="BW28" s="389"/>
      <c r="BX28" s="389"/>
      <c r="BY28" s="389"/>
      <c r="BZ28" s="389"/>
      <c r="CA28" s="389"/>
      <c r="CB28" s="620"/>
      <c r="CD28" s="613" t="s">
        <v>386</v>
      </c>
      <c r="CE28" s="614"/>
      <c r="CF28" s="614"/>
      <c r="CG28" s="614"/>
      <c r="CH28" s="614"/>
      <c r="CI28" s="614"/>
      <c r="CJ28" s="614"/>
      <c r="CK28" s="614"/>
      <c r="CL28" s="614"/>
      <c r="CM28" s="614"/>
      <c r="CN28" s="614"/>
      <c r="CO28" s="614"/>
      <c r="CP28" s="614"/>
      <c r="CQ28" s="615"/>
      <c r="CR28" s="608">
        <v>1099138</v>
      </c>
      <c r="CS28" s="389"/>
      <c r="CT28" s="389"/>
      <c r="CU28" s="389"/>
      <c r="CV28" s="389"/>
      <c r="CW28" s="389"/>
      <c r="CX28" s="389"/>
      <c r="CY28" s="609"/>
      <c r="CZ28" s="616">
        <v>14</v>
      </c>
      <c r="DA28" s="640"/>
      <c r="DB28" s="640"/>
      <c r="DC28" s="641"/>
      <c r="DD28" s="619">
        <v>1092034</v>
      </c>
      <c r="DE28" s="389"/>
      <c r="DF28" s="389"/>
      <c r="DG28" s="389"/>
      <c r="DH28" s="389"/>
      <c r="DI28" s="389"/>
      <c r="DJ28" s="389"/>
      <c r="DK28" s="609"/>
      <c r="DL28" s="619">
        <v>1092034</v>
      </c>
      <c r="DM28" s="389"/>
      <c r="DN28" s="389"/>
      <c r="DO28" s="389"/>
      <c r="DP28" s="389"/>
      <c r="DQ28" s="389"/>
      <c r="DR28" s="389"/>
      <c r="DS28" s="389"/>
      <c r="DT28" s="389"/>
      <c r="DU28" s="389"/>
      <c r="DV28" s="609"/>
      <c r="DW28" s="616">
        <v>23</v>
      </c>
      <c r="DX28" s="640"/>
      <c r="DY28" s="640"/>
      <c r="DZ28" s="640"/>
      <c r="EA28" s="640"/>
      <c r="EB28" s="640"/>
      <c r="EC28" s="642"/>
    </row>
    <row r="29" spans="2:133" ht="11.25" customHeight="1" x14ac:dyDescent="0.2">
      <c r="B29" s="613" t="s">
        <v>317</v>
      </c>
      <c r="C29" s="614"/>
      <c r="D29" s="614"/>
      <c r="E29" s="614"/>
      <c r="F29" s="614"/>
      <c r="G29" s="614"/>
      <c r="H29" s="614"/>
      <c r="I29" s="614"/>
      <c r="J29" s="614"/>
      <c r="K29" s="614"/>
      <c r="L29" s="614"/>
      <c r="M29" s="614"/>
      <c r="N29" s="614"/>
      <c r="O29" s="614"/>
      <c r="P29" s="614"/>
      <c r="Q29" s="615"/>
      <c r="R29" s="608">
        <v>57140</v>
      </c>
      <c r="S29" s="389"/>
      <c r="T29" s="389"/>
      <c r="U29" s="389"/>
      <c r="V29" s="389"/>
      <c r="W29" s="389"/>
      <c r="X29" s="389"/>
      <c r="Y29" s="609"/>
      <c r="Z29" s="610">
        <v>0.7</v>
      </c>
      <c r="AA29" s="610"/>
      <c r="AB29" s="610"/>
      <c r="AC29" s="610"/>
      <c r="AD29" s="611" t="s">
        <v>200</v>
      </c>
      <c r="AE29" s="611"/>
      <c r="AF29" s="611"/>
      <c r="AG29" s="611"/>
      <c r="AH29" s="611"/>
      <c r="AI29" s="611"/>
      <c r="AJ29" s="611"/>
      <c r="AK29" s="611"/>
      <c r="AL29" s="616" t="s">
        <v>200</v>
      </c>
      <c r="AM29" s="395"/>
      <c r="AN29" s="395"/>
      <c r="AO29" s="617"/>
      <c r="AP29" s="622"/>
      <c r="AQ29" s="623"/>
      <c r="AR29" s="623"/>
      <c r="AS29" s="623"/>
      <c r="AT29" s="623"/>
      <c r="AU29" s="623"/>
      <c r="AV29" s="623"/>
      <c r="AW29" s="623"/>
      <c r="AX29" s="623"/>
      <c r="AY29" s="623"/>
      <c r="AZ29" s="623"/>
      <c r="BA29" s="623"/>
      <c r="BB29" s="623"/>
      <c r="BC29" s="623"/>
      <c r="BD29" s="623"/>
      <c r="BE29" s="623"/>
      <c r="BF29" s="624"/>
      <c r="BG29" s="608"/>
      <c r="BH29" s="389"/>
      <c r="BI29" s="389"/>
      <c r="BJ29" s="389"/>
      <c r="BK29" s="389"/>
      <c r="BL29" s="389"/>
      <c r="BM29" s="389"/>
      <c r="BN29" s="609"/>
      <c r="BO29" s="610"/>
      <c r="BP29" s="610"/>
      <c r="BQ29" s="610"/>
      <c r="BR29" s="610"/>
      <c r="BS29" s="611"/>
      <c r="BT29" s="611"/>
      <c r="BU29" s="611"/>
      <c r="BV29" s="611"/>
      <c r="BW29" s="611"/>
      <c r="BX29" s="611"/>
      <c r="BY29" s="611"/>
      <c r="BZ29" s="611"/>
      <c r="CA29" s="611"/>
      <c r="CB29" s="612"/>
      <c r="CD29" s="579" t="s">
        <v>172</v>
      </c>
      <c r="CE29" s="501"/>
      <c r="CF29" s="613" t="s">
        <v>25</v>
      </c>
      <c r="CG29" s="614"/>
      <c r="CH29" s="614"/>
      <c r="CI29" s="614"/>
      <c r="CJ29" s="614"/>
      <c r="CK29" s="614"/>
      <c r="CL29" s="614"/>
      <c r="CM29" s="614"/>
      <c r="CN29" s="614"/>
      <c r="CO29" s="614"/>
      <c r="CP29" s="614"/>
      <c r="CQ29" s="615"/>
      <c r="CR29" s="608">
        <v>1099138</v>
      </c>
      <c r="CS29" s="638"/>
      <c r="CT29" s="638"/>
      <c r="CU29" s="638"/>
      <c r="CV29" s="638"/>
      <c r="CW29" s="638"/>
      <c r="CX29" s="638"/>
      <c r="CY29" s="639"/>
      <c r="CZ29" s="616">
        <v>14</v>
      </c>
      <c r="DA29" s="640"/>
      <c r="DB29" s="640"/>
      <c r="DC29" s="641"/>
      <c r="DD29" s="619">
        <v>1092034</v>
      </c>
      <c r="DE29" s="638"/>
      <c r="DF29" s="638"/>
      <c r="DG29" s="638"/>
      <c r="DH29" s="638"/>
      <c r="DI29" s="638"/>
      <c r="DJ29" s="638"/>
      <c r="DK29" s="639"/>
      <c r="DL29" s="619">
        <v>1092034</v>
      </c>
      <c r="DM29" s="638"/>
      <c r="DN29" s="638"/>
      <c r="DO29" s="638"/>
      <c r="DP29" s="638"/>
      <c r="DQ29" s="638"/>
      <c r="DR29" s="638"/>
      <c r="DS29" s="638"/>
      <c r="DT29" s="638"/>
      <c r="DU29" s="638"/>
      <c r="DV29" s="639"/>
      <c r="DW29" s="616">
        <v>23</v>
      </c>
      <c r="DX29" s="640"/>
      <c r="DY29" s="640"/>
      <c r="DZ29" s="640"/>
      <c r="EA29" s="640"/>
      <c r="EB29" s="640"/>
      <c r="EC29" s="642"/>
    </row>
    <row r="30" spans="2:133" ht="11.25" customHeight="1" x14ac:dyDescent="0.2">
      <c r="B30" s="613" t="s">
        <v>21</v>
      </c>
      <c r="C30" s="614"/>
      <c r="D30" s="614"/>
      <c r="E30" s="614"/>
      <c r="F30" s="614"/>
      <c r="G30" s="614"/>
      <c r="H30" s="614"/>
      <c r="I30" s="614"/>
      <c r="J30" s="614"/>
      <c r="K30" s="614"/>
      <c r="L30" s="614"/>
      <c r="M30" s="614"/>
      <c r="N30" s="614"/>
      <c r="O30" s="614"/>
      <c r="P30" s="614"/>
      <c r="Q30" s="615"/>
      <c r="R30" s="608">
        <v>8445</v>
      </c>
      <c r="S30" s="389"/>
      <c r="T30" s="389"/>
      <c r="U30" s="389"/>
      <c r="V30" s="389"/>
      <c r="W30" s="389"/>
      <c r="X30" s="389"/>
      <c r="Y30" s="609"/>
      <c r="Z30" s="610">
        <v>0.1</v>
      </c>
      <c r="AA30" s="610"/>
      <c r="AB30" s="610"/>
      <c r="AC30" s="610"/>
      <c r="AD30" s="611" t="s">
        <v>200</v>
      </c>
      <c r="AE30" s="611"/>
      <c r="AF30" s="611"/>
      <c r="AG30" s="611"/>
      <c r="AH30" s="611"/>
      <c r="AI30" s="611"/>
      <c r="AJ30" s="611"/>
      <c r="AK30" s="611"/>
      <c r="AL30" s="616" t="s">
        <v>200</v>
      </c>
      <c r="AM30" s="395"/>
      <c r="AN30" s="395"/>
      <c r="AO30" s="617"/>
      <c r="AP30" s="383" t="s">
        <v>319</v>
      </c>
      <c r="AQ30" s="384"/>
      <c r="AR30" s="384"/>
      <c r="AS30" s="384"/>
      <c r="AT30" s="384"/>
      <c r="AU30" s="384"/>
      <c r="AV30" s="384"/>
      <c r="AW30" s="384"/>
      <c r="AX30" s="384"/>
      <c r="AY30" s="384"/>
      <c r="AZ30" s="384"/>
      <c r="BA30" s="384"/>
      <c r="BB30" s="384"/>
      <c r="BC30" s="384"/>
      <c r="BD30" s="384"/>
      <c r="BE30" s="384"/>
      <c r="BF30" s="433"/>
      <c r="BG30" s="383" t="s">
        <v>162</v>
      </c>
      <c r="BH30" s="644"/>
      <c r="BI30" s="644"/>
      <c r="BJ30" s="644"/>
      <c r="BK30" s="644"/>
      <c r="BL30" s="644"/>
      <c r="BM30" s="644"/>
      <c r="BN30" s="644"/>
      <c r="BO30" s="644"/>
      <c r="BP30" s="644"/>
      <c r="BQ30" s="645"/>
      <c r="BR30" s="383" t="s">
        <v>395</v>
      </c>
      <c r="BS30" s="644"/>
      <c r="BT30" s="644"/>
      <c r="BU30" s="644"/>
      <c r="BV30" s="644"/>
      <c r="BW30" s="644"/>
      <c r="BX30" s="644"/>
      <c r="BY30" s="644"/>
      <c r="BZ30" s="644"/>
      <c r="CA30" s="644"/>
      <c r="CB30" s="645"/>
      <c r="CD30" s="580"/>
      <c r="CE30" s="504"/>
      <c r="CF30" s="613" t="s">
        <v>396</v>
      </c>
      <c r="CG30" s="614"/>
      <c r="CH30" s="614"/>
      <c r="CI30" s="614"/>
      <c r="CJ30" s="614"/>
      <c r="CK30" s="614"/>
      <c r="CL30" s="614"/>
      <c r="CM30" s="614"/>
      <c r="CN30" s="614"/>
      <c r="CO30" s="614"/>
      <c r="CP30" s="614"/>
      <c r="CQ30" s="615"/>
      <c r="CR30" s="608">
        <v>1060444</v>
      </c>
      <c r="CS30" s="389"/>
      <c r="CT30" s="389"/>
      <c r="CU30" s="389"/>
      <c r="CV30" s="389"/>
      <c r="CW30" s="389"/>
      <c r="CX30" s="389"/>
      <c r="CY30" s="609"/>
      <c r="CZ30" s="616">
        <v>13.5</v>
      </c>
      <c r="DA30" s="640"/>
      <c r="DB30" s="640"/>
      <c r="DC30" s="641"/>
      <c r="DD30" s="619">
        <v>1053837</v>
      </c>
      <c r="DE30" s="389"/>
      <c r="DF30" s="389"/>
      <c r="DG30" s="389"/>
      <c r="DH30" s="389"/>
      <c r="DI30" s="389"/>
      <c r="DJ30" s="389"/>
      <c r="DK30" s="609"/>
      <c r="DL30" s="619">
        <v>1053837</v>
      </c>
      <c r="DM30" s="389"/>
      <c r="DN30" s="389"/>
      <c r="DO30" s="389"/>
      <c r="DP30" s="389"/>
      <c r="DQ30" s="389"/>
      <c r="DR30" s="389"/>
      <c r="DS30" s="389"/>
      <c r="DT30" s="389"/>
      <c r="DU30" s="389"/>
      <c r="DV30" s="609"/>
      <c r="DW30" s="616">
        <v>22.2</v>
      </c>
      <c r="DX30" s="640"/>
      <c r="DY30" s="640"/>
      <c r="DZ30" s="640"/>
      <c r="EA30" s="640"/>
      <c r="EB30" s="640"/>
      <c r="EC30" s="642"/>
    </row>
    <row r="31" spans="2:133" ht="11.25" customHeight="1" x14ac:dyDescent="0.2">
      <c r="B31" s="613" t="s">
        <v>345</v>
      </c>
      <c r="C31" s="614"/>
      <c r="D31" s="614"/>
      <c r="E31" s="614"/>
      <c r="F31" s="614"/>
      <c r="G31" s="614"/>
      <c r="H31" s="614"/>
      <c r="I31" s="614"/>
      <c r="J31" s="614"/>
      <c r="K31" s="614"/>
      <c r="L31" s="614"/>
      <c r="M31" s="614"/>
      <c r="N31" s="614"/>
      <c r="O31" s="614"/>
      <c r="P31" s="614"/>
      <c r="Q31" s="615"/>
      <c r="R31" s="608">
        <v>627639</v>
      </c>
      <c r="S31" s="389"/>
      <c r="T31" s="389"/>
      <c r="U31" s="389"/>
      <c r="V31" s="389"/>
      <c r="W31" s="389"/>
      <c r="X31" s="389"/>
      <c r="Y31" s="609"/>
      <c r="Z31" s="610">
        <v>7.8</v>
      </c>
      <c r="AA31" s="610"/>
      <c r="AB31" s="610"/>
      <c r="AC31" s="610"/>
      <c r="AD31" s="611" t="s">
        <v>200</v>
      </c>
      <c r="AE31" s="611"/>
      <c r="AF31" s="611"/>
      <c r="AG31" s="611"/>
      <c r="AH31" s="611"/>
      <c r="AI31" s="611"/>
      <c r="AJ31" s="611"/>
      <c r="AK31" s="611"/>
      <c r="AL31" s="616" t="s">
        <v>200</v>
      </c>
      <c r="AM31" s="395"/>
      <c r="AN31" s="395"/>
      <c r="AO31" s="617"/>
      <c r="AP31" s="571" t="s">
        <v>9</v>
      </c>
      <c r="AQ31" s="572"/>
      <c r="AR31" s="572"/>
      <c r="AS31" s="572"/>
      <c r="AT31" s="693" t="s">
        <v>397</v>
      </c>
      <c r="AU31" s="46"/>
      <c r="AV31" s="46"/>
      <c r="AW31" s="46"/>
      <c r="AX31" s="597" t="s">
        <v>278</v>
      </c>
      <c r="AY31" s="598"/>
      <c r="AZ31" s="598"/>
      <c r="BA31" s="598"/>
      <c r="BB31" s="598"/>
      <c r="BC31" s="598"/>
      <c r="BD31" s="598"/>
      <c r="BE31" s="598"/>
      <c r="BF31" s="599"/>
      <c r="BG31" s="652">
        <v>99.8</v>
      </c>
      <c r="BH31" s="653"/>
      <c r="BI31" s="653"/>
      <c r="BJ31" s="653"/>
      <c r="BK31" s="653"/>
      <c r="BL31" s="653"/>
      <c r="BM31" s="606">
        <v>99</v>
      </c>
      <c r="BN31" s="653"/>
      <c r="BO31" s="653"/>
      <c r="BP31" s="653"/>
      <c r="BQ31" s="658"/>
      <c r="BR31" s="652">
        <v>99.8</v>
      </c>
      <c r="BS31" s="653"/>
      <c r="BT31" s="653"/>
      <c r="BU31" s="653"/>
      <c r="BV31" s="653"/>
      <c r="BW31" s="653"/>
      <c r="BX31" s="606">
        <v>98.4</v>
      </c>
      <c r="BY31" s="653"/>
      <c r="BZ31" s="653"/>
      <c r="CA31" s="653"/>
      <c r="CB31" s="658"/>
      <c r="CD31" s="580"/>
      <c r="CE31" s="504"/>
      <c r="CF31" s="613" t="s">
        <v>318</v>
      </c>
      <c r="CG31" s="614"/>
      <c r="CH31" s="614"/>
      <c r="CI31" s="614"/>
      <c r="CJ31" s="614"/>
      <c r="CK31" s="614"/>
      <c r="CL31" s="614"/>
      <c r="CM31" s="614"/>
      <c r="CN31" s="614"/>
      <c r="CO31" s="614"/>
      <c r="CP31" s="614"/>
      <c r="CQ31" s="615"/>
      <c r="CR31" s="608">
        <v>38694</v>
      </c>
      <c r="CS31" s="638"/>
      <c r="CT31" s="638"/>
      <c r="CU31" s="638"/>
      <c r="CV31" s="638"/>
      <c r="CW31" s="638"/>
      <c r="CX31" s="638"/>
      <c r="CY31" s="639"/>
      <c r="CZ31" s="616">
        <v>0.5</v>
      </c>
      <c r="DA31" s="640"/>
      <c r="DB31" s="640"/>
      <c r="DC31" s="641"/>
      <c r="DD31" s="619">
        <v>38197</v>
      </c>
      <c r="DE31" s="638"/>
      <c r="DF31" s="638"/>
      <c r="DG31" s="638"/>
      <c r="DH31" s="638"/>
      <c r="DI31" s="638"/>
      <c r="DJ31" s="638"/>
      <c r="DK31" s="639"/>
      <c r="DL31" s="619">
        <v>38197</v>
      </c>
      <c r="DM31" s="638"/>
      <c r="DN31" s="638"/>
      <c r="DO31" s="638"/>
      <c r="DP31" s="638"/>
      <c r="DQ31" s="638"/>
      <c r="DR31" s="638"/>
      <c r="DS31" s="638"/>
      <c r="DT31" s="638"/>
      <c r="DU31" s="638"/>
      <c r="DV31" s="639"/>
      <c r="DW31" s="616">
        <v>0.8</v>
      </c>
      <c r="DX31" s="640"/>
      <c r="DY31" s="640"/>
      <c r="DZ31" s="640"/>
      <c r="EA31" s="640"/>
      <c r="EB31" s="640"/>
      <c r="EC31" s="642"/>
    </row>
    <row r="32" spans="2:133" ht="11.25" customHeight="1" x14ac:dyDescent="0.2">
      <c r="B32" s="646" t="s">
        <v>57</v>
      </c>
      <c r="C32" s="647"/>
      <c r="D32" s="647"/>
      <c r="E32" s="647"/>
      <c r="F32" s="647"/>
      <c r="G32" s="647"/>
      <c r="H32" s="647"/>
      <c r="I32" s="647"/>
      <c r="J32" s="647"/>
      <c r="K32" s="647"/>
      <c r="L32" s="647"/>
      <c r="M32" s="647"/>
      <c r="N32" s="647"/>
      <c r="O32" s="647"/>
      <c r="P32" s="647"/>
      <c r="Q32" s="648"/>
      <c r="R32" s="608" t="s">
        <v>200</v>
      </c>
      <c r="S32" s="389"/>
      <c r="T32" s="389"/>
      <c r="U32" s="389"/>
      <c r="V32" s="389"/>
      <c r="W32" s="389"/>
      <c r="X32" s="389"/>
      <c r="Y32" s="609"/>
      <c r="Z32" s="610" t="s">
        <v>200</v>
      </c>
      <c r="AA32" s="610"/>
      <c r="AB32" s="610"/>
      <c r="AC32" s="610"/>
      <c r="AD32" s="611" t="s">
        <v>200</v>
      </c>
      <c r="AE32" s="611"/>
      <c r="AF32" s="611"/>
      <c r="AG32" s="611"/>
      <c r="AH32" s="611"/>
      <c r="AI32" s="611"/>
      <c r="AJ32" s="611"/>
      <c r="AK32" s="611"/>
      <c r="AL32" s="616" t="s">
        <v>200</v>
      </c>
      <c r="AM32" s="395"/>
      <c r="AN32" s="395"/>
      <c r="AO32" s="617"/>
      <c r="AP32" s="692"/>
      <c r="AQ32" s="558"/>
      <c r="AR32" s="558"/>
      <c r="AS32" s="558"/>
      <c r="AT32" s="694"/>
      <c r="AU32" s="8" t="s">
        <v>251</v>
      </c>
      <c r="AV32" s="8"/>
      <c r="AW32" s="8"/>
      <c r="AX32" s="613" t="s">
        <v>377</v>
      </c>
      <c r="AY32" s="614"/>
      <c r="AZ32" s="614"/>
      <c r="BA32" s="614"/>
      <c r="BB32" s="614"/>
      <c r="BC32" s="614"/>
      <c r="BD32" s="614"/>
      <c r="BE32" s="614"/>
      <c r="BF32" s="615"/>
      <c r="BG32" s="649">
        <v>99.3</v>
      </c>
      <c r="BH32" s="638"/>
      <c r="BI32" s="638"/>
      <c r="BJ32" s="638"/>
      <c r="BK32" s="638"/>
      <c r="BL32" s="638"/>
      <c r="BM32" s="395">
        <v>97.5</v>
      </c>
      <c r="BN32" s="650"/>
      <c r="BO32" s="650"/>
      <c r="BP32" s="650"/>
      <c r="BQ32" s="651"/>
      <c r="BR32" s="649">
        <v>99.4</v>
      </c>
      <c r="BS32" s="638"/>
      <c r="BT32" s="638"/>
      <c r="BU32" s="638"/>
      <c r="BV32" s="638"/>
      <c r="BW32" s="638"/>
      <c r="BX32" s="395">
        <v>97.1</v>
      </c>
      <c r="BY32" s="650"/>
      <c r="BZ32" s="650"/>
      <c r="CA32" s="650"/>
      <c r="CB32" s="651"/>
      <c r="CD32" s="581"/>
      <c r="CE32" s="583"/>
      <c r="CF32" s="613" t="s">
        <v>208</v>
      </c>
      <c r="CG32" s="614"/>
      <c r="CH32" s="614"/>
      <c r="CI32" s="614"/>
      <c r="CJ32" s="614"/>
      <c r="CK32" s="614"/>
      <c r="CL32" s="614"/>
      <c r="CM32" s="614"/>
      <c r="CN32" s="614"/>
      <c r="CO32" s="614"/>
      <c r="CP32" s="614"/>
      <c r="CQ32" s="615"/>
      <c r="CR32" s="608" t="s">
        <v>200</v>
      </c>
      <c r="CS32" s="389"/>
      <c r="CT32" s="389"/>
      <c r="CU32" s="389"/>
      <c r="CV32" s="389"/>
      <c r="CW32" s="389"/>
      <c r="CX32" s="389"/>
      <c r="CY32" s="609"/>
      <c r="CZ32" s="616" t="s">
        <v>200</v>
      </c>
      <c r="DA32" s="640"/>
      <c r="DB32" s="640"/>
      <c r="DC32" s="641"/>
      <c r="DD32" s="619" t="s">
        <v>200</v>
      </c>
      <c r="DE32" s="389"/>
      <c r="DF32" s="389"/>
      <c r="DG32" s="389"/>
      <c r="DH32" s="389"/>
      <c r="DI32" s="389"/>
      <c r="DJ32" s="389"/>
      <c r="DK32" s="609"/>
      <c r="DL32" s="619" t="s">
        <v>200</v>
      </c>
      <c r="DM32" s="389"/>
      <c r="DN32" s="389"/>
      <c r="DO32" s="389"/>
      <c r="DP32" s="389"/>
      <c r="DQ32" s="389"/>
      <c r="DR32" s="389"/>
      <c r="DS32" s="389"/>
      <c r="DT32" s="389"/>
      <c r="DU32" s="389"/>
      <c r="DV32" s="609"/>
      <c r="DW32" s="616" t="s">
        <v>200</v>
      </c>
      <c r="DX32" s="640"/>
      <c r="DY32" s="640"/>
      <c r="DZ32" s="640"/>
      <c r="EA32" s="640"/>
      <c r="EB32" s="640"/>
      <c r="EC32" s="642"/>
    </row>
    <row r="33" spans="2:133" ht="11.25" customHeight="1" x14ac:dyDescent="0.2">
      <c r="B33" s="613" t="s">
        <v>33</v>
      </c>
      <c r="C33" s="614"/>
      <c r="D33" s="614"/>
      <c r="E33" s="614"/>
      <c r="F33" s="614"/>
      <c r="G33" s="614"/>
      <c r="H33" s="614"/>
      <c r="I33" s="614"/>
      <c r="J33" s="614"/>
      <c r="K33" s="614"/>
      <c r="L33" s="614"/>
      <c r="M33" s="614"/>
      <c r="N33" s="614"/>
      <c r="O33" s="614"/>
      <c r="P33" s="614"/>
      <c r="Q33" s="615"/>
      <c r="R33" s="608">
        <v>735560</v>
      </c>
      <c r="S33" s="389"/>
      <c r="T33" s="389"/>
      <c r="U33" s="389"/>
      <c r="V33" s="389"/>
      <c r="W33" s="389"/>
      <c r="X33" s="389"/>
      <c r="Y33" s="609"/>
      <c r="Z33" s="610">
        <v>9.1</v>
      </c>
      <c r="AA33" s="610"/>
      <c r="AB33" s="610"/>
      <c r="AC33" s="610"/>
      <c r="AD33" s="611" t="s">
        <v>200</v>
      </c>
      <c r="AE33" s="611"/>
      <c r="AF33" s="611"/>
      <c r="AG33" s="611"/>
      <c r="AH33" s="611"/>
      <c r="AI33" s="611"/>
      <c r="AJ33" s="611"/>
      <c r="AK33" s="611"/>
      <c r="AL33" s="616" t="s">
        <v>200</v>
      </c>
      <c r="AM33" s="395"/>
      <c r="AN33" s="395"/>
      <c r="AO33" s="617"/>
      <c r="AP33" s="574"/>
      <c r="AQ33" s="575"/>
      <c r="AR33" s="575"/>
      <c r="AS33" s="575"/>
      <c r="AT33" s="695"/>
      <c r="AU33" s="47"/>
      <c r="AV33" s="47"/>
      <c r="AW33" s="47"/>
      <c r="AX33" s="622" t="s">
        <v>160</v>
      </c>
      <c r="AY33" s="623"/>
      <c r="AZ33" s="623"/>
      <c r="BA33" s="623"/>
      <c r="BB33" s="623"/>
      <c r="BC33" s="623"/>
      <c r="BD33" s="623"/>
      <c r="BE33" s="623"/>
      <c r="BF33" s="624"/>
      <c r="BG33" s="654">
        <v>99.9</v>
      </c>
      <c r="BH33" s="655"/>
      <c r="BI33" s="655"/>
      <c r="BJ33" s="655"/>
      <c r="BK33" s="655"/>
      <c r="BL33" s="655"/>
      <c r="BM33" s="656">
        <v>99.4</v>
      </c>
      <c r="BN33" s="655"/>
      <c r="BO33" s="655"/>
      <c r="BP33" s="655"/>
      <c r="BQ33" s="657"/>
      <c r="BR33" s="654">
        <v>99.8</v>
      </c>
      <c r="BS33" s="655"/>
      <c r="BT33" s="655"/>
      <c r="BU33" s="655"/>
      <c r="BV33" s="655"/>
      <c r="BW33" s="655"/>
      <c r="BX33" s="656">
        <v>98.7</v>
      </c>
      <c r="BY33" s="655"/>
      <c r="BZ33" s="655"/>
      <c r="CA33" s="655"/>
      <c r="CB33" s="657"/>
      <c r="CD33" s="613" t="s">
        <v>398</v>
      </c>
      <c r="CE33" s="614"/>
      <c r="CF33" s="614"/>
      <c r="CG33" s="614"/>
      <c r="CH33" s="614"/>
      <c r="CI33" s="614"/>
      <c r="CJ33" s="614"/>
      <c r="CK33" s="614"/>
      <c r="CL33" s="614"/>
      <c r="CM33" s="614"/>
      <c r="CN33" s="614"/>
      <c r="CO33" s="614"/>
      <c r="CP33" s="614"/>
      <c r="CQ33" s="615"/>
      <c r="CR33" s="608">
        <v>3246897</v>
      </c>
      <c r="CS33" s="638"/>
      <c r="CT33" s="638"/>
      <c r="CU33" s="638"/>
      <c r="CV33" s="638"/>
      <c r="CW33" s="638"/>
      <c r="CX33" s="638"/>
      <c r="CY33" s="639"/>
      <c r="CZ33" s="616">
        <v>41.4</v>
      </c>
      <c r="DA33" s="640"/>
      <c r="DB33" s="640"/>
      <c r="DC33" s="641"/>
      <c r="DD33" s="619">
        <v>2322225</v>
      </c>
      <c r="DE33" s="638"/>
      <c r="DF33" s="638"/>
      <c r="DG33" s="638"/>
      <c r="DH33" s="638"/>
      <c r="DI33" s="638"/>
      <c r="DJ33" s="638"/>
      <c r="DK33" s="639"/>
      <c r="DL33" s="619">
        <v>1961755</v>
      </c>
      <c r="DM33" s="638"/>
      <c r="DN33" s="638"/>
      <c r="DO33" s="638"/>
      <c r="DP33" s="638"/>
      <c r="DQ33" s="638"/>
      <c r="DR33" s="638"/>
      <c r="DS33" s="638"/>
      <c r="DT33" s="638"/>
      <c r="DU33" s="638"/>
      <c r="DV33" s="639"/>
      <c r="DW33" s="616">
        <v>41.4</v>
      </c>
      <c r="DX33" s="640"/>
      <c r="DY33" s="640"/>
      <c r="DZ33" s="640"/>
      <c r="EA33" s="640"/>
      <c r="EB33" s="640"/>
      <c r="EC33" s="642"/>
    </row>
    <row r="34" spans="2:133" ht="11.25" customHeight="1" x14ac:dyDescent="0.2">
      <c r="B34" s="613" t="s">
        <v>236</v>
      </c>
      <c r="C34" s="614"/>
      <c r="D34" s="614"/>
      <c r="E34" s="614"/>
      <c r="F34" s="614"/>
      <c r="G34" s="614"/>
      <c r="H34" s="614"/>
      <c r="I34" s="614"/>
      <c r="J34" s="614"/>
      <c r="K34" s="614"/>
      <c r="L34" s="614"/>
      <c r="M34" s="614"/>
      <c r="N34" s="614"/>
      <c r="O34" s="614"/>
      <c r="P34" s="614"/>
      <c r="Q34" s="615"/>
      <c r="R34" s="608">
        <v>49131</v>
      </c>
      <c r="S34" s="389"/>
      <c r="T34" s="389"/>
      <c r="U34" s="389"/>
      <c r="V34" s="389"/>
      <c r="W34" s="389"/>
      <c r="X34" s="389"/>
      <c r="Y34" s="609"/>
      <c r="Z34" s="610">
        <v>0.6</v>
      </c>
      <c r="AA34" s="610"/>
      <c r="AB34" s="610"/>
      <c r="AC34" s="610"/>
      <c r="AD34" s="611">
        <v>13159</v>
      </c>
      <c r="AE34" s="611"/>
      <c r="AF34" s="611"/>
      <c r="AG34" s="611"/>
      <c r="AH34" s="611"/>
      <c r="AI34" s="611"/>
      <c r="AJ34" s="611"/>
      <c r="AK34" s="611"/>
      <c r="AL34" s="616">
        <v>0.3</v>
      </c>
      <c r="AM34" s="395"/>
      <c r="AN34" s="395"/>
      <c r="AO34" s="61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3" t="s">
        <v>401</v>
      </c>
      <c r="CE34" s="614"/>
      <c r="CF34" s="614"/>
      <c r="CG34" s="614"/>
      <c r="CH34" s="614"/>
      <c r="CI34" s="614"/>
      <c r="CJ34" s="614"/>
      <c r="CK34" s="614"/>
      <c r="CL34" s="614"/>
      <c r="CM34" s="614"/>
      <c r="CN34" s="614"/>
      <c r="CO34" s="614"/>
      <c r="CP34" s="614"/>
      <c r="CQ34" s="615"/>
      <c r="CR34" s="608">
        <v>1350323</v>
      </c>
      <c r="CS34" s="389"/>
      <c r="CT34" s="389"/>
      <c r="CU34" s="389"/>
      <c r="CV34" s="389"/>
      <c r="CW34" s="389"/>
      <c r="CX34" s="389"/>
      <c r="CY34" s="609"/>
      <c r="CZ34" s="616">
        <v>17.2</v>
      </c>
      <c r="DA34" s="640"/>
      <c r="DB34" s="640"/>
      <c r="DC34" s="641"/>
      <c r="DD34" s="619">
        <v>949253</v>
      </c>
      <c r="DE34" s="389"/>
      <c r="DF34" s="389"/>
      <c r="DG34" s="389"/>
      <c r="DH34" s="389"/>
      <c r="DI34" s="389"/>
      <c r="DJ34" s="389"/>
      <c r="DK34" s="609"/>
      <c r="DL34" s="619">
        <v>811587</v>
      </c>
      <c r="DM34" s="389"/>
      <c r="DN34" s="389"/>
      <c r="DO34" s="389"/>
      <c r="DP34" s="389"/>
      <c r="DQ34" s="389"/>
      <c r="DR34" s="389"/>
      <c r="DS34" s="389"/>
      <c r="DT34" s="389"/>
      <c r="DU34" s="389"/>
      <c r="DV34" s="609"/>
      <c r="DW34" s="616">
        <v>17.100000000000001</v>
      </c>
      <c r="DX34" s="640"/>
      <c r="DY34" s="640"/>
      <c r="DZ34" s="640"/>
      <c r="EA34" s="640"/>
      <c r="EB34" s="640"/>
      <c r="EC34" s="642"/>
    </row>
    <row r="35" spans="2:133" ht="11.25" customHeight="1" x14ac:dyDescent="0.2">
      <c r="B35" s="613" t="s">
        <v>144</v>
      </c>
      <c r="C35" s="614"/>
      <c r="D35" s="614"/>
      <c r="E35" s="614"/>
      <c r="F35" s="614"/>
      <c r="G35" s="614"/>
      <c r="H35" s="614"/>
      <c r="I35" s="614"/>
      <c r="J35" s="614"/>
      <c r="K35" s="614"/>
      <c r="L35" s="614"/>
      <c r="M35" s="614"/>
      <c r="N35" s="614"/>
      <c r="O35" s="614"/>
      <c r="P35" s="614"/>
      <c r="Q35" s="615"/>
      <c r="R35" s="608">
        <v>214906</v>
      </c>
      <c r="S35" s="389"/>
      <c r="T35" s="389"/>
      <c r="U35" s="389"/>
      <c r="V35" s="389"/>
      <c r="W35" s="389"/>
      <c r="X35" s="389"/>
      <c r="Y35" s="609"/>
      <c r="Z35" s="610">
        <v>2.7</v>
      </c>
      <c r="AA35" s="610"/>
      <c r="AB35" s="610"/>
      <c r="AC35" s="610"/>
      <c r="AD35" s="611" t="s">
        <v>200</v>
      </c>
      <c r="AE35" s="611"/>
      <c r="AF35" s="611"/>
      <c r="AG35" s="611"/>
      <c r="AH35" s="611"/>
      <c r="AI35" s="611"/>
      <c r="AJ35" s="611"/>
      <c r="AK35" s="611"/>
      <c r="AL35" s="616" t="s">
        <v>200</v>
      </c>
      <c r="AM35" s="395"/>
      <c r="AN35" s="395"/>
      <c r="AO35" s="617"/>
      <c r="AP35" s="18"/>
      <c r="AQ35" s="383" t="s">
        <v>403</v>
      </c>
      <c r="AR35" s="384"/>
      <c r="AS35" s="384"/>
      <c r="AT35" s="384"/>
      <c r="AU35" s="384"/>
      <c r="AV35" s="384"/>
      <c r="AW35" s="384"/>
      <c r="AX35" s="384"/>
      <c r="AY35" s="384"/>
      <c r="AZ35" s="384"/>
      <c r="BA35" s="384"/>
      <c r="BB35" s="384"/>
      <c r="BC35" s="384"/>
      <c r="BD35" s="384"/>
      <c r="BE35" s="384"/>
      <c r="BF35" s="433"/>
      <c r="BG35" s="383" t="s">
        <v>211</v>
      </c>
      <c r="BH35" s="384"/>
      <c r="BI35" s="384"/>
      <c r="BJ35" s="384"/>
      <c r="BK35" s="384"/>
      <c r="BL35" s="384"/>
      <c r="BM35" s="384"/>
      <c r="BN35" s="384"/>
      <c r="BO35" s="384"/>
      <c r="BP35" s="384"/>
      <c r="BQ35" s="384"/>
      <c r="BR35" s="384"/>
      <c r="BS35" s="384"/>
      <c r="BT35" s="384"/>
      <c r="BU35" s="384"/>
      <c r="BV35" s="384"/>
      <c r="BW35" s="384"/>
      <c r="BX35" s="384"/>
      <c r="BY35" s="384"/>
      <c r="BZ35" s="384"/>
      <c r="CA35" s="384"/>
      <c r="CB35" s="433"/>
      <c r="CD35" s="613" t="s">
        <v>404</v>
      </c>
      <c r="CE35" s="614"/>
      <c r="CF35" s="614"/>
      <c r="CG35" s="614"/>
      <c r="CH35" s="614"/>
      <c r="CI35" s="614"/>
      <c r="CJ35" s="614"/>
      <c r="CK35" s="614"/>
      <c r="CL35" s="614"/>
      <c r="CM35" s="614"/>
      <c r="CN35" s="614"/>
      <c r="CO35" s="614"/>
      <c r="CP35" s="614"/>
      <c r="CQ35" s="615"/>
      <c r="CR35" s="608">
        <v>135032</v>
      </c>
      <c r="CS35" s="638"/>
      <c r="CT35" s="638"/>
      <c r="CU35" s="638"/>
      <c r="CV35" s="638"/>
      <c r="CW35" s="638"/>
      <c r="CX35" s="638"/>
      <c r="CY35" s="639"/>
      <c r="CZ35" s="616">
        <v>1.7</v>
      </c>
      <c r="DA35" s="640"/>
      <c r="DB35" s="640"/>
      <c r="DC35" s="641"/>
      <c r="DD35" s="619">
        <v>124112</v>
      </c>
      <c r="DE35" s="638"/>
      <c r="DF35" s="638"/>
      <c r="DG35" s="638"/>
      <c r="DH35" s="638"/>
      <c r="DI35" s="638"/>
      <c r="DJ35" s="638"/>
      <c r="DK35" s="639"/>
      <c r="DL35" s="619">
        <v>113643</v>
      </c>
      <c r="DM35" s="638"/>
      <c r="DN35" s="638"/>
      <c r="DO35" s="638"/>
      <c r="DP35" s="638"/>
      <c r="DQ35" s="638"/>
      <c r="DR35" s="638"/>
      <c r="DS35" s="638"/>
      <c r="DT35" s="638"/>
      <c r="DU35" s="638"/>
      <c r="DV35" s="639"/>
      <c r="DW35" s="616">
        <v>2.4</v>
      </c>
      <c r="DX35" s="640"/>
      <c r="DY35" s="640"/>
      <c r="DZ35" s="640"/>
      <c r="EA35" s="640"/>
      <c r="EB35" s="640"/>
      <c r="EC35" s="642"/>
    </row>
    <row r="36" spans="2:133" ht="11.25" customHeight="1" x14ac:dyDescent="0.2">
      <c r="B36" s="613" t="s">
        <v>407</v>
      </c>
      <c r="C36" s="614"/>
      <c r="D36" s="614"/>
      <c r="E36" s="614"/>
      <c r="F36" s="614"/>
      <c r="G36" s="614"/>
      <c r="H36" s="614"/>
      <c r="I36" s="614"/>
      <c r="J36" s="614"/>
      <c r="K36" s="614"/>
      <c r="L36" s="614"/>
      <c r="M36" s="614"/>
      <c r="N36" s="614"/>
      <c r="O36" s="614"/>
      <c r="P36" s="614"/>
      <c r="Q36" s="615"/>
      <c r="R36" s="608">
        <v>17193</v>
      </c>
      <c r="S36" s="389"/>
      <c r="T36" s="389"/>
      <c r="U36" s="389"/>
      <c r="V36" s="389"/>
      <c r="W36" s="389"/>
      <c r="X36" s="389"/>
      <c r="Y36" s="609"/>
      <c r="Z36" s="610">
        <v>0.2</v>
      </c>
      <c r="AA36" s="610"/>
      <c r="AB36" s="610"/>
      <c r="AC36" s="610"/>
      <c r="AD36" s="611" t="s">
        <v>200</v>
      </c>
      <c r="AE36" s="611"/>
      <c r="AF36" s="611"/>
      <c r="AG36" s="611"/>
      <c r="AH36" s="611"/>
      <c r="AI36" s="611"/>
      <c r="AJ36" s="611"/>
      <c r="AK36" s="611"/>
      <c r="AL36" s="616" t="s">
        <v>200</v>
      </c>
      <c r="AM36" s="395"/>
      <c r="AN36" s="395"/>
      <c r="AO36" s="617"/>
      <c r="AP36" s="18"/>
      <c r="AQ36" s="659" t="s">
        <v>393</v>
      </c>
      <c r="AR36" s="660"/>
      <c r="AS36" s="660"/>
      <c r="AT36" s="660"/>
      <c r="AU36" s="660"/>
      <c r="AV36" s="660"/>
      <c r="AW36" s="660"/>
      <c r="AX36" s="660"/>
      <c r="AY36" s="661"/>
      <c r="AZ36" s="600">
        <v>772141</v>
      </c>
      <c r="BA36" s="601"/>
      <c r="BB36" s="601"/>
      <c r="BC36" s="601"/>
      <c r="BD36" s="601"/>
      <c r="BE36" s="601"/>
      <c r="BF36" s="662"/>
      <c r="BG36" s="597" t="s">
        <v>408</v>
      </c>
      <c r="BH36" s="598"/>
      <c r="BI36" s="598"/>
      <c r="BJ36" s="598"/>
      <c r="BK36" s="598"/>
      <c r="BL36" s="598"/>
      <c r="BM36" s="598"/>
      <c r="BN36" s="598"/>
      <c r="BO36" s="598"/>
      <c r="BP36" s="598"/>
      <c r="BQ36" s="598"/>
      <c r="BR36" s="598"/>
      <c r="BS36" s="598"/>
      <c r="BT36" s="598"/>
      <c r="BU36" s="599"/>
      <c r="BV36" s="600">
        <v>11285</v>
      </c>
      <c r="BW36" s="601"/>
      <c r="BX36" s="601"/>
      <c r="BY36" s="601"/>
      <c r="BZ36" s="601"/>
      <c r="CA36" s="601"/>
      <c r="CB36" s="662"/>
      <c r="CD36" s="613" t="s">
        <v>31</v>
      </c>
      <c r="CE36" s="614"/>
      <c r="CF36" s="614"/>
      <c r="CG36" s="614"/>
      <c r="CH36" s="614"/>
      <c r="CI36" s="614"/>
      <c r="CJ36" s="614"/>
      <c r="CK36" s="614"/>
      <c r="CL36" s="614"/>
      <c r="CM36" s="614"/>
      <c r="CN36" s="614"/>
      <c r="CO36" s="614"/>
      <c r="CP36" s="614"/>
      <c r="CQ36" s="615"/>
      <c r="CR36" s="608">
        <v>913633</v>
      </c>
      <c r="CS36" s="389"/>
      <c r="CT36" s="389"/>
      <c r="CU36" s="389"/>
      <c r="CV36" s="389"/>
      <c r="CW36" s="389"/>
      <c r="CX36" s="389"/>
      <c r="CY36" s="609"/>
      <c r="CZ36" s="616">
        <v>11.7</v>
      </c>
      <c r="DA36" s="640"/>
      <c r="DB36" s="640"/>
      <c r="DC36" s="641"/>
      <c r="DD36" s="619">
        <v>685661</v>
      </c>
      <c r="DE36" s="389"/>
      <c r="DF36" s="389"/>
      <c r="DG36" s="389"/>
      <c r="DH36" s="389"/>
      <c r="DI36" s="389"/>
      <c r="DJ36" s="389"/>
      <c r="DK36" s="609"/>
      <c r="DL36" s="619">
        <v>558078</v>
      </c>
      <c r="DM36" s="389"/>
      <c r="DN36" s="389"/>
      <c r="DO36" s="389"/>
      <c r="DP36" s="389"/>
      <c r="DQ36" s="389"/>
      <c r="DR36" s="389"/>
      <c r="DS36" s="389"/>
      <c r="DT36" s="389"/>
      <c r="DU36" s="389"/>
      <c r="DV36" s="609"/>
      <c r="DW36" s="616">
        <v>11.8</v>
      </c>
      <c r="DX36" s="640"/>
      <c r="DY36" s="640"/>
      <c r="DZ36" s="640"/>
      <c r="EA36" s="640"/>
      <c r="EB36" s="640"/>
      <c r="EC36" s="642"/>
    </row>
    <row r="37" spans="2:133" ht="11.25" customHeight="1" x14ac:dyDescent="0.2">
      <c r="B37" s="613" t="s">
        <v>378</v>
      </c>
      <c r="C37" s="614"/>
      <c r="D37" s="614"/>
      <c r="E37" s="614"/>
      <c r="F37" s="614"/>
      <c r="G37" s="614"/>
      <c r="H37" s="614"/>
      <c r="I37" s="614"/>
      <c r="J37" s="614"/>
      <c r="K37" s="614"/>
      <c r="L37" s="614"/>
      <c r="M37" s="614"/>
      <c r="N37" s="614"/>
      <c r="O37" s="614"/>
      <c r="P37" s="614"/>
      <c r="Q37" s="615"/>
      <c r="R37" s="608">
        <v>261879</v>
      </c>
      <c r="S37" s="389"/>
      <c r="T37" s="389"/>
      <c r="U37" s="389"/>
      <c r="V37" s="389"/>
      <c r="W37" s="389"/>
      <c r="X37" s="389"/>
      <c r="Y37" s="609"/>
      <c r="Z37" s="610">
        <v>3.3</v>
      </c>
      <c r="AA37" s="610"/>
      <c r="AB37" s="610"/>
      <c r="AC37" s="610"/>
      <c r="AD37" s="611" t="s">
        <v>200</v>
      </c>
      <c r="AE37" s="611"/>
      <c r="AF37" s="611"/>
      <c r="AG37" s="611"/>
      <c r="AH37" s="611"/>
      <c r="AI37" s="611"/>
      <c r="AJ37" s="611"/>
      <c r="AK37" s="611"/>
      <c r="AL37" s="616" t="s">
        <v>200</v>
      </c>
      <c r="AM37" s="395"/>
      <c r="AN37" s="395"/>
      <c r="AO37" s="617"/>
      <c r="AQ37" s="663" t="s">
        <v>410</v>
      </c>
      <c r="AR37" s="392"/>
      <c r="AS37" s="392"/>
      <c r="AT37" s="392"/>
      <c r="AU37" s="392"/>
      <c r="AV37" s="392"/>
      <c r="AW37" s="392"/>
      <c r="AX37" s="392"/>
      <c r="AY37" s="664"/>
      <c r="AZ37" s="608">
        <v>187672</v>
      </c>
      <c r="BA37" s="389"/>
      <c r="BB37" s="389"/>
      <c r="BC37" s="389"/>
      <c r="BD37" s="638"/>
      <c r="BE37" s="638"/>
      <c r="BF37" s="651"/>
      <c r="BG37" s="613" t="s">
        <v>415</v>
      </c>
      <c r="BH37" s="614"/>
      <c r="BI37" s="614"/>
      <c r="BJ37" s="614"/>
      <c r="BK37" s="614"/>
      <c r="BL37" s="614"/>
      <c r="BM37" s="614"/>
      <c r="BN37" s="614"/>
      <c r="BO37" s="614"/>
      <c r="BP37" s="614"/>
      <c r="BQ37" s="614"/>
      <c r="BR37" s="614"/>
      <c r="BS37" s="614"/>
      <c r="BT37" s="614"/>
      <c r="BU37" s="615"/>
      <c r="BV37" s="608">
        <v>6085</v>
      </c>
      <c r="BW37" s="389"/>
      <c r="BX37" s="389"/>
      <c r="BY37" s="389"/>
      <c r="BZ37" s="389"/>
      <c r="CA37" s="389"/>
      <c r="CB37" s="620"/>
      <c r="CD37" s="613" t="s">
        <v>159</v>
      </c>
      <c r="CE37" s="614"/>
      <c r="CF37" s="614"/>
      <c r="CG37" s="614"/>
      <c r="CH37" s="614"/>
      <c r="CI37" s="614"/>
      <c r="CJ37" s="614"/>
      <c r="CK37" s="614"/>
      <c r="CL37" s="614"/>
      <c r="CM37" s="614"/>
      <c r="CN37" s="614"/>
      <c r="CO37" s="614"/>
      <c r="CP37" s="614"/>
      <c r="CQ37" s="615"/>
      <c r="CR37" s="608">
        <v>104067</v>
      </c>
      <c r="CS37" s="638"/>
      <c r="CT37" s="638"/>
      <c r="CU37" s="638"/>
      <c r="CV37" s="638"/>
      <c r="CW37" s="638"/>
      <c r="CX37" s="638"/>
      <c r="CY37" s="639"/>
      <c r="CZ37" s="616">
        <v>1.3</v>
      </c>
      <c r="DA37" s="640"/>
      <c r="DB37" s="640"/>
      <c r="DC37" s="641"/>
      <c r="DD37" s="619">
        <v>104067</v>
      </c>
      <c r="DE37" s="638"/>
      <c r="DF37" s="638"/>
      <c r="DG37" s="638"/>
      <c r="DH37" s="638"/>
      <c r="DI37" s="638"/>
      <c r="DJ37" s="638"/>
      <c r="DK37" s="639"/>
      <c r="DL37" s="619">
        <v>97497</v>
      </c>
      <c r="DM37" s="638"/>
      <c r="DN37" s="638"/>
      <c r="DO37" s="638"/>
      <c r="DP37" s="638"/>
      <c r="DQ37" s="638"/>
      <c r="DR37" s="638"/>
      <c r="DS37" s="638"/>
      <c r="DT37" s="638"/>
      <c r="DU37" s="638"/>
      <c r="DV37" s="639"/>
      <c r="DW37" s="616">
        <v>2.1</v>
      </c>
      <c r="DX37" s="640"/>
      <c r="DY37" s="640"/>
      <c r="DZ37" s="640"/>
      <c r="EA37" s="640"/>
      <c r="EB37" s="640"/>
      <c r="EC37" s="642"/>
    </row>
    <row r="38" spans="2:133" ht="11.25" customHeight="1" x14ac:dyDescent="0.2">
      <c r="B38" s="613" t="s">
        <v>399</v>
      </c>
      <c r="C38" s="614"/>
      <c r="D38" s="614"/>
      <c r="E38" s="614"/>
      <c r="F38" s="614"/>
      <c r="G38" s="614"/>
      <c r="H38" s="614"/>
      <c r="I38" s="614"/>
      <c r="J38" s="614"/>
      <c r="K38" s="614"/>
      <c r="L38" s="614"/>
      <c r="M38" s="614"/>
      <c r="N38" s="614"/>
      <c r="O38" s="614"/>
      <c r="P38" s="614"/>
      <c r="Q38" s="615"/>
      <c r="R38" s="608">
        <v>202009</v>
      </c>
      <c r="S38" s="389"/>
      <c r="T38" s="389"/>
      <c r="U38" s="389"/>
      <c r="V38" s="389"/>
      <c r="W38" s="389"/>
      <c r="X38" s="389"/>
      <c r="Y38" s="609"/>
      <c r="Z38" s="610">
        <v>2.5</v>
      </c>
      <c r="AA38" s="610"/>
      <c r="AB38" s="610"/>
      <c r="AC38" s="610"/>
      <c r="AD38" s="611">
        <v>557</v>
      </c>
      <c r="AE38" s="611"/>
      <c r="AF38" s="611"/>
      <c r="AG38" s="611"/>
      <c r="AH38" s="611"/>
      <c r="AI38" s="611"/>
      <c r="AJ38" s="611"/>
      <c r="AK38" s="611"/>
      <c r="AL38" s="616">
        <v>0</v>
      </c>
      <c r="AM38" s="395"/>
      <c r="AN38" s="395"/>
      <c r="AO38" s="617"/>
      <c r="AQ38" s="663" t="s">
        <v>416</v>
      </c>
      <c r="AR38" s="392"/>
      <c r="AS38" s="392"/>
      <c r="AT38" s="392"/>
      <c r="AU38" s="392"/>
      <c r="AV38" s="392"/>
      <c r="AW38" s="392"/>
      <c r="AX38" s="392"/>
      <c r="AY38" s="664"/>
      <c r="AZ38" s="608">
        <v>57497</v>
      </c>
      <c r="BA38" s="389"/>
      <c r="BB38" s="389"/>
      <c r="BC38" s="389"/>
      <c r="BD38" s="638"/>
      <c r="BE38" s="638"/>
      <c r="BF38" s="651"/>
      <c r="BG38" s="613" t="s">
        <v>417</v>
      </c>
      <c r="BH38" s="614"/>
      <c r="BI38" s="614"/>
      <c r="BJ38" s="614"/>
      <c r="BK38" s="614"/>
      <c r="BL38" s="614"/>
      <c r="BM38" s="614"/>
      <c r="BN38" s="614"/>
      <c r="BO38" s="614"/>
      <c r="BP38" s="614"/>
      <c r="BQ38" s="614"/>
      <c r="BR38" s="614"/>
      <c r="BS38" s="614"/>
      <c r="BT38" s="614"/>
      <c r="BU38" s="615"/>
      <c r="BV38" s="608">
        <v>1017</v>
      </c>
      <c r="BW38" s="389"/>
      <c r="BX38" s="389"/>
      <c r="BY38" s="389"/>
      <c r="BZ38" s="389"/>
      <c r="CA38" s="389"/>
      <c r="CB38" s="620"/>
      <c r="CD38" s="613" t="s">
        <v>418</v>
      </c>
      <c r="CE38" s="614"/>
      <c r="CF38" s="614"/>
      <c r="CG38" s="614"/>
      <c r="CH38" s="614"/>
      <c r="CI38" s="614"/>
      <c r="CJ38" s="614"/>
      <c r="CK38" s="614"/>
      <c r="CL38" s="614"/>
      <c r="CM38" s="614"/>
      <c r="CN38" s="614"/>
      <c r="CO38" s="614"/>
      <c r="CP38" s="614"/>
      <c r="CQ38" s="615"/>
      <c r="CR38" s="608">
        <v>584469</v>
      </c>
      <c r="CS38" s="389"/>
      <c r="CT38" s="389"/>
      <c r="CU38" s="389"/>
      <c r="CV38" s="389"/>
      <c r="CW38" s="389"/>
      <c r="CX38" s="389"/>
      <c r="CY38" s="609"/>
      <c r="CZ38" s="616">
        <v>7.5</v>
      </c>
      <c r="DA38" s="640"/>
      <c r="DB38" s="640"/>
      <c r="DC38" s="641"/>
      <c r="DD38" s="619">
        <v>499779</v>
      </c>
      <c r="DE38" s="389"/>
      <c r="DF38" s="389"/>
      <c r="DG38" s="389"/>
      <c r="DH38" s="389"/>
      <c r="DI38" s="389"/>
      <c r="DJ38" s="389"/>
      <c r="DK38" s="609"/>
      <c r="DL38" s="619">
        <v>478447</v>
      </c>
      <c r="DM38" s="389"/>
      <c r="DN38" s="389"/>
      <c r="DO38" s="389"/>
      <c r="DP38" s="389"/>
      <c r="DQ38" s="389"/>
      <c r="DR38" s="389"/>
      <c r="DS38" s="389"/>
      <c r="DT38" s="389"/>
      <c r="DU38" s="389"/>
      <c r="DV38" s="609"/>
      <c r="DW38" s="616">
        <v>10.1</v>
      </c>
      <c r="DX38" s="640"/>
      <c r="DY38" s="640"/>
      <c r="DZ38" s="640"/>
      <c r="EA38" s="640"/>
      <c r="EB38" s="640"/>
      <c r="EC38" s="642"/>
    </row>
    <row r="39" spans="2:133" ht="11.25" customHeight="1" x14ac:dyDescent="0.2">
      <c r="B39" s="613" t="s">
        <v>419</v>
      </c>
      <c r="C39" s="614"/>
      <c r="D39" s="614"/>
      <c r="E39" s="614"/>
      <c r="F39" s="614"/>
      <c r="G39" s="614"/>
      <c r="H39" s="614"/>
      <c r="I39" s="614"/>
      <c r="J39" s="614"/>
      <c r="K39" s="614"/>
      <c r="L39" s="614"/>
      <c r="M39" s="614"/>
      <c r="N39" s="614"/>
      <c r="O39" s="614"/>
      <c r="P39" s="614"/>
      <c r="Q39" s="615"/>
      <c r="R39" s="608">
        <v>764399</v>
      </c>
      <c r="S39" s="389"/>
      <c r="T39" s="389"/>
      <c r="U39" s="389"/>
      <c r="V39" s="389"/>
      <c r="W39" s="389"/>
      <c r="X39" s="389"/>
      <c r="Y39" s="609"/>
      <c r="Z39" s="610">
        <v>9.5</v>
      </c>
      <c r="AA39" s="610"/>
      <c r="AB39" s="610"/>
      <c r="AC39" s="610"/>
      <c r="AD39" s="611" t="s">
        <v>200</v>
      </c>
      <c r="AE39" s="611"/>
      <c r="AF39" s="611"/>
      <c r="AG39" s="611"/>
      <c r="AH39" s="611"/>
      <c r="AI39" s="611"/>
      <c r="AJ39" s="611"/>
      <c r="AK39" s="611"/>
      <c r="AL39" s="616" t="s">
        <v>200</v>
      </c>
      <c r="AM39" s="395"/>
      <c r="AN39" s="395"/>
      <c r="AO39" s="617"/>
      <c r="AQ39" s="663" t="s">
        <v>421</v>
      </c>
      <c r="AR39" s="392"/>
      <c r="AS39" s="392"/>
      <c r="AT39" s="392"/>
      <c r="AU39" s="392"/>
      <c r="AV39" s="392"/>
      <c r="AW39" s="392"/>
      <c r="AX39" s="392"/>
      <c r="AY39" s="664"/>
      <c r="AZ39" s="608">
        <v>25885</v>
      </c>
      <c r="BA39" s="389"/>
      <c r="BB39" s="389"/>
      <c r="BC39" s="389"/>
      <c r="BD39" s="638"/>
      <c r="BE39" s="638"/>
      <c r="BF39" s="651"/>
      <c r="BG39" s="613" t="s">
        <v>340</v>
      </c>
      <c r="BH39" s="614"/>
      <c r="BI39" s="614"/>
      <c r="BJ39" s="614"/>
      <c r="BK39" s="614"/>
      <c r="BL39" s="614"/>
      <c r="BM39" s="614"/>
      <c r="BN39" s="614"/>
      <c r="BO39" s="614"/>
      <c r="BP39" s="614"/>
      <c r="BQ39" s="614"/>
      <c r="BR39" s="614"/>
      <c r="BS39" s="614"/>
      <c r="BT39" s="614"/>
      <c r="BU39" s="615"/>
      <c r="BV39" s="608">
        <v>1589</v>
      </c>
      <c r="BW39" s="389"/>
      <c r="BX39" s="389"/>
      <c r="BY39" s="389"/>
      <c r="BZ39" s="389"/>
      <c r="CA39" s="389"/>
      <c r="CB39" s="620"/>
      <c r="CD39" s="613" t="s">
        <v>425</v>
      </c>
      <c r="CE39" s="614"/>
      <c r="CF39" s="614"/>
      <c r="CG39" s="614"/>
      <c r="CH39" s="614"/>
      <c r="CI39" s="614"/>
      <c r="CJ39" s="614"/>
      <c r="CK39" s="614"/>
      <c r="CL39" s="614"/>
      <c r="CM39" s="614"/>
      <c r="CN39" s="614"/>
      <c r="CO39" s="614"/>
      <c r="CP39" s="614"/>
      <c r="CQ39" s="615"/>
      <c r="CR39" s="608">
        <v>144268</v>
      </c>
      <c r="CS39" s="638"/>
      <c r="CT39" s="638"/>
      <c r="CU39" s="638"/>
      <c r="CV39" s="638"/>
      <c r="CW39" s="638"/>
      <c r="CX39" s="638"/>
      <c r="CY39" s="639"/>
      <c r="CZ39" s="616">
        <v>1.8</v>
      </c>
      <c r="DA39" s="640"/>
      <c r="DB39" s="640"/>
      <c r="DC39" s="641"/>
      <c r="DD39" s="619">
        <v>44248</v>
      </c>
      <c r="DE39" s="638"/>
      <c r="DF39" s="638"/>
      <c r="DG39" s="638"/>
      <c r="DH39" s="638"/>
      <c r="DI39" s="638"/>
      <c r="DJ39" s="638"/>
      <c r="DK39" s="639"/>
      <c r="DL39" s="619" t="s">
        <v>200</v>
      </c>
      <c r="DM39" s="638"/>
      <c r="DN39" s="638"/>
      <c r="DO39" s="638"/>
      <c r="DP39" s="638"/>
      <c r="DQ39" s="638"/>
      <c r="DR39" s="638"/>
      <c r="DS39" s="638"/>
      <c r="DT39" s="638"/>
      <c r="DU39" s="638"/>
      <c r="DV39" s="639"/>
      <c r="DW39" s="616" t="s">
        <v>200</v>
      </c>
      <c r="DX39" s="640"/>
      <c r="DY39" s="640"/>
      <c r="DZ39" s="640"/>
      <c r="EA39" s="640"/>
      <c r="EB39" s="640"/>
      <c r="EC39" s="642"/>
    </row>
    <row r="40" spans="2:133" ht="11.25" customHeight="1" x14ac:dyDescent="0.2">
      <c r="B40" s="613" t="s">
        <v>426</v>
      </c>
      <c r="C40" s="614"/>
      <c r="D40" s="614"/>
      <c r="E40" s="614"/>
      <c r="F40" s="614"/>
      <c r="G40" s="614"/>
      <c r="H40" s="614"/>
      <c r="I40" s="614"/>
      <c r="J40" s="614"/>
      <c r="K40" s="614"/>
      <c r="L40" s="614"/>
      <c r="M40" s="614"/>
      <c r="N40" s="614"/>
      <c r="O40" s="614"/>
      <c r="P40" s="614"/>
      <c r="Q40" s="615"/>
      <c r="R40" s="608" t="s">
        <v>200</v>
      </c>
      <c r="S40" s="389"/>
      <c r="T40" s="389"/>
      <c r="U40" s="389"/>
      <c r="V40" s="389"/>
      <c r="W40" s="389"/>
      <c r="X40" s="389"/>
      <c r="Y40" s="609"/>
      <c r="Z40" s="610" t="s">
        <v>200</v>
      </c>
      <c r="AA40" s="610"/>
      <c r="AB40" s="610"/>
      <c r="AC40" s="610"/>
      <c r="AD40" s="611" t="s">
        <v>200</v>
      </c>
      <c r="AE40" s="611"/>
      <c r="AF40" s="611"/>
      <c r="AG40" s="611"/>
      <c r="AH40" s="611"/>
      <c r="AI40" s="611"/>
      <c r="AJ40" s="611"/>
      <c r="AK40" s="611"/>
      <c r="AL40" s="616" t="s">
        <v>200</v>
      </c>
      <c r="AM40" s="395"/>
      <c r="AN40" s="395"/>
      <c r="AO40" s="617"/>
      <c r="AQ40" s="663" t="s">
        <v>310</v>
      </c>
      <c r="AR40" s="392"/>
      <c r="AS40" s="392"/>
      <c r="AT40" s="392"/>
      <c r="AU40" s="392"/>
      <c r="AV40" s="392"/>
      <c r="AW40" s="392"/>
      <c r="AX40" s="392"/>
      <c r="AY40" s="664"/>
      <c r="AZ40" s="608" t="s">
        <v>200</v>
      </c>
      <c r="BA40" s="389"/>
      <c r="BB40" s="389"/>
      <c r="BC40" s="389"/>
      <c r="BD40" s="638"/>
      <c r="BE40" s="638"/>
      <c r="BF40" s="651"/>
      <c r="BG40" s="692" t="s">
        <v>427</v>
      </c>
      <c r="BH40" s="558"/>
      <c r="BI40" s="558"/>
      <c r="BJ40" s="558"/>
      <c r="BK40" s="558"/>
      <c r="BL40" s="7"/>
      <c r="BM40" s="614" t="s">
        <v>228</v>
      </c>
      <c r="BN40" s="614"/>
      <c r="BO40" s="614"/>
      <c r="BP40" s="614"/>
      <c r="BQ40" s="614"/>
      <c r="BR40" s="614"/>
      <c r="BS40" s="614"/>
      <c r="BT40" s="614"/>
      <c r="BU40" s="615"/>
      <c r="BV40" s="608">
        <v>96</v>
      </c>
      <c r="BW40" s="389"/>
      <c r="BX40" s="389"/>
      <c r="BY40" s="389"/>
      <c r="BZ40" s="389"/>
      <c r="CA40" s="389"/>
      <c r="CB40" s="620"/>
      <c r="CD40" s="613" t="s">
        <v>373</v>
      </c>
      <c r="CE40" s="614"/>
      <c r="CF40" s="614"/>
      <c r="CG40" s="614"/>
      <c r="CH40" s="614"/>
      <c r="CI40" s="614"/>
      <c r="CJ40" s="614"/>
      <c r="CK40" s="614"/>
      <c r="CL40" s="614"/>
      <c r="CM40" s="614"/>
      <c r="CN40" s="614"/>
      <c r="CO40" s="614"/>
      <c r="CP40" s="614"/>
      <c r="CQ40" s="615"/>
      <c r="CR40" s="608">
        <v>119172</v>
      </c>
      <c r="CS40" s="389"/>
      <c r="CT40" s="389"/>
      <c r="CU40" s="389"/>
      <c r="CV40" s="389"/>
      <c r="CW40" s="389"/>
      <c r="CX40" s="389"/>
      <c r="CY40" s="609"/>
      <c r="CZ40" s="616">
        <v>1.5</v>
      </c>
      <c r="DA40" s="640"/>
      <c r="DB40" s="640"/>
      <c r="DC40" s="641"/>
      <c r="DD40" s="619">
        <v>19172</v>
      </c>
      <c r="DE40" s="389"/>
      <c r="DF40" s="389"/>
      <c r="DG40" s="389"/>
      <c r="DH40" s="389"/>
      <c r="DI40" s="389"/>
      <c r="DJ40" s="389"/>
      <c r="DK40" s="609"/>
      <c r="DL40" s="619" t="s">
        <v>200</v>
      </c>
      <c r="DM40" s="389"/>
      <c r="DN40" s="389"/>
      <c r="DO40" s="389"/>
      <c r="DP40" s="389"/>
      <c r="DQ40" s="389"/>
      <c r="DR40" s="389"/>
      <c r="DS40" s="389"/>
      <c r="DT40" s="389"/>
      <c r="DU40" s="389"/>
      <c r="DV40" s="609"/>
      <c r="DW40" s="616" t="s">
        <v>200</v>
      </c>
      <c r="DX40" s="640"/>
      <c r="DY40" s="640"/>
      <c r="DZ40" s="640"/>
      <c r="EA40" s="640"/>
      <c r="EB40" s="640"/>
      <c r="EC40" s="642"/>
    </row>
    <row r="41" spans="2:133" ht="11.25" customHeight="1" x14ac:dyDescent="0.2">
      <c r="B41" s="613" t="s">
        <v>428</v>
      </c>
      <c r="C41" s="614"/>
      <c r="D41" s="614"/>
      <c r="E41" s="614"/>
      <c r="F41" s="614"/>
      <c r="G41" s="614"/>
      <c r="H41" s="614"/>
      <c r="I41" s="614"/>
      <c r="J41" s="614"/>
      <c r="K41" s="614"/>
      <c r="L41" s="614"/>
      <c r="M41" s="614"/>
      <c r="N41" s="614"/>
      <c r="O41" s="614"/>
      <c r="P41" s="614"/>
      <c r="Q41" s="615"/>
      <c r="R41" s="608">
        <v>118099</v>
      </c>
      <c r="S41" s="389"/>
      <c r="T41" s="389"/>
      <c r="U41" s="389"/>
      <c r="V41" s="389"/>
      <c r="W41" s="389"/>
      <c r="X41" s="389"/>
      <c r="Y41" s="609"/>
      <c r="Z41" s="610">
        <v>1.5</v>
      </c>
      <c r="AA41" s="610"/>
      <c r="AB41" s="610"/>
      <c r="AC41" s="610"/>
      <c r="AD41" s="611" t="s">
        <v>200</v>
      </c>
      <c r="AE41" s="611"/>
      <c r="AF41" s="611"/>
      <c r="AG41" s="611"/>
      <c r="AH41" s="611"/>
      <c r="AI41" s="611"/>
      <c r="AJ41" s="611"/>
      <c r="AK41" s="611"/>
      <c r="AL41" s="616" t="s">
        <v>200</v>
      </c>
      <c r="AM41" s="395"/>
      <c r="AN41" s="395"/>
      <c r="AO41" s="617"/>
      <c r="AQ41" s="663" t="s">
        <v>430</v>
      </c>
      <c r="AR41" s="392"/>
      <c r="AS41" s="392"/>
      <c r="AT41" s="392"/>
      <c r="AU41" s="392"/>
      <c r="AV41" s="392"/>
      <c r="AW41" s="392"/>
      <c r="AX41" s="392"/>
      <c r="AY41" s="664"/>
      <c r="AZ41" s="608">
        <v>165133</v>
      </c>
      <c r="BA41" s="389"/>
      <c r="BB41" s="389"/>
      <c r="BC41" s="389"/>
      <c r="BD41" s="638"/>
      <c r="BE41" s="638"/>
      <c r="BF41" s="651"/>
      <c r="BG41" s="692"/>
      <c r="BH41" s="558"/>
      <c r="BI41" s="558"/>
      <c r="BJ41" s="558"/>
      <c r="BK41" s="558"/>
      <c r="BL41" s="7"/>
      <c r="BM41" s="614" t="s">
        <v>345</v>
      </c>
      <c r="BN41" s="614"/>
      <c r="BO41" s="614"/>
      <c r="BP41" s="614"/>
      <c r="BQ41" s="614"/>
      <c r="BR41" s="614"/>
      <c r="BS41" s="614"/>
      <c r="BT41" s="614"/>
      <c r="BU41" s="615"/>
      <c r="BV41" s="608">
        <v>2</v>
      </c>
      <c r="BW41" s="389"/>
      <c r="BX41" s="389"/>
      <c r="BY41" s="389"/>
      <c r="BZ41" s="389"/>
      <c r="CA41" s="389"/>
      <c r="CB41" s="620"/>
      <c r="CD41" s="613" t="s">
        <v>290</v>
      </c>
      <c r="CE41" s="614"/>
      <c r="CF41" s="614"/>
      <c r="CG41" s="614"/>
      <c r="CH41" s="614"/>
      <c r="CI41" s="614"/>
      <c r="CJ41" s="614"/>
      <c r="CK41" s="614"/>
      <c r="CL41" s="614"/>
      <c r="CM41" s="614"/>
      <c r="CN41" s="614"/>
      <c r="CO41" s="614"/>
      <c r="CP41" s="614"/>
      <c r="CQ41" s="615"/>
      <c r="CR41" s="608" t="s">
        <v>200</v>
      </c>
      <c r="CS41" s="638"/>
      <c r="CT41" s="638"/>
      <c r="CU41" s="638"/>
      <c r="CV41" s="638"/>
      <c r="CW41" s="638"/>
      <c r="CX41" s="638"/>
      <c r="CY41" s="639"/>
      <c r="CZ41" s="616" t="s">
        <v>200</v>
      </c>
      <c r="DA41" s="640"/>
      <c r="DB41" s="640"/>
      <c r="DC41" s="641"/>
      <c r="DD41" s="619" t="s">
        <v>200</v>
      </c>
      <c r="DE41" s="638"/>
      <c r="DF41" s="638"/>
      <c r="DG41" s="638"/>
      <c r="DH41" s="638"/>
      <c r="DI41" s="638"/>
      <c r="DJ41" s="638"/>
      <c r="DK41" s="639"/>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622" t="s">
        <v>429</v>
      </c>
      <c r="C42" s="623"/>
      <c r="D42" s="623"/>
      <c r="E42" s="623"/>
      <c r="F42" s="623"/>
      <c r="G42" s="623"/>
      <c r="H42" s="623"/>
      <c r="I42" s="623"/>
      <c r="J42" s="623"/>
      <c r="K42" s="623"/>
      <c r="L42" s="623"/>
      <c r="M42" s="623"/>
      <c r="N42" s="623"/>
      <c r="O42" s="623"/>
      <c r="P42" s="623"/>
      <c r="Q42" s="624"/>
      <c r="R42" s="671">
        <v>8055883</v>
      </c>
      <c r="S42" s="672"/>
      <c r="T42" s="672"/>
      <c r="U42" s="672"/>
      <c r="V42" s="672"/>
      <c r="W42" s="672"/>
      <c r="X42" s="672"/>
      <c r="Y42" s="673"/>
      <c r="Z42" s="674">
        <v>100</v>
      </c>
      <c r="AA42" s="674"/>
      <c r="AB42" s="674"/>
      <c r="AC42" s="674"/>
      <c r="AD42" s="675">
        <v>4625910</v>
      </c>
      <c r="AE42" s="675"/>
      <c r="AF42" s="675"/>
      <c r="AG42" s="675"/>
      <c r="AH42" s="675"/>
      <c r="AI42" s="675"/>
      <c r="AJ42" s="675"/>
      <c r="AK42" s="675"/>
      <c r="AL42" s="676">
        <v>100</v>
      </c>
      <c r="AM42" s="656"/>
      <c r="AN42" s="656"/>
      <c r="AO42" s="677"/>
      <c r="AQ42" s="678" t="s">
        <v>431</v>
      </c>
      <c r="AR42" s="679"/>
      <c r="AS42" s="679"/>
      <c r="AT42" s="679"/>
      <c r="AU42" s="679"/>
      <c r="AV42" s="679"/>
      <c r="AW42" s="679"/>
      <c r="AX42" s="679"/>
      <c r="AY42" s="680"/>
      <c r="AZ42" s="671">
        <v>335954</v>
      </c>
      <c r="BA42" s="672"/>
      <c r="BB42" s="672"/>
      <c r="BC42" s="672"/>
      <c r="BD42" s="655"/>
      <c r="BE42" s="655"/>
      <c r="BF42" s="657"/>
      <c r="BG42" s="574"/>
      <c r="BH42" s="575"/>
      <c r="BI42" s="575"/>
      <c r="BJ42" s="575"/>
      <c r="BK42" s="575"/>
      <c r="BL42" s="23"/>
      <c r="BM42" s="623" t="s">
        <v>432</v>
      </c>
      <c r="BN42" s="623"/>
      <c r="BO42" s="623"/>
      <c r="BP42" s="623"/>
      <c r="BQ42" s="623"/>
      <c r="BR42" s="623"/>
      <c r="BS42" s="623"/>
      <c r="BT42" s="623"/>
      <c r="BU42" s="624"/>
      <c r="BV42" s="671">
        <v>406</v>
      </c>
      <c r="BW42" s="672"/>
      <c r="BX42" s="672"/>
      <c r="BY42" s="672"/>
      <c r="BZ42" s="672"/>
      <c r="CA42" s="672"/>
      <c r="CB42" s="681"/>
      <c r="CD42" s="613" t="s">
        <v>282</v>
      </c>
      <c r="CE42" s="614"/>
      <c r="CF42" s="614"/>
      <c r="CG42" s="614"/>
      <c r="CH42" s="614"/>
      <c r="CI42" s="614"/>
      <c r="CJ42" s="614"/>
      <c r="CK42" s="614"/>
      <c r="CL42" s="614"/>
      <c r="CM42" s="614"/>
      <c r="CN42" s="614"/>
      <c r="CO42" s="614"/>
      <c r="CP42" s="614"/>
      <c r="CQ42" s="615"/>
      <c r="CR42" s="608">
        <v>1768288</v>
      </c>
      <c r="CS42" s="389"/>
      <c r="CT42" s="389"/>
      <c r="CU42" s="389"/>
      <c r="CV42" s="389"/>
      <c r="CW42" s="389"/>
      <c r="CX42" s="389"/>
      <c r="CY42" s="609"/>
      <c r="CZ42" s="616">
        <v>22.6</v>
      </c>
      <c r="DA42" s="395"/>
      <c r="DB42" s="395"/>
      <c r="DC42" s="621"/>
      <c r="DD42" s="619">
        <v>492874</v>
      </c>
      <c r="DE42" s="389"/>
      <c r="DF42" s="389"/>
      <c r="DG42" s="389"/>
      <c r="DH42" s="389"/>
      <c r="DI42" s="389"/>
      <c r="DJ42" s="389"/>
      <c r="DK42" s="609"/>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CD43" s="613" t="s">
        <v>83</v>
      </c>
      <c r="CE43" s="614"/>
      <c r="CF43" s="614"/>
      <c r="CG43" s="614"/>
      <c r="CH43" s="614"/>
      <c r="CI43" s="614"/>
      <c r="CJ43" s="614"/>
      <c r="CK43" s="614"/>
      <c r="CL43" s="614"/>
      <c r="CM43" s="614"/>
      <c r="CN43" s="614"/>
      <c r="CO43" s="614"/>
      <c r="CP43" s="614"/>
      <c r="CQ43" s="615"/>
      <c r="CR43" s="608">
        <v>46035</v>
      </c>
      <c r="CS43" s="638"/>
      <c r="CT43" s="638"/>
      <c r="CU43" s="638"/>
      <c r="CV43" s="638"/>
      <c r="CW43" s="638"/>
      <c r="CX43" s="638"/>
      <c r="CY43" s="639"/>
      <c r="CZ43" s="616">
        <v>0.6</v>
      </c>
      <c r="DA43" s="640"/>
      <c r="DB43" s="640"/>
      <c r="DC43" s="641"/>
      <c r="DD43" s="619">
        <v>46035</v>
      </c>
      <c r="DE43" s="638"/>
      <c r="DF43" s="638"/>
      <c r="DG43" s="638"/>
      <c r="DH43" s="638"/>
      <c r="DI43" s="638"/>
      <c r="DJ43" s="638"/>
      <c r="DK43" s="639"/>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579" t="s">
        <v>172</v>
      </c>
      <c r="CE44" s="501"/>
      <c r="CF44" s="613" t="s">
        <v>145</v>
      </c>
      <c r="CG44" s="614"/>
      <c r="CH44" s="614"/>
      <c r="CI44" s="614"/>
      <c r="CJ44" s="614"/>
      <c r="CK44" s="614"/>
      <c r="CL44" s="614"/>
      <c r="CM44" s="614"/>
      <c r="CN44" s="614"/>
      <c r="CO44" s="614"/>
      <c r="CP44" s="614"/>
      <c r="CQ44" s="615"/>
      <c r="CR44" s="608">
        <v>1382433</v>
      </c>
      <c r="CS44" s="389"/>
      <c r="CT44" s="389"/>
      <c r="CU44" s="389"/>
      <c r="CV44" s="389"/>
      <c r="CW44" s="389"/>
      <c r="CX44" s="389"/>
      <c r="CY44" s="609"/>
      <c r="CZ44" s="616">
        <v>17.600000000000001</v>
      </c>
      <c r="DA44" s="395"/>
      <c r="DB44" s="395"/>
      <c r="DC44" s="621"/>
      <c r="DD44" s="619">
        <v>406977</v>
      </c>
      <c r="DE44" s="389"/>
      <c r="DF44" s="389"/>
      <c r="DG44" s="389"/>
      <c r="DH44" s="389"/>
      <c r="DI44" s="389"/>
      <c r="DJ44" s="389"/>
      <c r="DK44" s="609"/>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CD45" s="580"/>
      <c r="CE45" s="504"/>
      <c r="CF45" s="613" t="s">
        <v>433</v>
      </c>
      <c r="CG45" s="614"/>
      <c r="CH45" s="614"/>
      <c r="CI45" s="614"/>
      <c r="CJ45" s="614"/>
      <c r="CK45" s="614"/>
      <c r="CL45" s="614"/>
      <c r="CM45" s="614"/>
      <c r="CN45" s="614"/>
      <c r="CO45" s="614"/>
      <c r="CP45" s="614"/>
      <c r="CQ45" s="615"/>
      <c r="CR45" s="608">
        <v>890391</v>
      </c>
      <c r="CS45" s="638"/>
      <c r="CT45" s="638"/>
      <c r="CU45" s="638"/>
      <c r="CV45" s="638"/>
      <c r="CW45" s="638"/>
      <c r="CX45" s="638"/>
      <c r="CY45" s="639"/>
      <c r="CZ45" s="616">
        <v>11.4</v>
      </c>
      <c r="DA45" s="640"/>
      <c r="DB45" s="640"/>
      <c r="DC45" s="641"/>
      <c r="DD45" s="619">
        <v>183679</v>
      </c>
      <c r="DE45" s="638"/>
      <c r="DF45" s="638"/>
      <c r="DG45" s="638"/>
      <c r="DH45" s="638"/>
      <c r="DI45" s="638"/>
      <c r="DJ45" s="638"/>
      <c r="DK45" s="639"/>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80"/>
      <c r="CE46" s="504"/>
      <c r="CF46" s="613" t="s">
        <v>434</v>
      </c>
      <c r="CG46" s="614"/>
      <c r="CH46" s="614"/>
      <c r="CI46" s="614"/>
      <c r="CJ46" s="614"/>
      <c r="CK46" s="614"/>
      <c r="CL46" s="614"/>
      <c r="CM46" s="614"/>
      <c r="CN46" s="614"/>
      <c r="CO46" s="614"/>
      <c r="CP46" s="614"/>
      <c r="CQ46" s="615"/>
      <c r="CR46" s="608">
        <v>470689</v>
      </c>
      <c r="CS46" s="389"/>
      <c r="CT46" s="389"/>
      <c r="CU46" s="389"/>
      <c r="CV46" s="389"/>
      <c r="CW46" s="389"/>
      <c r="CX46" s="389"/>
      <c r="CY46" s="609"/>
      <c r="CZ46" s="616">
        <v>6</v>
      </c>
      <c r="DA46" s="395"/>
      <c r="DB46" s="395"/>
      <c r="DC46" s="621"/>
      <c r="DD46" s="619">
        <v>220245</v>
      </c>
      <c r="DE46" s="389"/>
      <c r="DF46" s="389"/>
      <c r="DG46" s="389"/>
      <c r="DH46" s="389"/>
      <c r="DI46" s="389"/>
      <c r="DJ46" s="389"/>
      <c r="DK46" s="609"/>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44" t="s">
        <v>406</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80"/>
      <c r="CE47" s="504"/>
      <c r="CF47" s="613" t="s">
        <v>436</v>
      </c>
      <c r="CG47" s="614"/>
      <c r="CH47" s="614"/>
      <c r="CI47" s="614"/>
      <c r="CJ47" s="614"/>
      <c r="CK47" s="614"/>
      <c r="CL47" s="614"/>
      <c r="CM47" s="614"/>
      <c r="CN47" s="614"/>
      <c r="CO47" s="614"/>
      <c r="CP47" s="614"/>
      <c r="CQ47" s="615"/>
      <c r="CR47" s="608">
        <v>385855</v>
      </c>
      <c r="CS47" s="638"/>
      <c r="CT47" s="638"/>
      <c r="CU47" s="638"/>
      <c r="CV47" s="638"/>
      <c r="CW47" s="638"/>
      <c r="CX47" s="638"/>
      <c r="CY47" s="639"/>
      <c r="CZ47" s="616">
        <v>4.9000000000000004</v>
      </c>
      <c r="DA47" s="640"/>
      <c r="DB47" s="640"/>
      <c r="DC47" s="641"/>
      <c r="DD47" s="619">
        <v>85897</v>
      </c>
      <c r="DE47" s="638"/>
      <c r="DF47" s="638"/>
      <c r="DG47" s="638"/>
      <c r="DH47" s="638"/>
      <c r="DI47" s="638"/>
      <c r="DJ47" s="638"/>
      <c r="DK47" s="639"/>
      <c r="DL47" s="665"/>
      <c r="DM47" s="666"/>
      <c r="DN47" s="666"/>
      <c r="DO47" s="666"/>
      <c r="DP47" s="666"/>
      <c r="DQ47" s="666"/>
      <c r="DR47" s="666"/>
      <c r="DS47" s="666"/>
      <c r="DT47" s="666"/>
      <c r="DU47" s="666"/>
      <c r="DV47" s="667"/>
      <c r="DW47" s="668"/>
      <c r="DX47" s="669"/>
      <c r="DY47" s="669"/>
      <c r="DZ47" s="669"/>
      <c r="EA47" s="669"/>
      <c r="EB47" s="669"/>
      <c r="EC47" s="670"/>
    </row>
    <row r="48" spans="2:133" ht="10.8" x14ac:dyDescent="0.2">
      <c r="B48" s="45" t="s">
        <v>269</v>
      </c>
      <c r="CD48" s="581"/>
      <c r="CE48" s="583"/>
      <c r="CF48" s="613" t="s">
        <v>437</v>
      </c>
      <c r="CG48" s="614"/>
      <c r="CH48" s="614"/>
      <c r="CI48" s="614"/>
      <c r="CJ48" s="614"/>
      <c r="CK48" s="614"/>
      <c r="CL48" s="614"/>
      <c r="CM48" s="614"/>
      <c r="CN48" s="614"/>
      <c r="CO48" s="614"/>
      <c r="CP48" s="614"/>
      <c r="CQ48" s="615"/>
      <c r="CR48" s="608" t="s">
        <v>200</v>
      </c>
      <c r="CS48" s="389"/>
      <c r="CT48" s="389"/>
      <c r="CU48" s="389"/>
      <c r="CV48" s="389"/>
      <c r="CW48" s="389"/>
      <c r="CX48" s="389"/>
      <c r="CY48" s="609"/>
      <c r="CZ48" s="616" t="s">
        <v>200</v>
      </c>
      <c r="DA48" s="395"/>
      <c r="DB48" s="395"/>
      <c r="DC48" s="621"/>
      <c r="DD48" s="619" t="s">
        <v>200</v>
      </c>
      <c r="DE48" s="389"/>
      <c r="DF48" s="389"/>
      <c r="DG48" s="389"/>
      <c r="DH48" s="389"/>
      <c r="DI48" s="389"/>
      <c r="DJ48" s="389"/>
      <c r="DK48" s="609"/>
      <c r="DL48" s="665"/>
      <c r="DM48" s="666"/>
      <c r="DN48" s="666"/>
      <c r="DO48" s="666"/>
      <c r="DP48" s="666"/>
      <c r="DQ48" s="666"/>
      <c r="DR48" s="666"/>
      <c r="DS48" s="666"/>
      <c r="DT48" s="666"/>
      <c r="DU48" s="666"/>
      <c r="DV48" s="667"/>
      <c r="DW48" s="668"/>
      <c r="DX48" s="669"/>
      <c r="DY48" s="669"/>
      <c r="DZ48" s="669"/>
      <c r="EA48" s="669"/>
      <c r="EB48" s="669"/>
      <c r="EC48" s="670"/>
    </row>
    <row r="49" spans="82:133" ht="11.25" customHeight="1" x14ac:dyDescent="0.2">
      <c r="CD49" s="622" t="s">
        <v>192</v>
      </c>
      <c r="CE49" s="623"/>
      <c r="CF49" s="623"/>
      <c r="CG49" s="623"/>
      <c r="CH49" s="623"/>
      <c r="CI49" s="623"/>
      <c r="CJ49" s="623"/>
      <c r="CK49" s="623"/>
      <c r="CL49" s="623"/>
      <c r="CM49" s="623"/>
      <c r="CN49" s="623"/>
      <c r="CO49" s="623"/>
      <c r="CP49" s="623"/>
      <c r="CQ49" s="624"/>
      <c r="CR49" s="671">
        <v>7840744</v>
      </c>
      <c r="CS49" s="655"/>
      <c r="CT49" s="655"/>
      <c r="CU49" s="655"/>
      <c r="CV49" s="655"/>
      <c r="CW49" s="655"/>
      <c r="CX49" s="655"/>
      <c r="CY49" s="682"/>
      <c r="CZ49" s="676">
        <v>100</v>
      </c>
      <c r="DA49" s="683"/>
      <c r="DB49" s="683"/>
      <c r="DC49" s="684"/>
      <c r="DD49" s="685">
        <v>5312175</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rLuoToh0HCWkxGPvlxnTic2mP+mwV1DEkg4+LIqeNuAX84rg0B9XKH6rD5xXZIecI9jiA1Sdz5SQgVA+pXtOeQ==" saltValue="9t5SAiR89wRKIDSeDitNQ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6" t="s">
        <v>109</v>
      </c>
      <c r="DK2" s="737"/>
      <c r="DL2" s="737"/>
      <c r="DM2" s="737"/>
      <c r="DN2" s="737"/>
      <c r="DO2" s="738"/>
      <c r="DP2" s="69"/>
      <c r="DQ2" s="736" t="s">
        <v>306</v>
      </c>
      <c r="DR2" s="737"/>
      <c r="DS2" s="737"/>
      <c r="DT2" s="737"/>
      <c r="DU2" s="737"/>
      <c r="DV2" s="737"/>
      <c r="DW2" s="737"/>
      <c r="DX2" s="737"/>
      <c r="DY2" s="737"/>
      <c r="DZ2" s="738"/>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739" t="s">
        <v>204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63"/>
      <c r="BA4" s="63"/>
      <c r="BB4" s="63"/>
      <c r="BC4" s="63"/>
      <c r="BD4" s="63"/>
      <c r="BE4" s="81"/>
      <c r="BF4" s="81"/>
      <c r="BG4" s="81"/>
      <c r="BH4" s="81"/>
      <c r="BI4" s="81"/>
      <c r="BJ4" s="81"/>
      <c r="BK4" s="81"/>
      <c r="BL4" s="81"/>
      <c r="BM4" s="81"/>
      <c r="BN4" s="81"/>
      <c r="BO4" s="81"/>
      <c r="BP4" s="81"/>
      <c r="BQ4" s="63" t="s">
        <v>438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708" t="s">
        <v>439</v>
      </c>
      <c r="B5" s="709"/>
      <c r="C5" s="709"/>
      <c r="D5" s="709"/>
      <c r="E5" s="709"/>
      <c r="F5" s="709"/>
      <c r="G5" s="709"/>
      <c r="H5" s="709"/>
      <c r="I5" s="709"/>
      <c r="J5" s="709"/>
      <c r="K5" s="709"/>
      <c r="L5" s="709"/>
      <c r="M5" s="709"/>
      <c r="N5" s="709"/>
      <c r="O5" s="709"/>
      <c r="P5" s="710"/>
      <c r="Q5" s="702" t="s">
        <v>181</v>
      </c>
      <c r="R5" s="703"/>
      <c r="S5" s="703"/>
      <c r="T5" s="703"/>
      <c r="U5" s="714"/>
      <c r="V5" s="702" t="s">
        <v>440</v>
      </c>
      <c r="W5" s="703"/>
      <c r="X5" s="703"/>
      <c r="Y5" s="703"/>
      <c r="Z5" s="714"/>
      <c r="AA5" s="702" t="s">
        <v>441</v>
      </c>
      <c r="AB5" s="703"/>
      <c r="AC5" s="703"/>
      <c r="AD5" s="703"/>
      <c r="AE5" s="703"/>
      <c r="AF5" s="971" t="s">
        <v>176</v>
      </c>
      <c r="AG5" s="703"/>
      <c r="AH5" s="703"/>
      <c r="AI5" s="703"/>
      <c r="AJ5" s="704"/>
      <c r="AK5" s="703" t="s">
        <v>442</v>
      </c>
      <c r="AL5" s="703"/>
      <c r="AM5" s="703"/>
      <c r="AN5" s="703"/>
      <c r="AO5" s="714"/>
      <c r="AP5" s="702" t="s">
        <v>129</v>
      </c>
      <c r="AQ5" s="703"/>
      <c r="AR5" s="703"/>
      <c r="AS5" s="703"/>
      <c r="AT5" s="714"/>
      <c r="AU5" s="702" t="s">
        <v>443</v>
      </c>
      <c r="AV5" s="703"/>
      <c r="AW5" s="703"/>
      <c r="AX5" s="703"/>
      <c r="AY5" s="704"/>
      <c r="AZ5" s="72"/>
      <c r="BA5" s="72"/>
      <c r="BB5" s="72"/>
      <c r="BC5" s="72"/>
      <c r="BD5" s="72"/>
      <c r="BE5" s="84"/>
      <c r="BF5" s="84"/>
      <c r="BG5" s="84"/>
      <c r="BH5" s="84"/>
      <c r="BI5" s="84"/>
      <c r="BJ5" s="84"/>
      <c r="BK5" s="84"/>
      <c r="BL5" s="84"/>
      <c r="BM5" s="84"/>
      <c r="BN5" s="84"/>
      <c r="BO5" s="84"/>
      <c r="BP5" s="84"/>
      <c r="BQ5" s="708" t="s">
        <v>444</v>
      </c>
      <c r="BR5" s="709"/>
      <c r="BS5" s="709"/>
      <c r="BT5" s="709"/>
      <c r="BU5" s="709"/>
      <c r="BV5" s="709"/>
      <c r="BW5" s="709"/>
      <c r="BX5" s="709"/>
      <c r="BY5" s="709"/>
      <c r="BZ5" s="709"/>
      <c r="CA5" s="709"/>
      <c r="CB5" s="709"/>
      <c r="CC5" s="709"/>
      <c r="CD5" s="709"/>
      <c r="CE5" s="709"/>
      <c r="CF5" s="709"/>
      <c r="CG5" s="710"/>
      <c r="CH5" s="702" t="s">
        <v>370</v>
      </c>
      <c r="CI5" s="703"/>
      <c r="CJ5" s="703"/>
      <c r="CK5" s="703"/>
      <c r="CL5" s="714"/>
      <c r="CM5" s="702" t="s">
        <v>324</v>
      </c>
      <c r="CN5" s="703"/>
      <c r="CO5" s="703"/>
      <c r="CP5" s="703"/>
      <c r="CQ5" s="714"/>
      <c r="CR5" s="702" t="s">
        <v>245</v>
      </c>
      <c r="CS5" s="703"/>
      <c r="CT5" s="703"/>
      <c r="CU5" s="703"/>
      <c r="CV5" s="714"/>
      <c r="CW5" s="702" t="s">
        <v>55</v>
      </c>
      <c r="CX5" s="703"/>
      <c r="CY5" s="703"/>
      <c r="CZ5" s="703"/>
      <c r="DA5" s="714"/>
      <c r="DB5" s="702" t="s">
        <v>412</v>
      </c>
      <c r="DC5" s="703"/>
      <c r="DD5" s="703"/>
      <c r="DE5" s="703"/>
      <c r="DF5" s="714"/>
      <c r="DG5" s="716" t="s">
        <v>243</v>
      </c>
      <c r="DH5" s="717"/>
      <c r="DI5" s="717"/>
      <c r="DJ5" s="717"/>
      <c r="DK5" s="718"/>
      <c r="DL5" s="716" t="s">
        <v>445</v>
      </c>
      <c r="DM5" s="717"/>
      <c r="DN5" s="717"/>
      <c r="DO5" s="717"/>
      <c r="DP5" s="718"/>
      <c r="DQ5" s="702" t="s">
        <v>447</v>
      </c>
      <c r="DR5" s="703"/>
      <c r="DS5" s="703"/>
      <c r="DT5" s="703"/>
      <c r="DU5" s="714"/>
      <c r="DV5" s="702" t="s">
        <v>443</v>
      </c>
      <c r="DW5" s="703"/>
      <c r="DX5" s="703"/>
      <c r="DY5" s="703"/>
      <c r="DZ5" s="704"/>
      <c r="EA5" s="81"/>
    </row>
    <row r="6" spans="1:131" s="53" customFormat="1" ht="26.25" customHeight="1" x14ac:dyDescent="0.2">
      <c r="A6" s="711"/>
      <c r="B6" s="712"/>
      <c r="C6" s="712"/>
      <c r="D6" s="712"/>
      <c r="E6" s="712"/>
      <c r="F6" s="712"/>
      <c r="G6" s="712"/>
      <c r="H6" s="712"/>
      <c r="I6" s="712"/>
      <c r="J6" s="712"/>
      <c r="K6" s="712"/>
      <c r="L6" s="712"/>
      <c r="M6" s="712"/>
      <c r="N6" s="712"/>
      <c r="O6" s="712"/>
      <c r="P6" s="713"/>
      <c r="Q6" s="705"/>
      <c r="R6" s="706"/>
      <c r="S6" s="706"/>
      <c r="T6" s="706"/>
      <c r="U6" s="715"/>
      <c r="V6" s="705"/>
      <c r="W6" s="706"/>
      <c r="X6" s="706"/>
      <c r="Y6" s="706"/>
      <c r="Z6" s="715"/>
      <c r="AA6" s="705"/>
      <c r="AB6" s="706"/>
      <c r="AC6" s="706"/>
      <c r="AD6" s="706"/>
      <c r="AE6" s="706"/>
      <c r="AF6" s="972"/>
      <c r="AG6" s="706"/>
      <c r="AH6" s="706"/>
      <c r="AI6" s="706"/>
      <c r="AJ6" s="707"/>
      <c r="AK6" s="706"/>
      <c r="AL6" s="706"/>
      <c r="AM6" s="706"/>
      <c r="AN6" s="706"/>
      <c r="AO6" s="715"/>
      <c r="AP6" s="705"/>
      <c r="AQ6" s="706"/>
      <c r="AR6" s="706"/>
      <c r="AS6" s="706"/>
      <c r="AT6" s="715"/>
      <c r="AU6" s="705"/>
      <c r="AV6" s="706"/>
      <c r="AW6" s="706"/>
      <c r="AX6" s="706"/>
      <c r="AY6" s="707"/>
      <c r="AZ6" s="63"/>
      <c r="BA6" s="63"/>
      <c r="BB6" s="63"/>
      <c r="BC6" s="63"/>
      <c r="BD6" s="63"/>
      <c r="BE6" s="81"/>
      <c r="BF6" s="81"/>
      <c r="BG6" s="81"/>
      <c r="BH6" s="81"/>
      <c r="BI6" s="81"/>
      <c r="BJ6" s="81"/>
      <c r="BK6" s="81"/>
      <c r="BL6" s="81"/>
      <c r="BM6" s="81"/>
      <c r="BN6" s="81"/>
      <c r="BO6" s="81"/>
      <c r="BP6" s="81"/>
      <c r="BQ6" s="711"/>
      <c r="BR6" s="712"/>
      <c r="BS6" s="712"/>
      <c r="BT6" s="712"/>
      <c r="BU6" s="712"/>
      <c r="BV6" s="712"/>
      <c r="BW6" s="712"/>
      <c r="BX6" s="712"/>
      <c r="BY6" s="712"/>
      <c r="BZ6" s="712"/>
      <c r="CA6" s="712"/>
      <c r="CB6" s="712"/>
      <c r="CC6" s="712"/>
      <c r="CD6" s="712"/>
      <c r="CE6" s="712"/>
      <c r="CF6" s="712"/>
      <c r="CG6" s="713"/>
      <c r="CH6" s="705"/>
      <c r="CI6" s="706"/>
      <c r="CJ6" s="706"/>
      <c r="CK6" s="706"/>
      <c r="CL6" s="715"/>
      <c r="CM6" s="705"/>
      <c r="CN6" s="706"/>
      <c r="CO6" s="706"/>
      <c r="CP6" s="706"/>
      <c r="CQ6" s="715"/>
      <c r="CR6" s="705"/>
      <c r="CS6" s="706"/>
      <c r="CT6" s="706"/>
      <c r="CU6" s="706"/>
      <c r="CV6" s="715"/>
      <c r="CW6" s="705"/>
      <c r="CX6" s="706"/>
      <c r="CY6" s="706"/>
      <c r="CZ6" s="706"/>
      <c r="DA6" s="715"/>
      <c r="DB6" s="705"/>
      <c r="DC6" s="706"/>
      <c r="DD6" s="706"/>
      <c r="DE6" s="706"/>
      <c r="DF6" s="715"/>
      <c r="DG6" s="719"/>
      <c r="DH6" s="720"/>
      <c r="DI6" s="720"/>
      <c r="DJ6" s="720"/>
      <c r="DK6" s="721"/>
      <c r="DL6" s="719"/>
      <c r="DM6" s="720"/>
      <c r="DN6" s="720"/>
      <c r="DO6" s="720"/>
      <c r="DP6" s="721"/>
      <c r="DQ6" s="705"/>
      <c r="DR6" s="706"/>
      <c r="DS6" s="706"/>
      <c r="DT6" s="706"/>
      <c r="DU6" s="715"/>
      <c r="DV6" s="705"/>
      <c r="DW6" s="706"/>
      <c r="DX6" s="706"/>
      <c r="DY6" s="706"/>
      <c r="DZ6" s="707"/>
      <c r="EA6" s="81"/>
    </row>
    <row r="7" spans="1:131" s="53" customFormat="1" ht="26.25" customHeight="1" x14ac:dyDescent="0.2">
      <c r="A7" s="58">
        <v>1</v>
      </c>
      <c r="B7" s="699" t="s">
        <v>262</v>
      </c>
      <c r="C7" s="700"/>
      <c r="D7" s="700"/>
      <c r="E7" s="700"/>
      <c r="F7" s="700"/>
      <c r="G7" s="700"/>
      <c r="H7" s="700"/>
      <c r="I7" s="700"/>
      <c r="J7" s="700"/>
      <c r="K7" s="700"/>
      <c r="L7" s="700"/>
      <c r="M7" s="700"/>
      <c r="N7" s="700"/>
      <c r="O7" s="700"/>
      <c r="P7" s="740"/>
      <c r="Q7" s="741">
        <v>8056</v>
      </c>
      <c r="R7" s="742"/>
      <c r="S7" s="742"/>
      <c r="T7" s="742"/>
      <c r="U7" s="742"/>
      <c r="V7" s="742">
        <v>7841</v>
      </c>
      <c r="W7" s="742"/>
      <c r="X7" s="742"/>
      <c r="Y7" s="742"/>
      <c r="Z7" s="742"/>
      <c r="AA7" s="742">
        <v>215</v>
      </c>
      <c r="AB7" s="742"/>
      <c r="AC7" s="742"/>
      <c r="AD7" s="742"/>
      <c r="AE7" s="743"/>
      <c r="AF7" s="744">
        <v>153</v>
      </c>
      <c r="AG7" s="745"/>
      <c r="AH7" s="745"/>
      <c r="AI7" s="745"/>
      <c r="AJ7" s="746"/>
      <c r="AK7" s="747">
        <v>17</v>
      </c>
      <c r="AL7" s="742"/>
      <c r="AM7" s="742"/>
      <c r="AN7" s="742"/>
      <c r="AO7" s="742"/>
      <c r="AP7" s="742">
        <v>8341</v>
      </c>
      <c r="AQ7" s="742"/>
      <c r="AR7" s="742"/>
      <c r="AS7" s="742"/>
      <c r="AT7" s="742"/>
      <c r="AU7" s="748"/>
      <c r="AV7" s="748"/>
      <c r="AW7" s="748"/>
      <c r="AX7" s="748"/>
      <c r="AY7" s="749"/>
      <c r="AZ7" s="63"/>
      <c r="BA7" s="63"/>
      <c r="BB7" s="63"/>
      <c r="BC7" s="63"/>
      <c r="BD7" s="63"/>
      <c r="BE7" s="81"/>
      <c r="BF7" s="81"/>
      <c r="BG7" s="81"/>
      <c r="BH7" s="81"/>
      <c r="BI7" s="81"/>
      <c r="BJ7" s="81"/>
      <c r="BK7" s="81"/>
      <c r="BL7" s="81"/>
      <c r="BM7" s="81"/>
      <c r="BN7" s="81"/>
      <c r="BO7" s="81"/>
      <c r="BP7" s="81"/>
      <c r="BQ7" s="58">
        <v>1</v>
      </c>
      <c r="BR7" s="86"/>
      <c r="BS7" s="699" t="s">
        <v>538</v>
      </c>
      <c r="BT7" s="700"/>
      <c r="BU7" s="700"/>
      <c r="BV7" s="700"/>
      <c r="BW7" s="700"/>
      <c r="BX7" s="700"/>
      <c r="BY7" s="700"/>
      <c r="BZ7" s="700"/>
      <c r="CA7" s="700"/>
      <c r="CB7" s="700"/>
      <c r="CC7" s="700"/>
      <c r="CD7" s="700"/>
      <c r="CE7" s="700"/>
      <c r="CF7" s="700"/>
      <c r="CG7" s="740"/>
      <c r="CH7" s="696">
        <v>-1</v>
      </c>
      <c r="CI7" s="697"/>
      <c r="CJ7" s="697"/>
      <c r="CK7" s="697"/>
      <c r="CL7" s="698"/>
      <c r="CM7" s="696">
        <v>-53</v>
      </c>
      <c r="CN7" s="697"/>
      <c r="CO7" s="697"/>
      <c r="CP7" s="697"/>
      <c r="CQ7" s="698"/>
      <c r="CR7" s="696">
        <v>60</v>
      </c>
      <c r="CS7" s="697"/>
      <c r="CT7" s="697"/>
      <c r="CU7" s="697"/>
      <c r="CV7" s="698"/>
      <c r="CW7" s="696" t="s">
        <v>200</v>
      </c>
      <c r="CX7" s="697"/>
      <c r="CY7" s="697"/>
      <c r="CZ7" s="697"/>
      <c r="DA7" s="698"/>
      <c r="DB7" s="696">
        <v>68</v>
      </c>
      <c r="DC7" s="697"/>
      <c r="DD7" s="697"/>
      <c r="DE7" s="697"/>
      <c r="DF7" s="698"/>
      <c r="DG7" s="696" t="s">
        <v>200</v>
      </c>
      <c r="DH7" s="697"/>
      <c r="DI7" s="697"/>
      <c r="DJ7" s="697"/>
      <c r="DK7" s="698"/>
      <c r="DL7" s="696" t="s">
        <v>200</v>
      </c>
      <c r="DM7" s="697"/>
      <c r="DN7" s="697"/>
      <c r="DO7" s="697"/>
      <c r="DP7" s="698"/>
      <c r="DQ7" s="696" t="s">
        <v>200</v>
      </c>
      <c r="DR7" s="697"/>
      <c r="DS7" s="697"/>
      <c r="DT7" s="697"/>
      <c r="DU7" s="698"/>
      <c r="DV7" s="699"/>
      <c r="DW7" s="700"/>
      <c r="DX7" s="700"/>
      <c r="DY7" s="700"/>
      <c r="DZ7" s="701"/>
      <c r="EA7" s="81"/>
    </row>
    <row r="8" spans="1:131" s="53" customFormat="1" ht="26.25" customHeight="1" x14ac:dyDescent="0.2">
      <c r="A8" s="59">
        <v>2</v>
      </c>
      <c r="B8" s="731"/>
      <c r="C8" s="732"/>
      <c r="D8" s="732"/>
      <c r="E8" s="732"/>
      <c r="F8" s="732"/>
      <c r="G8" s="732"/>
      <c r="H8" s="732"/>
      <c r="I8" s="732"/>
      <c r="J8" s="732"/>
      <c r="K8" s="732"/>
      <c r="L8" s="732"/>
      <c r="M8" s="732"/>
      <c r="N8" s="732"/>
      <c r="O8" s="732"/>
      <c r="P8" s="733"/>
      <c r="Q8" s="722"/>
      <c r="R8" s="723"/>
      <c r="S8" s="723"/>
      <c r="T8" s="723"/>
      <c r="U8" s="723"/>
      <c r="V8" s="723"/>
      <c r="W8" s="723"/>
      <c r="X8" s="723"/>
      <c r="Y8" s="723"/>
      <c r="Z8" s="723"/>
      <c r="AA8" s="723"/>
      <c r="AB8" s="723"/>
      <c r="AC8" s="723"/>
      <c r="AD8" s="723"/>
      <c r="AE8" s="724"/>
      <c r="AF8" s="725"/>
      <c r="AG8" s="726"/>
      <c r="AH8" s="726"/>
      <c r="AI8" s="726"/>
      <c r="AJ8" s="727"/>
      <c r="AK8" s="728"/>
      <c r="AL8" s="723"/>
      <c r="AM8" s="723"/>
      <c r="AN8" s="723"/>
      <c r="AO8" s="723"/>
      <c r="AP8" s="723"/>
      <c r="AQ8" s="723"/>
      <c r="AR8" s="723"/>
      <c r="AS8" s="723"/>
      <c r="AT8" s="723"/>
      <c r="AU8" s="729"/>
      <c r="AV8" s="729"/>
      <c r="AW8" s="729"/>
      <c r="AX8" s="729"/>
      <c r="AY8" s="730"/>
      <c r="AZ8" s="63"/>
      <c r="BA8" s="63"/>
      <c r="BB8" s="63"/>
      <c r="BC8" s="63"/>
      <c r="BD8" s="63"/>
      <c r="BE8" s="81"/>
      <c r="BF8" s="81"/>
      <c r="BG8" s="81"/>
      <c r="BH8" s="81"/>
      <c r="BI8" s="81"/>
      <c r="BJ8" s="81"/>
      <c r="BK8" s="81"/>
      <c r="BL8" s="81"/>
      <c r="BM8" s="81"/>
      <c r="BN8" s="81"/>
      <c r="BO8" s="81"/>
      <c r="BP8" s="81"/>
      <c r="BQ8" s="59">
        <v>2</v>
      </c>
      <c r="BR8" s="87"/>
      <c r="BS8" s="731" t="s">
        <v>539</v>
      </c>
      <c r="BT8" s="732"/>
      <c r="BU8" s="732"/>
      <c r="BV8" s="732"/>
      <c r="BW8" s="732"/>
      <c r="BX8" s="732"/>
      <c r="BY8" s="732"/>
      <c r="BZ8" s="732"/>
      <c r="CA8" s="732"/>
      <c r="CB8" s="732"/>
      <c r="CC8" s="732"/>
      <c r="CD8" s="732"/>
      <c r="CE8" s="732"/>
      <c r="CF8" s="732"/>
      <c r="CG8" s="733"/>
      <c r="CH8" s="734">
        <v>-3</v>
      </c>
      <c r="CI8" s="726"/>
      <c r="CJ8" s="726"/>
      <c r="CK8" s="726"/>
      <c r="CL8" s="735"/>
      <c r="CM8" s="734">
        <v>5</v>
      </c>
      <c r="CN8" s="726"/>
      <c r="CO8" s="726"/>
      <c r="CP8" s="726"/>
      <c r="CQ8" s="735"/>
      <c r="CR8" s="734">
        <v>25</v>
      </c>
      <c r="CS8" s="726"/>
      <c r="CT8" s="726"/>
      <c r="CU8" s="726"/>
      <c r="CV8" s="735"/>
      <c r="CW8" s="734" t="s">
        <v>200</v>
      </c>
      <c r="CX8" s="726"/>
      <c r="CY8" s="726"/>
      <c r="CZ8" s="726"/>
      <c r="DA8" s="735"/>
      <c r="DB8" s="734">
        <v>2</v>
      </c>
      <c r="DC8" s="726"/>
      <c r="DD8" s="726"/>
      <c r="DE8" s="726"/>
      <c r="DF8" s="735"/>
      <c r="DG8" s="734" t="s">
        <v>200</v>
      </c>
      <c r="DH8" s="726"/>
      <c r="DI8" s="726"/>
      <c r="DJ8" s="726"/>
      <c r="DK8" s="735"/>
      <c r="DL8" s="734" t="s">
        <v>200</v>
      </c>
      <c r="DM8" s="726"/>
      <c r="DN8" s="726"/>
      <c r="DO8" s="726"/>
      <c r="DP8" s="735"/>
      <c r="DQ8" s="734" t="s">
        <v>200</v>
      </c>
      <c r="DR8" s="726"/>
      <c r="DS8" s="726"/>
      <c r="DT8" s="726"/>
      <c r="DU8" s="735"/>
      <c r="DV8" s="731"/>
      <c r="DW8" s="732"/>
      <c r="DX8" s="732"/>
      <c r="DY8" s="732"/>
      <c r="DZ8" s="750"/>
      <c r="EA8" s="81"/>
    </row>
    <row r="9" spans="1:131" s="53" customFormat="1" ht="26.25" customHeight="1" x14ac:dyDescent="0.2">
      <c r="A9" s="59">
        <v>3</v>
      </c>
      <c r="B9" s="731"/>
      <c r="C9" s="732"/>
      <c r="D9" s="732"/>
      <c r="E9" s="732"/>
      <c r="F9" s="732"/>
      <c r="G9" s="732"/>
      <c r="H9" s="732"/>
      <c r="I9" s="732"/>
      <c r="J9" s="732"/>
      <c r="K9" s="732"/>
      <c r="L9" s="732"/>
      <c r="M9" s="732"/>
      <c r="N9" s="732"/>
      <c r="O9" s="732"/>
      <c r="P9" s="733"/>
      <c r="Q9" s="722"/>
      <c r="R9" s="723"/>
      <c r="S9" s="723"/>
      <c r="T9" s="723"/>
      <c r="U9" s="723"/>
      <c r="V9" s="723"/>
      <c r="W9" s="723"/>
      <c r="X9" s="723"/>
      <c r="Y9" s="723"/>
      <c r="Z9" s="723"/>
      <c r="AA9" s="723"/>
      <c r="AB9" s="723"/>
      <c r="AC9" s="723"/>
      <c r="AD9" s="723"/>
      <c r="AE9" s="724"/>
      <c r="AF9" s="725"/>
      <c r="AG9" s="726"/>
      <c r="AH9" s="726"/>
      <c r="AI9" s="726"/>
      <c r="AJ9" s="727"/>
      <c r="AK9" s="728"/>
      <c r="AL9" s="723"/>
      <c r="AM9" s="723"/>
      <c r="AN9" s="723"/>
      <c r="AO9" s="723"/>
      <c r="AP9" s="723"/>
      <c r="AQ9" s="723"/>
      <c r="AR9" s="723"/>
      <c r="AS9" s="723"/>
      <c r="AT9" s="723"/>
      <c r="AU9" s="729"/>
      <c r="AV9" s="729"/>
      <c r="AW9" s="729"/>
      <c r="AX9" s="729"/>
      <c r="AY9" s="730"/>
      <c r="AZ9" s="63"/>
      <c r="BA9" s="63"/>
      <c r="BB9" s="63"/>
      <c r="BC9" s="63"/>
      <c r="BD9" s="63"/>
      <c r="BE9" s="81"/>
      <c r="BF9" s="81"/>
      <c r="BG9" s="81"/>
      <c r="BH9" s="81"/>
      <c r="BI9" s="81"/>
      <c r="BJ9" s="81"/>
      <c r="BK9" s="81"/>
      <c r="BL9" s="81"/>
      <c r="BM9" s="81"/>
      <c r="BN9" s="81"/>
      <c r="BO9" s="81"/>
      <c r="BP9" s="81"/>
      <c r="BQ9" s="59">
        <v>3</v>
      </c>
      <c r="BR9" s="87"/>
      <c r="BS9" s="731" t="s">
        <v>540</v>
      </c>
      <c r="BT9" s="732"/>
      <c r="BU9" s="732"/>
      <c r="BV9" s="732"/>
      <c r="BW9" s="732"/>
      <c r="BX9" s="732"/>
      <c r="BY9" s="732"/>
      <c r="BZ9" s="732"/>
      <c r="CA9" s="732"/>
      <c r="CB9" s="732"/>
      <c r="CC9" s="732"/>
      <c r="CD9" s="732"/>
      <c r="CE9" s="732"/>
      <c r="CF9" s="732"/>
      <c r="CG9" s="733"/>
      <c r="CH9" s="734">
        <v>-430</v>
      </c>
      <c r="CI9" s="726"/>
      <c r="CJ9" s="726"/>
      <c r="CK9" s="726"/>
      <c r="CL9" s="735"/>
      <c r="CM9" s="734">
        <v>-9824</v>
      </c>
      <c r="CN9" s="726"/>
      <c r="CO9" s="726"/>
      <c r="CP9" s="726"/>
      <c r="CQ9" s="735"/>
      <c r="CR9" s="734">
        <v>1</v>
      </c>
      <c r="CS9" s="726"/>
      <c r="CT9" s="726"/>
      <c r="CU9" s="726"/>
      <c r="CV9" s="735"/>
      <c r="CW9" s="734" t="s">
        <v>200</v>
      </c>
      <c r="CX9" s="726"/>
      <c r="CY9" s="726"/>
      <c r="CZ9" s="726"/>
      <c r="DA9" s="735"/>
      <c r="DB9" s="734">
        <v>53</v>
      </c>
      <c r="DC9" s="726"/>
      <c r="DD9" s="726"/>
      <c r="DE9" s="726"/>
      <c r="DF9" s="735"/>
      <c r="DG9" s="734" t="s">
        <v>200</v>
      </c>
      <c r="DH9" s="726"/>
      <c r="DI9" s="726"/>
      <c r="DJ9" s="726"/>
      <c r="DK9" s="735"/>
      <c r="DL9" s="734" t="s">
        <v>200</v>
      </c>
      <c r="DM9" s="726"/>
      <c r="DN9" s="726"/>
      <c r="DO9" s="726"/>
      <c r="DP9" s="735"/>
      <c r="DQ9" s="734" t="s">
        <v>200</v>
      </c>
      <c r="DR9" s="726"/>
      <c r="DS9" s="726"/>
      <c r="DT9" s="726"/>
      <c r="DU9" s="735"/>
      <c r="DV9" s="731"/>
      <c r="DW9" s="732"/>
      <c r="DX9" s="732"/>
      <c r="DY9" s="732"/>
      <c r="DZ9" s="750"/>
      <c r="EA9" s="81"/>
    </row>
    <row r="10" spans="1:131" s="53" customFormat="1" ht="26.25" customHeight="1" x14ac:dyDescent="0.2">
      <c r="A10" s="59">
        <v>4</v>
      </c>
      <c r="B10" s="731"/>
      <c r="C10" s="732"/>
      <c r="D10" s="732"/>
      <c r="E10" s="732"/>
      <c r="F10" s="732"/>
      <c r="G10" s="732"/>
      <c r="H10" s="732"/>
      <c r="I10" s="732"/>
      <c r="J10" s="732"/>
      <c r="K10" s="732"/>
      <c r="L10" s="732"/>
      <c r="M10" s="732"/>
      <c r="N10" s="732"/>
      <c r="O10" s="732"/>
      <c r="P10" s="733"/>
      <c r="Q10" s="722"/>
      <c r="R10" s="723"/>
      <c r="S10" s="723"/>
      <c r="T10" s="723"/>
      <c r="U10" s="723"/>
      <c r="V10" s="723"/>
      <c r="W10" s="723"/>
      <c r="X10" s="723"/>
      <c r="Y10" s="723"/>
      <c r="Z10" s="723"/>
      <c r="AA10" s="723"/>
      <c r="AB10" s="723"/>
      <c r="AC10" s="723"/>
      <c r="AD10" s="723"/>
      <c r="AE10" s="724"/>
      <c r="AF10" s="725"/>
      <c r="AG10" s="726"/>
      <c r="AH10" s="726"/>
      <c r="AI10" s="726"/>
      <c r="AJ10" s="727"/>
      <c r="AK10" s="728"/>
      <c r="AL10" s="723"/>
      <c r="AM10" s="723"/>
      <c r="AN10" s="723"/>
      <c r="AO10" s="723"/>
      <c r="AP10" s="723"/>
      <c r="AQ10" s="723"/>
      <c r="AR10" s="723"/>
      <c r="AS10" s="723"/>
      <c r="AT10" s="723"/>
      <c r="AU10" s="729"/>
      <c r="AV10" s="729"/>
      <c r="AW10" s="729"/>
      <c r="AX10" s="729"/>
      <c r="AY10" s="730"/>
      <c r="AZ10" s="63"/>
      <c r="BA10" s="63"/>
      <c r="BB10" s="63"/>
      <c r="BC10" s="63"/>
      <c r="BD10" s="63"/>
      <c r="BE10" s="81"/>
      <c r="BF10" s="81"/>
      <c r="BG10" s="81"/>
      <c r="BH10" s="81"/>
      <c r="BI10" s="81"/>
      <c r="BJ10" s="81"/>
      <c r="BK10" s="81"/>
      <c r="BL10" s="81"/>
      <c r="BM10" s="81"/>
      <c r="BN10" s="81"/>
      <c r="BO10" s="81"/>
      <c r="BP10" s="81"/>
      <c r="BQ10" s="59">
        <v>4</v>
      </c>
      <c r="BR10" s="87"/>
      <c r="BS10" s="731" t="s">
        <v>541</v>
      </c>
      <c r="BT10" s="732"/>
      <c r="BU10" s="732"/>
      <c r="BV10" s="732"/>
      <c r="BW10" s="732"/>
      <c r="BX10" s="732"/>
      <c r="BY10" s="732"/>
      <c r="BZ10" s="732"/>
      <c r="CA10" s="732"/>
      <c r="CB10" s="732"/>
      <c r="CC10" s="732"/>
      <c r="CD10" s="732"/>
      <c r="CE10" s="732"/>
      <c r="CF10" s="732"/>
      <c r="CG10" s="733"/>
      <c r="CH10" s="734">
        <v>13</v>
      </c>
      <c r="CI10" s="726"/>
      <c r="CJ10" s="726"/>
      <c r="CK10" s="726"/>
      <c r="CL10" s="735"/>
      <c r="CM10" s="734">
        <v>1055</v>
      </c>
      <c r="CN10" s="726"/>
      <c r="CO10" s="726"/>
      <c r="CP10" s="726"/>
      <c r="CQ10" s="735"/>
      <c r="CR10" s="734">
        <v>82</v>
      </c>
      <c r="CS10" s="726"/>
      <c r="CT10" s="726"/>
      <c r="CU10" s="726"/>
      <c r="CV10" s="735"/>
      <c r="CW10" s="734">
        <v>42</v>
      </c>
      <c r="CX10" s="726"/>
      <c r="CY10" s="726"/>
      <c r="CZ10" s="726"/>
      <c r="DA10" s="735"/>
      <c r="DB10" s="734">
        <v>80</v>
      </c>
      <c r="DC10" s="726"/>
      <c r="DD10" s="726"/>
      <c r="DE10" s="726"/>
      <c r="DF10" s="735"/>
      <c r="DG10" s="734" t="s">
        <v>200</v>
      </c>
      <c r="DH10" s="726"/>
      <c r="DI10" s="726"/>
      <c r="DJ10" s="726"/>
      <c r="DK10" s="735"/>
      <c r="DL10" s="734" t="s">
        <v>200</v>
      </c>
      <c r="DM10" s="726"/>
      <c r="DN10" s="726"/>
      <c r="DO10" s="726"/>
      <c r="DP10" s="735"/>
      <c r="DQ10" s="734">
        <v>8</v>
      </c>
      <c r="DR10" s="726"/>
      <c r="DS10" s="726"/>
      <c r="DT10" s="726"/>
      <c r="DU10" s="735"/>
      <c r="DV10" s="731"/>
      <c r="DW10" s="732"/>
      <c r="DX10" s="732"/>
      <c r="DY10" s="732"/>
      <c r="DZ10" s="750"/>
      <c r="EA10" s="81"/>
    </row>
    <row r="11" spans="1:131" s="53" customFormat="1" ht="26.25" customHeight="1" x14ac:dyDescent="0.2">
      <c r="A11" s="59">
        <v>5</v>
      </c>
      <c r="B11" s="731"/>
      <c r="C11" s="732"/>
      <c r="D11" s="732"/>
      <c r="E11" s="732"/>
      <c r="F11" s="732"/>
      <c r="G11" s="732"/>
      <c r="H11" s="732"/>
      <c r="I11" s="732"/>
      <c r="J11" s="732"/>
      <c r="K11" s="732"/>
      <c r="L11" s="732"/>
      <c r="M11" s="732"/>
      <c r="N11" s="732"/>
      <c r="O11" s="732"/>
      <c r="P11" s="733"/>
      <c r="Q11" s="722"/>
      <c r="R11" s="723"/>
      <c r="S11" s="723"/>
      <c r="T11" s="723"/>
      <c r="U11" s="723"/>
      <c r="V11" s="723"/>
      <c r="W11" s="723"/>
      <c r="X11" s="723"/>
      <c r="Y11" s="723"/>
      <c r="Z11" s="723"/>
      <c r="AA11" s="723"/>
      <c r="AB11" s="723"/>
      <c r="AC11" s="723"/>
      <c r="AD11" s="723"/>
      <c r="AE11" s="724"/>
      <c r="AF11" s="725"/>
      <c r="AG11" s="726"/>
      <c r="AH11" s="726"/>
      <c r="AI11" s="726"/>
      <c r="AJ11" s="727"/>
      <c r="AK11" s="728"/>
      <c r="AL11" s="723"/>
      <c r="AM11" s="723"/>
      <c r="AN11" s="723"/>
      <c r="AO11" s="723"/>
      <c r="AP11" s="723"/>
      <c r="AQ11" s="723"/>
      <c r="AR11" s="723"/>
      <c r="AS11" s="723"/>
      <c r="AT11" s="723"/>
      <c r="AU11" s="729"/>
      <c r="AV11" s="729"/>
      <c r="AW11" s="729"/>
      <c r="AX11" s="729"/>
      <c r="AY11" s="730"/>
      <c r="AZ11" s="63"/>
      <c r="BA11" s="63"/>
      <c r="BB11" s="63"/>
      <c r="BC11" s="63"/>
      <c r="BD11" s="63"/>
      <c r="BE11" s="81"/>
      <c r="BF11" s="81"/>
      <c r="BG11" s="81"/>
      <c r="BH11" s="81"/>
      <c r="BI11" s="81"/>
      <c r="BJ11" s="81"/>
      <c r="BK11" s="81"/>
      <c r="BL11" s="81"/>
      <c r="BM11" s="81"/>
      <c r="BN11" s="81"/>
      <c r="BO11" s="81"/>
      <c r="BP11" s="81"/>
      <c r="BQ11" s="59">
        <v>5</v>
      </c>
      <c r="BR11" s="87"/>
      <c r="BS11" s="731"/>
      <c r="BT11" s="732"/>
      <c r="BU11" s="732"/>
      <c r="BV11" s="732"/>
      <c r="BW11" s="732"/>
      <c r="BX11" s="732"/>
      <c r="BY11" s="732"/>
      <c r="BZ11" s="732"/>
      <c r="CA11" s="732"/>
      <c r="CB11" s="732"/>
      <c r="CC11" s="732"/>
      <c r="CD11" s="732"/>
      <c r="CE11" s="732"/>
      <c r="CF11" s="732"/>
      <c r="CG11" s="733"/>
      <c r="CH11" s="734"/>
      <c r="CI11" s="726"/>
      <c r="CJ11" s="726"/>
      <c r="CK11" s="726"/>
      <c r="CL11" s="735"/>
      <c r="CM11" s="734"/>
      <c r="CN11" s="726"/>
      <c r="CO11" s="726"/>
      <c r="CP11" s="726"/>
      <c r="CQ11" s="735"/>
      <c r="CR11" s="734"/>
      <c r="CS11" s="726"/>
      <c r="CT11" s="726"/>
      <c r="CU11" s="726"/>
      <c r="CV11" s="735"/>
      <c r="CW11" s="734"/>
      <c r="CX11" s="726"/>
      <c r="CY11" s="726"/>
      <c r="CZ11" s="726"/>
      <c r="DA11" s="735"/>
      <c r="DB11" s="734"/>
      <c r="DC11" s="726"/>
      <c r="DD11" s="726"/>
      <c r="DE11" s="726"/>
      <c r="DF11" s="735"/>
      <c r="DG11" s="734"/>
      <c r="DH11" s="726"/>
      <c r="DI11" s="726"/>
      <c r="DJ11" s="726"/>
      <c r="DK11" s="735"/>
      <c r="DL11" s="734"/>
      <c r="DM11" s="726"/>
      <c r="DN11" s="726"/>
      <c r="DO11" s="726"/>
      <c r="DP11" s="735"/>
      <c r="DQ11" s="734"/>
      <c r="DR11" s="726"/>
      <c r="DS11" s="726"/>
      <c r="DT11" s="726"/>
      <c r="DU11" s="735"/>
      <c r="DV11" s="731"/>
      <c r="DW11" s="732"/>
      <c r="DX11" s="732"/>
      <c r="DY11" s="732"/>
      <c r="DZ11" s="750"/>
      <c r="EA11" s="81"/>
    </row>
    <row r="12" spans="1:131" s="53" customFormat="1" ht="26.25" customHeight="1" x14ac:dyDescent="0.2">
      <c r="A12" s="59">
        <v>6</v>
      </c>
      <c r="B12" s="731"/>
      <c r="C12" s="732"/>
      <c r="D12" s="732"/>
      <c r="E12" s="732"/>
      <c r="F12" s="732"/>
      <c r="G12" s="732"/>
      <c r="H12" s="732"/>
      <c r="I12" s="732"/>
      <c r="J12" s="732"/>
      <c r="K12" s="732"/>
      <c r="L12" s="732"/>
      <c r="M12" s="732"/>
      <c r="N12" s="732"/>
      <c r="O12" s="732"/>
      <c r="P12" s="733"/>
      <c r="Q12" s="722"/>
      <c r="R12" s="723"/>
      <c r="S12" s="723"/>
      <c r="T12" s="723"/>
      <c r="U12" s="723"/>
      <c r="V12" s="723"/>
      <c r="W12" s="723"/>
      <c r="X12" s="723"/>
      <c r="Y12" s="723"/>
      <c r="Z12" s="723"/>
      <c r="AA12" s="723"/>
      <c r="AB12" s="723"/>
      <c r="AC12" s="723"/>
      <c r="AD12" s="723"/>
      <c r="AE12" s="724"/>
      <c r="AF12" s="725"/>
      <c r="AG12" s="726"/>
      <c r="AH12" s="726"/>
      <c r="AI12" s="726"/>
      <c r="AJ12" s="727"/>
      <c r="AK12" s="728"/>
      <c r="AL12" s="723"/>
      <c r="AM12" s="723"/>
      <c r="AN12" s="723"/>
      <c r="AO12" s="723"/>
      <c r="AP12" s="723"/>
      <c r="AQ12" s="723"/>
      <c r="AR12" s="723"/>
      <c r="AS12" s="723"/>
      <c r="AT12" s="723"/>
      <c r="AU12" s="729"/>
      <c r="AV12" s="729"/>
      <c r="AW12" s="729"/>
      <c r="AX12" s="729"/>
      <c r="AY12" s="730"/>
      <c r="AZ12" s="63"/>
      <c r="BA12" s="63"/>
      <c r="BB12" s="63"/>
      <c r="BC12" s="63"/>
      <c r="BD12" s="63"/>
      <c r="BE12" s="81"/>
      <c r="BF12" s="81"/>
      <c r="BG12" s="81"/>
      <c r="BH12" s="81"/>
      <c r="BI12" s="81"/>
      <c r="BJ12" s="81"/>
      <c r="BK12" s="81"/>
      <c r="BL12" s="81"/>
      <c r="BM12" s="81"/>
      <c r="BN12" s="81"/>
      <c r="BO12" s="81"/>
      <c r="BP12" s="81"/>
      <c r="BQ12" s="59">
        <v>6</v>
      </c>
      <c r="BR12" s="87"/>
      <c r="BS12" s="731"/>
      <c r="BT12" s="732"/>
      <c r="BU12" s="732"/>
      <c r="BV12" s="732"/>
      <c r="BW12" s="732"/>
      <c r="BX12" s="732"/>
      <c r="BY12" s="732"/>
      <c r="BZ12" s="732"/>
      <c r="CA12" s="732"/>
      <c r="CB12" s="732"/>
      <c r="CC12" s="732"/>
      <c r="CD12" s="732"/>
      <c r="CE12" s="732"/>
      <c r="CF12" s="732"/>
      <c r="CG12" s="733"/>
      <c r="CH12" s="734"/>
      <c r="CI12" s="726"/>
      <c r="CJ12" s="726"/>
      <c r="CK12" s="726"/>
      <c r="CL12" s="735"/>
      <c r="CM12" s="734"/>
      <c r="CN12" s="726"/>
      <c r="CO12" s="726"/>
      <c r="CP12" s="726"/>
      <c r="CQ12" s="735"/>
      <c r="CR12" s="734"/>
      <c r="CS12" s="726"/>
      <c r="CT12" s="726"/>
      <c r="CU12" s="726"/>
      <c r="CV12" s="735"/>
      <c r="CW12" s="734"/>
      <c r="CX12" s="726"/>
      <c r="CY12" s="726"/>
      <c r="CZ12" s="726"/>
      <c r="DA12" s="735"/>
      <c r="DB12" s="734"/>
      <c r="DC12" s="726"/>
      <c r="DD12" s="726"/>
      <c r="DE12" s="726"/>
      <c r="DF12" s="735"/>
      <c r="DG12" s="734"/>
      <c r="DH12" s="726"/>
      <c r="DI12" s="726"/>
      <c r="DJ12" s="726"/>
      <c r="DK12" s="735"/>
      <c r="DL12" s="734"/>
      <c r="DM12" s="726"/>
      <c r="DN12" s="726"/>
      <c r="DO12" s="726"/>
      <c r="DP12" s="735"/>
      <c r="DQ12" s="734"/>
      <c r="DR12" s="726"/>
      <c r="DS12" s="726"/>
      <c r="DT12" s="726"/>
      <c r="DU12" s="735"/>
      <c r="DV12" s="731"/>
      <c r="DW12" s="732"/>
      <c r="DX12" s="732"/>
      <c r="DY12" s="732"/>
      <c r="DZ12" s="750"/>
      <c r="EA12" s="81"/>
    </row>
    <row r="13" spans="1:131" s="53" customFormat="1" ht="26.25" customHeight="1" x14ac:dyDescent="0.2">
      <c r="A13" s="59">
        <v>7</v>
      </c>
      <c r="B13" s="731"/>
      <c r="C13" s="732"/>
      <c r="D13" s="732"/>
      <c r="E13" s="732"/>
      <c r="F13" s="732"/>
      <c r="G13" s="732"/>
      <c r="H13" s="732"/>
      <c r="I13" s="732"/>
      <c r="J13" s="732"/>
      <c r="K13" s="732"/>
      <c r="L13" s="732"/>
      <c r="M13" s="732"/>
      <c r="N13" s="732"/>
      <c r="O13" s="732"/>
      <c r="P13" s="733"/>
      <c r="Q13" s="722"/>
      <c r="R13" s="723"/>
      <c r="S13" s="723"/>
      <c r="T13" s="723"/>
      <c r="U13" s="723"/>
      <c r="V13" s="723"/>
      <c r="W13" s="723"/>
      <c r="X13" s="723"/>
      <c r="Y13" s="723"/>
      <c r="Z13" s="723"/>
      <c r="AA13" s="723"/>
      <c r="AB13" s="723"/>
      <c r="AC13" s="723"/>
      <c r="AD13" s="723"/>
      <c r="AE13" s="724"/>
      <c r="AF13" s="725"/>
      <c r="AG13" s="726"/>
      <c r="AH13" s="726"/>
      <c r="AI13" s="726"/>
      <c r="AJ13" s="727"/>
      <c r="AK13" s="728"/>
      <c r="AL13" s="723"/>
      <c r="AM13" s="723"/>
      <c r="AN13" s="723"/>
      <c r="AO13" s="723"/>
      <c r="AP13" s="723"/>
      <c r="AQ13" s="723"/>
      <c r="AR13" s="723"/>
      <c r="AS13" s="723"/>
      <c r="AT13" s="723"/>
      <c r="AU13" s="729"/>
      <c r="AV13" s="729"/>
      <c r="AW13" s="729"/>
      <c r="AX13" s="729"/>
      <c r="AY13" s="730"/>
      <c r="AZ13" s="63"/>
      <c r="BA13" s="63"/>
      <c r="BB13" s="63"/>
      <c r="BC13" s="63"/>
      <c r="BD13" s="63"/>
      <c r="BE13" s="81"/>
      <c r="BF13" s="81"/>
      <c r="BG13" s="81"/>
      <c r="BH13" s="81"/>
      <c r="BI13" s="81"/>
      <c r="BJ13" s="81"/>
      <c r="BK13" s="81"/>
      <c r="BL13" s="81"/>
      <c r="BM13" s="81"/>
      <c r="BN13" s="81"/>
      <c r="BO13" s="81"/>
      <c r="BP13" s="81"/>
      <c r="BQ13" s="59">
        <v>7</v>
      </c>
      <c r="BR13" s="87"/>
      <c r="BS13" s="731"/>
      <c r="BT13" s="732"/>
      <c r="BU13" s="732"/>
      <c r="BV13" s="732"/>
      <c r="BW13" s="732"/>
      <c r="BX13" s="732"/>
      <c r="BY13" s="732"/>
      <c r="BZ13" s="732"/>
      <c r="CA13" s="732"/>
      <c r="CB13" s="732"/>
      <c r="CC13" s="732"/>
      <c r="CD13" s="732"/>
      <c r="CE13" s="732"/>
      <c r="CF13" s="732"/>
      <c r="CG13" s="733"/>
      <c r="CH13" s="734"/>
      <c r="CI13" s="726"/>
      <c r="CJ13" s="726"/>
      <c r="CK13" s="726"/>
      <c r="CL13" s="735"/>
      <c r="CM13" s="734"/>
      <c r="CN13" s="726"/>
      <c r="CO13" s="726"/>
      <c r="CP13" s="726"/>
      <c r="CQ13" s="735"/>
      <c r="CR13" s="734"/>
      <c r="CS13" s="726"/>
      <c r="CT13" s="726"/>
      <c r="CU13" s="726"/>
      <c r="CV13" s="735"/>
      <c r="CW13" s="734"/>
      <c r="CX13" s="726"/>
      <c r="CY13" s="726"/>
      <c r="CZ13" s="726"/>
      <c r="DA13" s="735"/>
      <c r="DB13" s="734"/>
      <c r="DC13" s="726"/>
      <c r="DD13" s="726"/>
      <c r="DE13" s="726"/>
      <c r="DF13" s="735"/>
      <c r="DG13" s="734"/>
      <c r="DH13" s="726"/>
      <c r="DI13" s="726"/>
      <c r="DJ13" s="726"/>
      <c r="DK13" s="735"/>
      <c r="DL13" s="734"/>
      <c r="DM13" s="726"/>
      <c r="DN13" s="726"/>
      <c r="DO13" s="726"/>
      <c r="DP13" s="735"/>
      <c r="DQ13" s="734"/>
      <c r="DR13" s="726"/>
      <c r="DS13" s="726"/>
      <c r="DT13" s="726"/>
      <c r="DU13" s="735"/>
      <c r="DV13" s="731"/>
      <c r="DW13" s="732"/>
      <c r="DX13" s="732"/>
      <c r="DY13" s="732"/>
      <c r="DZ13" s="750"/>
      <c r="EA13" s="81"/>
    </row>
    <row r="14" spans="1:131" s="53" customFormat="1" ht="26.25" customHeight="1" x14ac:dyDescent="0.2">
      <c r="A14" s="59">
        <v>8</v>
      </c>
      <c r="B14" s="731"/>
      <c r="C14" s="732"/>
      <c r="D14" s="732"/>
      <c r="E14" s="732"/>
      <c r="F14" s="732"/>
      <c r="G14" s="732"/>
      <c r="H14" s="732"/>
      <c r="I14" s="732"/>
      <c r="J14" s="732"/>
      <c r="K14" s="732"/>
      <c r="L14" s="732"/>
      <c r="M14" s="732"/>
      <c r="N14" s="732"/>
      <c r="O14" s="732"/>
      <c r="P14" s="733"/>
      <c r="Q14" s="722"/>
      <c r="R14" s="723"/>
      <c r="S14" s="723"/>
      <c r="T14" s="723"/>
      <c r="U14" s="723"/>
      <c r="V14" s="723"/>
      <c r="W14" s="723"/>
      <c r="X14" s="723"/>
      <c r="Y14" s="723"/>
      <c r="Z14" s="723"/>
      <c r="AA14" s="723"/>
      <c r="AB14" s="723"/>
      <c r="AC14" s="723"/>
      <c r="AD14" s="723"/>
      <c r="AE14" s="724"/>
      <c r="AF14" s="725"/>
      <c r="AG14" s="726"/>
      <c r="AH14" s="726"/>
      <c r="AI14" s="726"/>
      <c r="AJ14" s="727"/>
      <c r="AK14" s="728"/>
      <c r="AL14" s="723"/>
      <c r="AM14" s="723"/>
      <c r="AN14" s="723"/>
      <c r="AO14" s="723"/>
      <c r="AP14" s="723"/>
      <c r="AQ14" s="723"/>
      <c r="AR14" s="723"/>
      <c r="AS14" s="723"/>
      <c r="AT14" s="723"/>
      <c r="AU14" s="729"/>
      <c r="AV14" s="729"/>
      <c r="AW14" s="729"/>
      <c r="AX14" s="729"/>
      <c r="AY14" s="730"/>
      <c r="AZ14" s="63"/>
      <c r="BA14" s="63"/>
      <c r="BB14" s="63"/>
      <c r="BC14" s="63"/>
      <c r="BD14" s="63"/>
      <c r="BE14" s="81"/>
      <c r="BF14" s="81"/>
      <c r="BG14" s="81"/>
      <c r="BH14" s="81"/>
      <c r="BI14" s="81"/>
      <c r="BJ14" s="81"/>
      <c r="BK14" s="81"/>
      <c r="BL14" s="81"/>
      <c r="BM14" s="81"/>
      <c r="BN14" s="81"/>
      <c r="BO14" s="81"/>
      <c r="BP14" s="81"/>
      <c r="BQ14" s="59">
        <v>8</v>
      </c>
      <c r="BR14" s="87"/>
      <c r="BS14" s="731"/>
      <c r="BT14" s="732"/>
      <c r="BU14" s="732"/>
      <c r="BV14" s="732"/>
      <c r="BW14" s="732"/>
      <c r="BX14" s="732"/>
      <c r="BY14" s="732"/>
      <c r="BZ14" s="732"/>
      <c r="CA14" s="732"/>
      <c r="CB14" s="732"/>
      <c r="CC14" s="732"/>
      <c r="CD14" s="732"/>
      <c r="CE14" s="732"/>
      <c r="CF14" s="732"/>
      <c r="CG14" s="733"/>
      <c r="CH14" s="734"/>
      <c r="CI14" s="726"/>
      <c r="CJ14" s="726"/>
      <c r="CK14" s="726"/>
      <c r="CL14" s="735"/>
      <c r="CM14" s="734"/>
      <c r="CN14" s="726"/>
      <c r="CO14" s="726"/>
      <c r="CP14" s="726"/>
      <c r="CQ14" s="735"/>
      <c r="CR14" s="734"/>
      <c r="CS14" s="726"/>
      <c r="CT14" s="726"/>
      <c r="CU14" s="726"/>
      <c r="CV14" s="735"/>
      <c r="CW14" s="734"/>
      <c r="CX14" s="726"/>
      <c r="CY14" s="726"/>
      <c r="CZ14" s="726"/>
      <c r="DA14" s="735"/>
      <c r="DB14" s="734"/>
      <c r="DC14" s="726"/>
      <c r="DD14" s="726"/>
      <c r="DE14" s="726"/>
      <c r="DF14" s="735"/>
      <c r="DG14" s="734"/>
      <c r="DH14" s="726"/>
      <c r="DI14" s="726"/>
      <c r="DJ14" s="726"/>
      <c r="DK14" s="735"/>
      <c r="DL14" s="734"/>
      <c r="DM14" s="726"/>
      <c r="DN14" s="726"/>
      <c r="DO14" s="726"/>
      <c r="DP14" s="735"/>
      <c r="DQ14" s="734"/>
      <c r="DR14" s="726"/>
      <c r="DS14" s="726"/>
      <c r="DT14" s="726"/>
      <c r="DU14" s="735"/>
      <c r="DV14" s="731"/>
      <c r="DW14" s="732"/>
      <c r="DX14" s="732"/>
      <c r="DY14" s="732"/>
      <c r="DZ14" s="750"/>
      <c r="EA14" s="81"/>
    </row>
    <row r="15" spans="1:131" s="53" customFormat="1" ht="26.25" customHeight="1" x14ac:dyDescent="0.2">
      <c r="A15" s="59">
        <v>9</v>
      </c>
      <c r="B15" s="731"/>
      <c r="C15" s="732"/>
      <c r="D15" s="732"/>
      <c r="E15" s="732"/>
      <c r="F15" s="732"/>
      <c r="G15" s="732"/>
      <c r="H15" s="732"/>
      <c r="I15" s="732"/>
      <c r="J15" s="732"/>
      <c r="K15" s="732"/>
      <c r="L15" s="732"/>
      <c r="M15" s="732"/>
      <c r="N15" s="732"/>
      <c r="O15" s="732"/>
      <c r="P15" s="733"/>
      <c r="Q15" s="722"/>
      <c r="R15" s="723"/>
      <c r="S15" s="723"/>
      <c r="T15" s="723"/>
      <c r="U15" s="723"/>
      <c r="V15" s="723"/>
      <c r="W15" s="723"/>
      <c r="X15" s="723"/>
      <c r="Y15" s="723"/>
      <c r="Z15" s="723"/>
      <c r="AA15" s="723"/>
      <c r="AB15" s="723"/>
      <c r="AC15" s="723"/>
      <c r="AD15" s="723"/>
      <c r="AE15" s="724"/>
      <c r="AF15" s="725"/>
      <c r="AG15" s="726"/>
      <c r="AH15" s="726"/>
      <c r="AI15" s="726"/>
      <c r="AJ15" s="727"/>
      <c r="AK15" s="728"/>
      <c r="AL15" s="723"/>
      <c r="AM15" s="723"/>
      <c r="AN15" s="723"/>
      <c r="AO15" s="723"/>
      <c r="AP15" s="723"/>
      <c r="AQ15" s="723"/>
      <c r="AR15" s="723"/>
      <c r="AS15" s="723"/>
      <c r="AT15" s="723"/>
      <c r="AU15" s="729"/>
      <c r="AV15" s="729"/>
      <c r="AW15" s="729"/>
      <c r="AX15" s="729"/>
      <c r="AY15" s="730"/>
      <c r="AZ15" s="63"/>
      <c r="BA15" s="63"/>
      <c r="BB15" s="63"/>
      <c r="BC15" s="63"/>
      <c r="BD15" s="63"/>
      <c r="BE15" s="81"/>
      <c r="BF15" s="81"/>
      <c r="BG15" s="81"/>
      <c r="BH15" s="81"/>
      <c r="BI15" s="81"/>
      <c r="BJ15" s="81"/>
      <c r="BK15" s="81"/>
      <c r="BL15" s="81"/>
      <c r="BM15" s="81"/>
      <c r="BN15" s="81"/>
      <c r="BO15" s="81"/>
      <c r="BP15" s="81"/>
      <c r="BQ15" s="59">
        <v>9</v>
      </c>
      <c r="BR15" s="87"/>
      <c r="BS15" s="731"/>
      <c r="BT15" s="732"/>
      <c r="BU15" s="732"/>
      <c r="BV15" s="732"/>
      <c r="BW15" s="732"/>
      <c r="BX15" s="732"/>
      <c r="BY15" s="732"/>
      <c r="BZ15" s="732"/>
      <c r="CA15" s="732"/>
      <c r="CB15" s="732"/>
      <c r="CC15" s="732"/>
      <c r="CD15" s="732"/>
      <c r="CE15" s="732"/>
      <c r="CF15" s="732"/>
      <c r="CG15" s="733"/>
      <c r="CH15" s="734"/>
      <c r="CI15" s="726"/>
      <c r="CJ15" s="726"/>
      <c r="CK15" s="726"/>
      <c r="CL15" s="735"/>
      <c r="CM15" s="734"/>
      <c r="CN15" s="726"/>
      <c r="CO15" s="726"/>
      <c r="CP15" s="726"/>
      <c r="CQ15" s="735"/>
      <c r="CR15" s="734"/>
      <c r="CS15" s="726"/>
      <c r="CT15" s="726"/>
      <c r="CU15" s="726"/>
      <c r="CV15" s="735"/>
      <c r="CW15" s="734"/>
      <c r="CX15" s="726"/>
      <c r="CY15" s="726"/>
      <c r="CZ15" s="726"/>
      <c r="DA15" s="735"/>
      <c r="DB15" s="734"/>
      <c r="DC15" s="726"/>
      <c r="DD15" s="726"/>
      <c r="DE15" s="726"/>
      <c r="DF15" s="735"/>
      <c r="DG15" s="734"/>
      <c r="DH15" s="726"/>
      <c r="DI15" s="726"/>
      <c r="DJ15" s="726"/>
      <c r="DK15" s="735"/>
      <c r="DL15" s="734"/>
      <c r="DM15" s="726"/>
      <c r="DN15" s="726"/>
      <c r="DO15" s="726"/>
      <c r="DP15" s="735"/>
      <c r="DQ15" s="734"/>
      <c r="DR15" s="726"/>
      <c r="DS15" s="726"/>
      <c r="DT15" s="726"/>
      <c r="DU15" s="735"/>
      <c r="DV15" s="731"/>
      <c r="DW15" s="732"/>
      <c r="DX15" s="732"/>
      <c r="DY15" s="732"/>
      <c r="DZ15" s="750"/>
      <c r="EA15" s="81"/>
    </row>
    <row r="16" spans="1:131" s="53" customFormat="1" ht="26.25" customHeight="1" x14ac:dyDescent="0.2">
      <c r="A16" s="59">
        <v>10</v>
      </c>
      <c r="B16" s="731"/>
      <c r="C16" s="732"/>
      <c r="D16" s="732"/>
      <c r="E16" s="732"/>
      <c r="F16" s="732"/>
      <c r="G16" s="732"/>
      <c r="H16" s="732"/>
      <c r="I16" s="732"/>
      <c r="J16" s="732"/>
      <c r="K16" s="732"/>
      <c r="L16" s="732"/>
      <c r="M16" s="732"/>
      <c r="N16" s="732"/>
      <c r="O16" s="732"/>
      <c r="P16" s="733"/>
      <c r="Q16" s="722"/>
      <c r="R16" s="723"/>
      <c r="S16" s="723"/>
      <c r="T16" s="723"/>
      <c r="U16" s="723"/>
      <c r="V16" s="723"/>
      <c r="W16" s="723"/>
      <c r="X16" s="723"/>
      <c r="Y16" s="723"/>
      <c r="Z16" s="723"/>
      <c r="AA16" s="723"/>
      <c r="AB16" s="723"/>
      <c r="AC16" s="723"/>
      <c r="AD16" s="723"/>
      <c r="AE16" s="724"/>
      <c r="AF16" s="725"/>
      <c r="AG16" s="726"/>
      <c r="AH16" s="726"/>
      <c r="AI16" s="726"/>
      <c r="AJ16" s="727"/>
      <c r="AK16" s="728"/>
      <c r="AL16" s="723"/>
      <c r="AM16" s="723"/>
      <c r="AN16" s="723"/>
      <c r="AO16" s="723"/>
      <c r="AP16" s="723"/>
      <c r="AQ16" s="723"/>
      <c r="AR16" s="723"/>
      <c r="AS16" s="723"/>
      <c r="AT16" s="723"/>
      <c r="AU16" s="729"/>
      <c r="AV16" s="729"/>
      <c r="AW16" s="729"/>
      <c r="AX16" s="729"/>
      <c r="AY16" s="730"/>
      <c r="AZ16" s="63"/>
      <c r="BA16" s="63"/>
      <c r="BB16" s="63"/>
      <c r="BC16" s="63"/>
      <c r="BD16" s="63"/>
      <c r="BE16" s="81"/>
      <c r="BF16" s="81"/>
      <c r="BG16" s="81"/>
      <c r="BH16" s="81"/>
      <c r="BI16" s="81"/>
      <c r="BJ16" s="81"/>
      <c r="BK16" s="81"/>
      <c r="BL16" s="81"/>
      <c r="BM16" s="81"/>
      <c r="BN16" s="81"/>
      <c r="BO16" s="81"/>
      <c r="BP16" s="81"/>
      <c r="BQ16" s="59">
        <v>10</v>
      </c>
      <c r="BR16" s="87"/>
      <c r="BS16" s="731"/>
      <c r="BT16" s="732"/>
      <c r="BU16" s="732"/>
      <c r="BV16" s="732"/>
      <c r="BW16" s="732"/>
      <c r="BX16" s="732"/>
      <c r="BY16" s="732"/>
      <c r="BZ16" s="732"/>
      <c r="CA16" s="732"/>
      <c r="CB16" s="732"/>
      <c r="CC16" s="732"/>
      <c r="CD16" s="732"/>
      <c r="CE16" s="732"/>
      <c r="CF16" s="732"/>
      <c r="CG16" s="733"/>
      <c r="CH16" s="734"/>
      <c r="CI16" s="726"/>
      <c r="CJ16" s="726"/>
      <c r="CK16" s="726"/>
      <c r="CL16" s="735"/>
      <c r="CM16" s="734"/>
      <c r="CN16" s="726"/>
      <c r="CO16" s="726"/>
      <c r="CP16" s="726"/>
      <c r="CQ16" s="735"/>
      <c r="CR16" s="734"/>
      <c r="CS16" s="726"/>
      <c r="CT16" s="726"/>
      <c r="CU16" s="726"/>
      <c r="CV16" s="735"/>
      <c r="CW16" s="734"/>
      <c r="CX16" s="726"/>
      <c r="CY16" s="726"/>
      <c r="CZ16" s="726"/>
      <c r="DA16" s="735"/>
      <c r="DB16" s="734"/>
      <c r="DC16" s="726"/>
      <c r="DD16" s="726"/>
      <c r="DE16" s="726"/>
      <c r="DF16" s="735"/>
      <c r="DG16" s="734"/>
      <c r="DH16" s="726"/>
      <c r="DI16" s="726"/>
      <c r="DJ16" s="726"/>
      <c r="DK16" s="735"/>
      <c r="DL16" s="734"/>
      <c r="DM16" s="726"/>
      <c r="DN16" s="726"/>
      <c r="DO16" s="726"/>
      <c r="DP16" s="735"/>
      <c r="DQ16" s="734"/>
      <c r="DR16" s="726"/>
      <c r="DS16" s="726"/>
      <c r="DT16" s="726"/>
      <c r="DU16" s="735"/>
      <c r="DV16" s="731"/>
      <c r="DW16" s="732"/>
      <c r="DX16" s="732"/>
      <c r="DY16" s="732"/>
      <c r="DZ16" s="750"/>
      <c r="EA16" s="81"/>
    </row>
    <row r="17" spans="1:131" s="53" customFormat="1" ht="26.25" customHeight="1" x14ac:dyDescent="0.2">
      <c r="A17" s="59">
        <v>11</v>
      </c>
      <c r="B17" s="731"/>
      <c r="C17" s="732"/>
      <c r="D17" s="732"/>
      <c r="E17" s="732"/>
      <c r="F17" s="732"/>
      <c r="G17" s="732"/>
      <c r="H17" s="732"/>
      <c r="I17" s="732"/>
      <c r="J17" s="732"/>
      <c r="K17" s="732"/>
      <c r="L17" s="732"/>
      <c r="M17" s="732"/>
      <c r="N17" s="732"/>
      <c r="O17" s="732"/>
      <c r="P17" s="733"/>
      <c r="Q17" s="722"/>
      <c r="R17" s="723"/>
      <c r="S17" s="723"/>
      <c r="T17" s="723"/>
      <c r="U17" s="723"/>
      <c r="V17" s="723"/>
      <c r="W17" s="723"/>
      <c r="X17" s="723"/>
      <c r="Y17" s="723"/>
      <c r="Z17" s="723"/>
      <c r="AA17" s="723"/>
      <c r="AB17" s="723"/>
      <c r="AC17" s="723"/>
      <c r="AD17" s="723"/>
      <c r="AE17" s="724"/>
      <c r="AF17" s="725"/>
      <c r="AG17" s="726"/>
      <c r="AH17" s="726"/>
      <c r="AI17" s="726"/>
      <c r="AJ17" s="727"/>
      <c r="AK17" s="728"/>
      <c r="AL17" s="723"/>
      <c r="AM17" s="723"/>
      <c r="AN17" s="723"/>
      <c r="AO17" s="723"/>
      <c r="AP17" s="723"/>
      <c r="AQ17" s="723"/>
      <c r="AR17" s="723"/>
      <c r="AS17" s="723"/>
      <c r="AT17" s="723"/>
      <c r="AU17" s="729"/>
      <c r="AV17" s="729"/>
      <c r="AW17" s="729"/>
      <c r="AX17" s="729"/>
      <c r="AY17" s="730"/>
      <c r="AZ17" s="63"/>
      <c r="BA17" s="63"/>
      <c r="BB17" s="63"/>
      <c r="BC17" s="63"/>
      <c r="BD17" s="63"/>
      <c r="BE17" s="81"/>
      <c r="BF17" s="81"/>
      <c r="BG17" s="81"/>
      <c r="BH17" s="81"/>
      <c r="BI17" s="81"/>
      <c r="BJ17" s="81"/>
      <c r="BK17" s="81"/>
      <c r="BL17" s="81"/>
      <c r="BM17" s="81"/>
      <c r="BN17" s="81"/>
      <c r="BO17" s="81"/>
      <c r="BP17" s="81"/>
      <c r="BQ17" s="59">
        <v>11</v>
      </c>
      <c r="BR17" s="87"/>
      <c r="BS17" s="731"/>
      <c r="BT17" s="732"/>
      <c r="BU17" s="732"/>
      <c r="BV17" s="732"/>
      <c r="BW17" s="732"/>
      <c r="BX17" s="732"/>
      <c r="BY17" s="732"/>
      <c r="BZ17" s="732"/>
      <c r="CA17" s="732"/>
      <c r="CB17" s="732"/>
      <c r="CC17" s="732"/>
      <c r="CD17" s="732"/>
      <c r="CE17" s="732"/>
      <c r="CF17" s="732"/>
      <c r="CG17" s="733"/>
      <c r="CH17" s="734"/>
      <c r="CI17" s="726"/>
      <c r="CJ17" s="726"/>
      <c r="CK17" s="726"/>
      <c r="CL17" s="735"/>
      <c r="CM17" s="734"/>
      <c r="CN17" s="726"/>
      <c r="CO17" s="726"/>
      <c r="CP17" s="726"/>
      <c r="CQ17" s="735"/>
      <c r="CR17" s="734"/>
      <c r="CS17" s="726"/>
      <c r="CT17" s="726"/>
      <c r="CU17" s="726"/>
      <c r="CV17" s="735"/>
      <c r="CW17" s="734"/>
      <c r="CX17" s="726"/>
      <c r="CY17" s="726"/>
      <c r="CZ17" s="726"/>
      <c r="DA17" s="735"/>
      <c r="DB17" s="734"/>
      <c r="DC17" s="726"/>
      <c r="DD17" s="726"/>
      <c r="DE17" s="726"/>
      <c r="DF17" s="735"/>
      <c r="DG17" s="734"/>
      <c r="DH17" s="726"/>
      <c r="DI17" s="726"/>
      <c r="DJ17" s="726"/>
      <c r="DK17" s="735"/>
      <c r="DL17" s="734"/>
      <c r="DM17" s="726"/>
      <c r="DN17" s="726"/>
      <c r="DO17" s="726"/>
      <c r="DP17" s="735"/>
      <c r="DQ17" s="734"/>
      <c r="DR17" s="726"/>
      <c r="DS17" s="726"/>
      <c r="DT17" s="726"/>
      <c r="DU17" s="735"/>
      <c r="DV17" s="731"/>
      <c r="DW17" s="732"/>
      <c r="DX17" s="732"/>
      <c r="DY17" s="732"/>
      <c r="DZ17" s="750"/>
      <c r="EA17" s="81"/>
    </row>
    <row r="18" spans="1:131" s="53" customFormat="1" ht="26.25" customHeight="1" x14ac:dyDescent="0.2">
      <c r="A18" s="59">
        <v>12</v>
      </c>
      <c r="B18" s="731"/>
      <c r="C18" s="732"/>
      <c r="D18" s="732"/>
      <c r="E18" s="732"/>
      <c r="F18" s="732"/>
      <c r="G18" s="732"/>
      <c r="H18" s="732"/>
      <c r="I18" s="732"/>
      <c r="J18" s="732"/>
      <c r="K18" s="732"/>
      <c r="L18" s="732"/>
      <c r="M18" s="732"/>
      <c r="N18" s="732"/>
      <c r="O18" s="732"/>
      <c r="P18" s="733"/>
      <c r="Q18" s="722"/>
      <c r="R18" s="723"/>
      <c r="S18" s="723"/>
      <c r="T18" s="723"/>
      <c r="U18" s="723"/>
      <c r="V18" s="723"/>
      <c r="W18" s="723"/>
      <c r="X18" s="723"/>
      <c r="Y18" s="723"/>
      <c r="Z18" s="723"/>
      <c r="AA18" s="723"/>
      <c r="AB18" s="723"/>
      <c r="AC18" s="723"/>
      <c r="AD18" s="723"/>
      <c r="AE18" s="724"/>
      <c r="AF18" s="725"/>
      <c r="AG18" s="726"/>
      <c r="AH18" s="726"/>
      <c r="AI18" s="726"/>
      <c r="AJ18" s="727"/>
      <c r="AK18" s="728"/>
      <c r="AL18" s="723"/>
      <c r="AM18" s="723"/>
      <c r="AN18" s="723"/>
      <c r="AO18" s="723"/>
      <c r="AP18" s="723"/>
      <c r="AQ18" s="723"/>
      <c r="AR18" s="723"/>
      <c r="AS18" s="723"/>
      <c r="AT18" s="723"/>
      <c r="AU18" s="729"/>
      <c r="AV18" s="729"/>
      <c r="AW18" s="729"/>
      <c r="AX18" s="729"/>
      <c r="AY18" s="730"/>
      <c r="AZ18" s="63"/>
      <c r="BA18" s="63"/>
      <c r="BB18" s="63"/>
      <c r="BC18" s="63"/>
      <c r="BD18" s="63"/>
      <c r="BE18" s="81"/>
      <c r="BF18" s="81"/>
      <c r="BG18" s="81"/>
      <c r="BH18" s="81"/>
      <c r="BI18" s="81"/>
      <c r="BJ18" s="81"/>
      <c r="BK18" s="81"/>
      <c r="BL18" s="81"/>
      <c r="BM18" s="81"/>
      <c r="BN18" s="81"/>
      <c r="BO18" s="81"/>
      <c r="BP18" s="81"/>
      <c r="BQ18" s="59">
        <v>12</v>
      </c>
      <c r="BR18" s="87"/>
      <c r="BS18" s="731"/>
      <c r="BT18" s="732"/>
      <c r="BU18" s="732"/>
      <c r="BV18" s="732"/>
      <c r="BW18" s="732"/>
      <c r="BX18" s="732"/>
      <c r="BY18" s="732"/>
      <c r="BZ18" s="732"/>
      <c r="CA18" s="732"/>
      <c r="CB18" s="732"/>
      <c r="CC18" s="732"/>
      <c r="CD18" s="732"/>
      <c r="CE18" s="732"/>
      <c r="CF18" s="732"/>
      <c r="CG18" s="733"/>
      <c r="CH18" s="734"/>
      <c r="CI18" s="726"/>
      <c r="CJ18" s="726"/>
      <c r="CK18" s="726"/>
      <c r="CL18" s="735"/>
      <c r="CM18" s="734"/>
      <c r="CN18" s="726"/>
      <c r="CO18" s="726"/>
      <c r="CP18" s="726"/>
      <c r="CQ18" s="735"/>
      <c r="CR18" s="734"/>
      <c r="CS18" s="726"/>
      <c r="CT18" s="726"/>
      <c r="CU18" s="726"/>
      <c r="CV18" s="735"/>
      <c r="CW18" s="734"/>
      <c r="CX18" s="726"/>
      <c r="CY18" s="726"/>
      <c r="CZ18" s="726"/>
      <c r="DA18" s="735"/>
      <c r="DB18" s="734"/>
      <c r="DC18" s="726"/>
      <c r="DD18" s="726"/>
      <c r="DE18" s="726"/>
      <c r="DF18" s="735"/>
      <c r="DG18" s="734"/>
      <c r="DH18" s="726"/>
      <c r="DI18" s="726"/>
      <c r="DJ18" s="726"/>
      <c r="DK18" s="735"/>
      <c r="DL18" s="734"/>
      <c r="DM18" s="726"/>
      <c r="DN18" s="726"/>
      <c r="DO18" s="726"/>
      <c r="DP18" s="735"/>
      <c r="DQ18" s="734"/>
      <c r="DR18" s="726"/>
      <c r="DS18" s="726"/>
      <c r="DT18" s="726"/>
      <c r="DU18" s="735"/>
      <c r="DV18" s="731"/>
      <c r="DW18" s="732"/>
      <c r="DX18" s="732"/>
      <c r="DY18" s="732"/>
      <c r="DZ18" s="750"/>
      <c r="EA18" s="81"/>
    </row>
    <row r="19" spans="1:131" s="53" customFormat="1" ht="26.25" customHeight="1" x14ac:dyDescent="0.2">
      <c r="A19" s="59">
        <v>13</v>
      </c>
      <c r="B19" s="731"/>
      <c r="C19" s="732"/>
      <c r="D19" s="732"/>
      <c r="E19" s="732"/>
      <c r="F19" s="732"/>
      <c r="G19" s="732"/>
      <c r="H19" s="732"/>
      <c r="I19" s="732"/>
      <c r="J19" s="732"/>
      <c r="K19" s="732"/>
      <c r="L19" s="732"/>
      <c r="M19" s="732"/>
      <c r="N19" s="732"/>
      <c r="O19" s="732"/>
      <c r="P19" s="733"/>
      <c r="Q19" s="722"/>
      <c r="R19" s="723"/>
      <c r="S19" s="723"/>
      <c r="T19" s="723"/>
      <c r="U19" s="723"/>
      <c r="V19" s="723"/>
      <c r="W19" s="723"/>
      <c r="X19" s="723"/>
      <c r="Y19" s="723"/>
      <c r="Z19" s="723"/>
      <c r="AA19" s="723"/>
      <c r="AB19" s="723"/>
      <c r="AC19" s="723"/>
      <c r="AD19" s="723"/>
      <c r="AE19" s="724"/>
      <c r="AF19" s="725"/>
      <c r="AG19" s="726"/>
      <c r="AH19" s="726"/>
      <c r="AI19" s="726"/>
      <c r="AJ19" s="727"/>
      <c r="AK19" s="728"/>
      <c r="AL19" s="723"/>
      <c r="AM19" s="723"/>
      <c r="AN19" s="723"/>
      <c r="AO19" s="723"/>
      <c r="AP19" s="723"/>
      <c r="AQ19" s="723"/>
      <c r="AR19" s="723"/>
      <c r="AS19" s="723"/>
      <c r="AT19" s="723"/>
      <c r="AU19" s="729"/>
      <c r="AV19" s="729"/>
      <c r="AW19" s="729"/>
      <c r="AX19" s="729"/>
      <c r="AY19" s="730"/>
      <c r="AZ19" s="63"/>
      <c r="BA19" s="63"/>
      <c r="BB19" s="63"/>
      <c r="BC19" s="63"/>
      <c r="BD19" s="63"/>
      <c r="BE19" s="81"/>
      <c r="BF19" s="81"/>
      <c r="BG19" s="81"/>
      <c r="BH19" s="81"/>
      <c r="BI19" s="81"/>
      <c r="BJ19" s="81"/>
      <c r="BK19" s="81"/>
      <c r="BL19" s="81"/>
      <c r="BM19" s="81"/>
      <c r="BN19" s="81"/>
      <c r="BO19" s="81"/>
      <c r="BP19" s="81"/>
      <c r="BQ19" s="59">
        <v>13</v>
      </c>
      <c r="BR19" s="87"/>
      <c r="BS19" s="731"/>
      <c r="BT19" s="732"/>
      <c r="BU19" s="732"/>
      <c r="BV19" s="732"/>
      <c r="BW19" s="732"/>
      <c r="BX19" s="732"/>
      <c r="BY19" s="732"/>
      <c r="BZ19" s="732"/>
      <c r="CA19" s="732"/>
      <c r="CB19" s="732"/>
      <c r="CC19" s="732"/>
      <c r="CD19" s="732"/>
      <c r="CE19" s="732"/>
      <c r="CF19" s="732"/>
      <c r="CG19" s="733"/>
      <c r="CH19" s="734"/>
      <c r="CI19" s="726"/>
      <c r="CJ19" s="726"/>
      <c r="CK19" s="726"/>
      <c r="CL19" s="735"/>
      <c r="CM19" s="734"/>
      <c r="CN19" s="726"/>
      <c r="CO19" s="726"/>
      <c r="CP19" s="726"/>
      <c r="CQ19" s="735"/>
      <c r="CR19" s="734"/>
      <c r="CS19" s="726"/>
      <c r="CT19" s="726"/>
      <c r="CU19" s="726"/>
      <c r="CV19" s="735"/>
      <c r="CW19" s="734"/>
      <c r="CX19" s="726"/>
      <c r="CY19" s="726"/>
      <c r="CZ19" s="726"/>
      <c r="DA19" s="735"/>
      <c r="DB19" s="734"/>
      <c r="DC19" s="726"/>
      <c r="DD19" s="726"/>
      <c r="DE19" s="726"/>
      <c r="DF19" s="735"/>
      <c r="DG19" s="734"/>
      <c r="DH19" s="726"/>
      <c r="DI19" s="726"/>
      <c r="DJ19" s="726"/>
      <c r="DK19" s="735"/>
      <c r="DL19" s="734"/>
      <c r="DM19" s="726"/>
      <c r="DN19" s="726"/>
      <c r="DO19" s="726"/>
      <c r="DP19" s="735"/>
      <c r="DQ19" s="734"/>
      <c r="DR19" s="726"/>
      <c r="DS19" s="726"/>
      <c r="DT19" s="726"/>
      <c r="DU19" s="735"/>
      <c r="DV19" s="731"/>
      <c r="DW19" s="732"/>
      <c r="DX19" s="732"/>
      <c r="DY19" s="732"/>
      <c r="DZ19" s="750"/>
      <c r="EA19" s="81"/>
    </row>
    <row r="20" spans="1:131" s="53" customFormat="1" ht="26.25" customHeight="1" x14ac:dyDescent="0.2">
      <c r="A20" s="59">
        <v>14</v>
      </c>
      <c r="B20" s="731"/>
      <c r="C20" s="732"/>
      <c r="D20" s="732"/>
      <c r="E20" s="732"/>
      <c r="F20" s="732"/>
      <c r="G20" s="732"/>
      <c r="H20" s="732"/>
      <c r="I20" s="732"/>
      <c r="J20" s="732"/>
      <c r="K20" s="732"/>
      <c r="L20" s="732"/>
      <c r="M20" s="732"/>
      <c r="N20" s="732"/>
      <c r="O20" s="732"/>
      <c r="P20" s="733"/>
      <c r="Q20" s="722"/>
      <c r="R20" s="723"/>
      <c r="S20" s="723"/>
      <c r="T20" s="723"/>
      <c r="U20" s="723"/>
      <c r="V20" s="723"/>
      <c r="W20" s="723"/>
      <c r="X20" s="723"/>
      <c r="Y20" s="723"/>
      <c r="Z20" s="723"/>
      <c r="AA20" s="723"/>
      <c r="AB20" s="723"/>
      <c r="AC20" s="723"/>
      <c r="AD20" s="723"/>
      <c r="AE20" s="724"/>
      <c r="AF20" s="725"/>
      <c r="AG20" s="726"/>
      <c r="AH20" s="726"/>
      <c r="AI20" s="726"/>
      <c r="AJ20" s="727"/>
      <c r="AK20" s="728"/>
      <c r="AL20" s="723"/>
      <c r="AM20" s="723"/>
      <c r="AN20" s="723"/>
      <c r="AO20" s="723"/>
      <c r="AP20" s="723"/>
      <c r="AQ20" s="723"/>
      <c r="AR20" s="723"/>
      <c r="AS20" s="723"/>
      <c r="AT20" s="723"/>
      <c r="AU20" s="729"/>
      <c r="AV20" s="729"/>
      <c r="AW20" s="729"/>
      <c r="AX20" s="729"/>
      <c r="AY20" s="730"/>
      <c r="AZ20" s="63"/>
      <c r="BA20" s="63"/>
      <c r="BB20" s="63"/>
      <c r="BC20" s="63"/>
      <c r="BD20" s="63"/>
      <c r="BE20" s="81"/>
      <c r="BF20" s="81"/>
      <c r="BG20" s="81"/>
      <c r="BH20" s="81"/>
      <c r="BI20" s="81"/>
      <c r="BJ20" s="81"/>
      <c r="BK20" s="81"/>
      <c r="BL20" s="81"/>
      <c r="BM20" s="81"/>
      <c r="BN20" s="81"/>
      <c r="BO20" s="81"/>
      <c r="BP20" s="81"/>
      <c r="BQ20" s="59">
        <v>14</v>
      </c>
      <c r="BR20" s="87"/>
      <c r="BS20" s="731"/>
      <c r="BT20" s="732"/>
      <c r="BU20" s="732"/>
      <c r="BV20" s="732"/>
      <c r="BW20" s="732"/>
      <c r="BX20" s="732"/>
      <c r="BY20" s="732"/>
      <c r="BZ20" s="732"/>
      <c r="CA20" s="732"/>
      <c r="CB20" s="732"/>
      <c r="CC20" s="732"/>
      <c r="CD20" s="732"/>
      <c r="CE20" s="732"/>
      <c r="CF20" s="732"/>
      <c r="CG20" s="733"/>
      <c r="CH20" s="734"/>
      <c r="CI20" s="726"/>
      <c r="CJ20" s="726"/>
      <c r="CK20" s="726"/>
      <c r="CL20" s="735"/>
      <c r="CM20" s="734"/>
      <c r="CN20" s="726"/>
      <c r="CO20" s="726"/>
      <c r="CP20" s="726"/>
      <c r="CQ20" s="735"/>
      <c r="CR20" s="734"/>
      <c r="CS20" s="726"/>
      <c r="CT20" s="726"/>
      <c r="CU20" s="726"/>
      <c r="CV20" s="735"/>
      <c r="CW20" s="734"/>
      <c r="CX20" s="726"/>
      <c r="CY20" s="726"/>
      <c r="CZ20" s="726"/>
      <c r="DA20" s="735"/>
      <c r="DB20" s="734"/>
      <c r="DC20" s="726"/>
      <c r="DD20" s="726"/>
      <c r="DE20" s="726"/>
      <c r="DF20" s="735"/>
      <c r="DG20" s="734"/>
      <c r="DH20" s="726"/>
      <c r="DI20" s="726"/>
      <c r="DJ20" s="726"/>
      <c r="DK20" s="735"/>
      <c r="DL20" s="734"/>
      <c r="DM20" s="726"/>
      <c r="DN20" s="726"/>
      <c r="DO20" s="726"/>
      <c r="DP20" s="735"/>
      <c r="DQ20" s="734"/>
      <c r="DR20" s="726"/>
      <c r="DS20" s="726"/>
      <c r="DT20" s="726"/>
      <c r="DU20" s="735"/>
      <c r="DV20" s="731"/>
      <c r="DW20" s="732"/>
      <c r="DX20" s="732"/>
      <c r="DY20" s="732"/>
      <c r="DZ20" s="750"/>
      <c r="EA20" s="81"/>
    </row>
    <row r="21" spans="1:131" s="53" customFormat="1" ht="26.25" customHeight="1" x14ac:dyDescent="0.2">
      <c r="A21" s="59">
        <v>15</v>
      </c>
      <c r="B21" s="731"/>
      <c r="C21" s="732"/>
      <c r="D21" s="732"/>
      <c r="E21" s="732"/>
      <c r="F21" s="732"/>
      <c r="G21" s="732"/>
      <c r="H21" s="732"/>
      <c r="I21" s="732"/>
      <c r="J21" s="732"/>
      <c r="K21" s="732"/>
      <c r="L21" s="732"/>
      <c r="M21" s="732"/>
      <c r="N21" s="732"/>
      <c r="O21" s="732"/>
      <c r="P21" s="733"/>
      <c r="Q21" s="722"/>
      <c r="R21" s="723"/>
      <c r="S21" s="723"/>
      <c r="T21" s="723"/>
      <c r="U21" s="723"/>
      <c r="V21" s="723"/>
      <c r="W21" s="723"/>
      <c r="X21" s="723"/>
      <c r="Y21" s="723"/>
      <c r="Z21" s="723"/>
      <c r="AA21" s="723"/>
      <c r="AB21" s="723"/>
      <c r="AC21" s="723"/>
      <c r="AD21" s="723"/>
      <c r="AE21" s="724"/>
      <c r="AF21" s="725"/>
      <c r="AG21" s="726"/>
      <c r="AH21" s="726"/>
      <c r="AI21" s="726"/>
      <c r="AJ21" s="727"/>
      <c r="AK21" s="728"/>
      <c r="AL21" s="723"/>
      <c r="AM21" s="723"/>
      <c r="AN21" s="723"/>
      <c r="AO21" s="723"/>
      <c r="AP21" s="723"/>
      <c r="AQ21" s="723"/>
      <c r="AR21" s="723"/>
      <c r="AS21" s="723"/>
      <c r="AT21" s="723"/>
      <c r="AU21" s="729"/>
      <c r="AV21" s="729"/>
      <c r="AW21" s="729"/>
      <c r="AX21" s="729"/>
      <c r="AY21" s="730"/>
      <c r="AZ21" s="63"/>
      <c r="BA21" s="63"/>
      <c r="BB21" s="63"/>
      <c r="BC21" s="63"/>
      <c r="BD21" s="63"/>
      <c r="BE21" s="81"/>
      <c r="BF21" s="81"/>
      <c r="BG21" s="81"/>
      <c r="BH21" s="81"/>
      <c r="BI21" s="81"/>
      <c r="BJ21" s="81"/>
      <c r="BK21" s="81"/>
      <c r="BL21" s="81"/>
      <c r="BM21" s="81"/>
      <c r="BN21" s="81"/>
      <c r="BO21" s="81"/>
      <c r="BP21" s="81"/>
      <c r="BQ21" s="59">
        <v>15</v>
      </c>
      <c r="BR21" s="87"/>
      <c r="BS21" s="731"/>
      <c r="BT21" s="732"/>
      <c r="BU21" s="732"/>
      <c r="BV21" s="732"/>
      <c r="BW21" s="732"/>
      <c r="BX21" s="732"/>
      <c r="BY21" s="732"/>
      <c r="BZ21" s="732"/>
      <c r="CA21" s="732"/>
      <c r="CB21" s="732"/>
      <c r="CC21" s="732"/>
      <c r="CD21" s="732"/>
      <c r="CE21" s="732"/>
      <c r="CF21" s="732"/>
      <c r="CG21" s="733"/>
      <c r="CH21" s="734"/>
      <c r="CI21" s="726"/>
      <c r="CJ21" s="726"/>
      <c r="CK21" s="726"/>
      <c r="CL21" s="735"/>
      <c r="CM21" s="734"/>
      <c r="CN21" s="726"/>
      <c r="CO21" s="726"/>
      <c r="CP21" s="726"/>
      <c r="CQ21" s="735"/>
      <c r="CR21" s="734"/>
      <c r="CS21" s="726"/>
      <c r="CT21" s="726"/>
      <c r="CU21" s="726"/>
      <c r="CV21" s="735"/>
      <c r="CW21" s="734"/>
      <c r="CX21" s="726"/>
      <c r="CY21" s="726"/>
      <c r="CZ21" s="726"/>
      <c r="DA21" s="735"/>
      <c r="DB21" s="734"/>
      <c r="DC21" s="726"/>
      <c r="DD21" s="726"/>
      <c r="DE21" s="726"/>
      <c r="DF21" s="735"/>
      <c r="DG21" s="734"/>
      <c r="DH21" s="726"/>
      <c r="DI21" s="726"/>
      <c r="DJ21" s="726"/>
      <c r="DK21" s="735"/>
      <c r="DL21" s="734"/>
      <c r="DM21" s="726"/>
      <c r="DN21" s="726"/>
      <c r="DO21" s="726"/>
      <c r="DP21" s="735"/>
      <c r="DQ21" s="734"/>
      <c r="DR21" s="726"/>
      <c r="DS21" s="726"/>
      <c r="DT21" s="726"/>
      <c r="DU21" s="735"/>
      <c r="DV21" s="731"/>
      <c r="DW21" s="732"/>
      <c r="DX21" s="732"/>
      <c r="DY21" s="732"/>
      <c r="DZ21" s="750"/>
      <c r="EA21" s="81"/>
    </row>
    <row r="22" spans="1:131" s="53" customFormat="1" ht="26.25" customHeight="1" x14ac:dyDescent="0.2">
      <c r="A22" s="59">
        <v>16</v>
      </c>
      <c r="B22" s="731"/>
      <c r="C22" s="732"/>
      <c r="D22" s="732"/>
      <c r="E22" s="732"/>
      <c r="F22" s="732"/>
      <c r="G22" s="732"/>
      <c r="H22" s="732"/>
      <c r="I22" s="732"/>
      <c r="J22" s="732"/>
      <c r="K22" s="732"/>
      <c r="L22" s="732"/>
      <c r="M22" s="732"/>
      <c r="N22" s="732"/>
      <c r="O22" s="732"/>
      <c r="P22" s="733"/>
      <c r="Q22" s="766"/>
      <c r="R22" s="767"/>
      <c r="S22" s="767"/>
      <c r="T22" s="767"/>
      <c r="U22" s="767"/>
      <c r="V22" s="767"/>
      <c r="W22" s="767"/>
      <c r="X22" s="767"/>
      <c r="Y22" s="767"/>
      <c r="Z22" s="767"/>
      <c r="AA22" s="767"/>
      <c r="AB22" s="767"/>
      <c r="AC22" s="767"/>
      <c r="AD22" s="767"/>
      <c r="AE22" s="768"/>
      <c r="AF22" s="725"/>
      <c r="AG22" s="726"/>
      <c r="AH22" s="726"/>
      <c r="AI22" s="726"/>
      <c r="AJ22" s="727"/>
      <c r="AK22" s="769"/>
      <c r="AL22" s="767"/>
      <c r="AM22" s="767"/>
      <c r="AN22" s="767"/>
      <c r="AO22" s="767"/>
      <c r="AP22" s="767"/>
      <c r="AQ22" s="767"/>
      <c r="AR22" s="767"/>
      <c r="AS22" s="767"/>
      <c r="AT22" s="767"/>
      <c r="AU22" s="770"/>
      <c r="AV22" s="770"/>
      <c r="AW22" s="770"/>
      <c r="AX22" s="770"/>
      <c r="AY22" s="771"/>
      <c r="AZ22" s="772" t="s">
        <v>448</v>
      </c>
      <c r="BA22" s="772"/>
      <c r="BB22" s="772"/>
      <c r="BC22" s="772"/>
      <c r="BD22" s="773"/>
      <c r="BE22" s="81"/>
      <c r="BF22" s="81"/>
      <c r="BG22" s="81"/>
      <c r="BH22" s="81"/>
      <c r="BI22" s="81"/>
      <c r="BJ22" s="81"/>
      <c r="BK22" s="81"/>
      <c r="BL22" s="81"/>
      <c r="BM22" s="81"/>
      <c r="BN22" s="81"/>
      <c r="BO22" s="81"/>
      <c r="BP22" s="81"/>
      <c r="BQ22" s="59">
        <v>16</v>
      </c>
      <c r="BR22" s="87"/>
      <c r="BS22" s="731"/>
      <c r="BT22" s="732"/>
      <c r="BU22" s="732"/>
      <c r="BV22" s="732"/>
      <c r="BW22" s="732"/>
      <c r="BX22" s="732"/>
      <c r="BY22" s="732"/>
      <c r="BZ22" s="732"/>
      <c r="CA22" s="732"/>
      <c r="CB22" s="732"/>
      <c r="CC22" s="732"/>
      <c r="CD22" s="732"/>
      <c r="CE22" s="732"/>
      <c r="CF22" s="732"/>
      <c r="CG22" s="733"/>
      <c r="CH22" s="734"/>
      <c r="CI22" s="726"/>
      <c r="CJ22" s="726"/>
      <c r="CK22" s="726"/>
      <c r="CL22" s="735"/>
      <c r="CM22" s="734"/>
      <c r="CN22" s="726"/>
      <c r="CO22" s="726"/>
      <c r="CP22" s="726"/>
      <c r="CQ22" s="735"/>
      <c r="CR22" s="734"/>
      <c r="CS22" s="726"/>
      <c r="CT22" s="726"/>
      <c r="CU22" s="726"/>
      <c r="CV22" s="735"/>
      <c r="CW22" s="734"/>
      <c r="CX22" s="726"/>
      <c r="CY22" s="726"/>
      <c r="CZ22" s="726"/>
      <c r="DA22" s="735"/>
      <c r="DB22" s="734"/>
      <c r="DC22" s="726"/>
      <c r="DD22" s="726"/>
      <c r="DE22" s="726"/>
      <c r="DF22" s="735"/>
      <c r="DG22" s="734"/>
      <c r="DH22" s="726"/>
      <c r="DI22" s="726"/>
      <c r="DJ22" s="726"/>
      <c r="DK22" s="735"/>
      <c r="DL22" s="734"/>
      <c r="DM22" s="726"/>
      <c r="DN22" s="726"/>
      <c r="DO22" s="726"/>
      <c r="DP22" s="735"/>
      <c r="DQ22" s="734"/>
      <c r="DR22" s="726"/>
      <c r="DS22" s="726"/>
      <c r="DT22" s="726"/>
      <c r="DU22" s="735"/>
      <c r="DV22" s="731"/>
      <c r="DW22" s="732"/>
      <c r="DX22" s="732"/>
      <c r="DY22" s="732"/>
      <c r="DZ22" s="750"/>
      <c r="EA22" s="81"/>
    </row>
    <row r="23" spans="1:131" s="53" customFormat="1" ht="26.25" customHeight="1" x14ac:dyDescent="0.2">
      <c r="A23" s="60" t="s">
        <v>252</v>
      </c>
      <c r="B23" s="751" t="s">
        <v>307</v>
      </c>
      <c r="C23" s="752"/>
      <c r="D23" s="752"/>
      <c r="E23" s="752"/>
      <c r="F23" s="752"/>
      <c r="G23" s="752"/>
      <c r="H23" s="752"/>
      <c r="I23" s="752"/>
      <c r="J23" s="752"/>
      <c r="K23" s="752"/>
      <c r="L23" s="752"/>
      <c r="M23" s="752"/>
      <c r="N23" s="752"/>
      <c r="O23" s="752"/>
      <c r="P23" s="753"/>
      <c r="Q23" s="754">
        <v>8056</v>
      </c>
      <c r="R23" s="755"/>
      <c r="S23" s="755"/>
      <c r="T23" s="755"/>
      <c r="U23" s="755"/>
      <c r="V23" s="755">
        <v>7841</v>
      </c>
      <c r="W23" s="755"/>
      <c r="X23" s="755"/>
      <c r="Y23" s="755"/>
      <c r="Z23" s="755"/>
      <c r="AA23" s="755">
        <v>215</v>
      </c>
      <c r="AB23" s="755"/>
      <c r="AC23" s="755"/>
      <c r="AD23" s="755"/>
      <c r="AE23" s="756"/>
      <c r="AF23" s="757">
        <v>153</v>
      </c>
      <c r="AG23" s="755"/>
      <c r="AH23" s="755"/>
      <c r="AI23" s="755"/>
      <c r="AJ23" s="758"/>
      <c r="AK23" s="759"/>
      <c r="AL23" s="760"/>
      <c r="AM23" s="760"/>
      <c r="AN23" s="760"/>
      <c r="AO23" s="760"/>
      <c r="AP23" s="755">
        <v>8341</v>
      </c>
      <c r="AQ23" s="755"/>
      <c r="AR23" s="755"/>
      <c r="AS23" s="755"/>
      <c r="AT23" s="755"/>
      <c r="AU23" s="761"/>
      <c r="AV23" s="761"/>
      <c r="AW23" s="761"/>
      <c r="AX23" s="761"/>
      <c r="AY23" s="762"/>
      <c r="AZ23" s="763" t="s">
        <v>200</v>
      </c>
      <c r="BA23" s="764"/>
      <c r="BB23" s="764"/>
      <c r="BC23" s="764"/>
      <c r="BD23" s="765"/>
      <c r="BE23" s="81"/>
      <c r="BF23" s="81"/>
      <c r="BG23" s="81"/>
      <c r="BH23" s="81"/>
      <c r="BI23" s="81"/>
      <c r="BJ23" s="81"/>
      <c r="BK23" s="81"/>
      <c r="BL23" s="81"/>
      <c r="BM23" s="81"/>
      <c r="BN23" s="81"/>
      <c r="BO23" s="81"/>
      <c r="BP23" s="81"/>
      <c r="BQ23" s="59">
        <v>17</v>
      </c>
      <c r="BR23" s="87"/>
      <c r="BS23" s="731"/>
      <c r="BT23" s="732"/>
      <c r="BU23" s="732"/>
      <c r="BV23" s="732"/>
      <c r="BW23" s="732"/>
      <c r="BX23" s="732"/>
      <c r="BY23" s="732"/>
      <c r="BZ23" s="732"/>
      <c r="CA23" s="732"/>
      <c r="CB23" s="732"/>
      <c r="CC23" s="732"/>
      <c r="CD23" s="732"/>
      <c r="CE23" s="732"/>
      <c r="CF23" s="732"/>
      <c r="CG23" s="733"/>
      <c r="CH23" s="734"/>
      <c r="CI23" s="726"/>
      <c r="CJ23" s="726"/>
      <c r="CK23" s="726"/>
      <c r="CL23" s="735"/>
      <c r="CM23" s="734"/>
      <c r="CN23" s="726"/>
      <c r="CO23" s="726"/>
      <c r="CP23" s="726"/>
      <c r="CQ23" s="735"/>
      <c r="CR23" s="734"/>
      <c r="CS23" s="726"/>
      <c r="CT23" s="726"/>
      <c r="CU23" s="726"/>
      <c r="CV23" s="735"/>
      <c r="CW23" s="734"/>
      <c r="CX23" s="726"/>
      <c r="CY23" s="726"/>
      <c r="CZ23" s="726"/>
      <c r="DA23" s="735"/>
      <c r="DB23" s="734"/>
      <c r="DC23" s="726"/>
      <c r="DD23" s="726"/>
      <c r="DE23" s="726"/>
      <c r="DF23" s="735"/>
      <c r="DG23" s="734"/>
      <c r="DH23" s="726"/>
      <c r="DI23" s="726"/>
      <c r="DJ23" s="726"/>
      <c r="DK23" s="735"/>
      <c r="DL23" s="734"/>
      <c r="DM23" s="726"/>
      <c r="DN23" s="726"/>
      <c r="DO23" s="726"/>
      <c r="DP23" s="735"/>
      <c r="DQ23" s="734"/>
      <c r="DR23" s="726"/>
      <c r="DS23" s="726"/>
      <c r="DT23" s="726"/>
      <c r="DU23" s="735"/>
      <c r="DV23" s="731"/>
      <c r="DW23" s="732"/>
      <c r="DX23" s="732"/>
      <c r="DY23" s="732"/>
      <c r="DZ23" s="750"/>
      <c r="EA23" s="81"/>
    </row>
    <row r="24" spans="1:131" s="53" customFormat="1" ht="26.25" customHeight="1" x14ac:dyDescent="0.2">
      <c r="A24" s="774" t="s">
        <v>392</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63"/>
      <c r="BA24" s="63"/>
      <c r="BB24" s="63"/>
      <c r="BC24" s="63"/>
      <c r="BD24" s="63"/>
      <c r="BE24" s="81"/>
      <c r="BF24" s="81"/>
      <c r="BG24" s="81"/>
      <c r="BH24" s="81"/>
      <c r="BI24" s="81"/>
      <c r="BJ24" s="81"/>
      <c r="BK24" s="81"/>
      <c r="BL24" s="81"/>
      <c r="BM24" s="81"/>
      <c r="BN24" s="81"/>
      <c r="BO24" s="81"/>
      <c r="BP24" s="81"/>
      <c r="BQ24" s="59">
        <v>18</v>
      </c>
      <c r="BR24" s="87"/>
      <c r="BS24" s="731"/>
      <c r="BT24" s="732"/>
      <c r="BU24" s="732"/>
      <c r="BV24" s="732"/>
      <c r="BW24" s="732"/>
      <c r="BX24" s="732"/>
      <c r="BY24" s="732"/>
      <c r="BZ24" s="732"/>
      <c r="CA24" s="732"/>
      <c r="CB24" s="732"/>
      <c r="CC24" s="732"/>
      <c r="CD24" s="732"/>
      <c r="CE24" s="732"/>
      <c r="CF24" s="732"/>
      <c r="CG24" s="733"/>
      <c r="CH24" s="734"/>
      <c r="CI24" s="726"/>
      <c r="CJ24" s="726"/>
      <c r="CK24" s="726"/>
      <c r="CL24" s="735"/>
      <c r="CM24" s="734"/>
      <c r="CN24" s="726"/>
      <c r="CO24" s="726"/>
      <c r="CP24" s="726"/>
      <c r="CQ24" s="735"/>
      <c r="CR24" s="734"/>
      <c r="CS24" s="726"/>
      <c r="CT24" s="726"/>
      <c r="CU24" s="726"/>
      <c r="CV24" s="735"/>
      <c r="CW24" s="734"/>
      <c r="CX24" s="726"/>
      <c r="CY24" s="726"/>
      <c r="CZ24" s="726"/>
      <c r="DA24" s="735"/>
      <c r="DB24" s="734"/>
      <c r="DC24" s="726"/>
      <c r="DD24" s="726"/>
      <c r="DE24" s="726"/>
      <c r="DF24" s="735"/>
      <c r="DG24" s="734"/>
      <c r="DH24" s="726"/>
      <c r="DI24" s="726"/>
      <c r="DJ24" s="726"/>
      <c r="DK24" s="735"/>
      <c r="DL24" s="734"/>
      <c r="DM24" s="726"/>
      <c r="DN24" s="726"/>
      <c r="DO24" s="726"/>
      <c r="DP24" s="735"/>
      <c r="DQ24" s="734"/>
      <c r="DR24" s="726"/>
      <c r="DS24" s="726"/>
      <c r="DT24" s="726"/>
      <c r="DU24" s="735"/>
      <c r="DV24" s="731"/>
      <c r="DW24" s="732"/>
      <c r="DX24" s="732"/>
      <c r="DY24" s="732"/>
      <c r="DZ24" s="750"/>
      <c r="EA24" s="81"/>
    </row>
    <row r="25" spans="1:131" s="51" customFormat="1" ht="26.25" customHeight="1" x14ac:dyDescent="0.2">
      <c r="A25" s="739" t="s">
        <v>422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63"/>
      <c r="BK25" s="63"/>
      <c r="BL25" s="63"/>
      <c r="BM25" s="63"/>
      <c r="BN25" s="63"/>
      <c r="BO25" s="62"/>
      <c r="BP25" s="62"/>
      <c r="BQ25" s="59">
        <v>19</v>
      </c>
      <c r="BR25" s="87"/>
      <c r="BS25" s="731"/>
      <c r="BT25" s="732"/>
      <c r="BU25" s="732"/>
      <c r="BV25" s="732"/>
      <c r="BW25" s="732"/>
      <c r="BX25" s="732"/>
      <c r="BY25" s="732"/>
      <c r="BZ25" s="732"/>
      <c r="CA25" s="732"/>
      <c r="CB25" s="732"/>
      <c r="CC25" s="732"/>
      <c r="CD25" s="732"/>
      <c r="CE25" s="732"/>
      <c r="CF25" s="732"/>
      <c r="CG25" s="733"/>
      <c r="CH25" s="734"/>
      <c r="CI25" s="726"/>
      <c r="CJ25" s="726"/>
      <c r="CK25" s="726"/>
      <c r="CL25" s="735"/>
      <c r="CM25" s="734"/>
      <c r="CN25" s="726"/>
      <c r="CO25" s="726"/>
      <c r="CP25" s="726"/>
      <c r="CQ25" s="735"/>
      <c r="CR25" s="734"/>
      <c r="CS25" s="726"/>
      <c r="CT25" s="726"/>
      <c r="CU25" s="726"/>
      <c r="CV25" s="735"/>
      <c r="CW25" s="734"/>
      <c r="CX25" s="726"/>
      <c r="CY25" s="726"/>
      <c r="CZ25" s="726"/>
      <c r="DA25" s="735"/>
      <c r="DB25" s="734"/>
      <c r="DC25" s="726"/>
      <c r="DD25" s="726"/>
      <c r="DE25" s="726"/>
      <c r="DF25" s="735"/>
      <c r="DG25" s="734"/>
      <c r="DH25" s="726"/>
      <c r="DI25" s="726"/>
      <c r="DJ25" s="726"/>
      <c r="DK25" s="735"/>
      <c r="DL25" s="734"/>
      <c r="DM25" s="726"/>
      <c r="DN25" s="726"/>
      <c r="DO25" s="726"/>
      <c r="DP25" s="735"/>
      <c r="DQ25" s="734"/>
      <c r="DR25" s="726"/>
      <c r="DS25" s="726"/>
      <c r="DT25" s="726"/>
      <c r="DU25" s="735"/>
      <c r="DV25" s="731"/>
      <c r="DW25" s="732"/>
      <c r="DX25" s="732"/>
      <c r="DY25" s="732"/>
      <c r="DZ25" s="750"/>
      <c r="EA25" s="54"/>
    </row>
    <row r="26" spans="1:131" s="51" customFormat="1" ht="26.25" customHeight="1" x14ac:dyDescent="0.2">
      <c r="A26" s="708" t="s">
        <v>439</v>
      </c>
      <c r="B26" s="709"/>
      <c r="C26" s="709"/>
      <c r="D26" s="709"/>
      <c r="E26" s="709"/>
      <c r="F26" s="709"/>
      <c r="G26" s="709"/>
      <c r="H26" s="709"/>
      <c r="I26" s="709"/>
      <c r="J26" s="709"/>
      <c r="K26" s="709"/>
      <c r="L26" s="709"/>
      <c r="M26" s="709"/>
      <c r="N26" s="709"/>
      <c r="O26" s="709"/>
      <c r="P26" s="710"/>
      <c r="Q26" s="702" t="s">
        <v>450</v>
      </c>
      <c r="R26" s="703"/>
      <c r="S26" s="703"/>
      <c r="T26" s="703"/>
      <c r="U26" s="714"/>
      <c r="V26" s="702" t="s">
        <v>451</v>
      </c>
      <c r="W26" s="703"/>
      <c r="X26" s="703"/>
      <c r="Y26" s="703"/>
      <c r="Z26" s="714"/>
      <c r="AA26" s="702" t="s">
        <v>452</v>
      </c>
      <c r="AB26" s="703"/>
      <c r="AC26" s="703"/>
      <c r="AD26" s="703"/>
      <c r="AE26" s="703"/>
      <c r="AF26" s="973" t="s">
        <v>249</v>
      </c>
      <c r="AG26" s="974"/>
      <c r="AH26" s="974"/>
      <c r="AI26" s="974"/>
      <c r="AJ26" s="975"/>
      <c r="AK26" s="703" t="s">
        <v>394</v>
      </c>
      <c r="AL26" s="703"/>
      <c r="AM26" s="703"/>
      <c r="AN26" s="703"/>
      <c r="AO26" s="714"/>
      <c r="AP26" s="702" t="s">
        <v>362</v>
      </c>
      <c r="AQ26" s="703"/>
      <c r="AR26" s="703"/>
      <c r="AS26" s="703"/>
      <c r="AT26" s="714"/>
      <c r="AU26" s="702" t="s">
        <v>453</v>
      </c>
      <c r="AV26" s="703"/>
      <c r="AW26" s="703"/>
      <c r="AX26" s="703"/>
      <c r="AY26" s="714"/>
      <c r="AZ26" s="702" t="s">
        <v>454</v>
      </c>
      <c r="BA26" s="703"/>
      <c r="BB26" s="703"/>
      <c r="BC26" s="703"/>
      <c r="BD26" s="714"/>
      <c r="BE26" s="702" t="s">
        <v>443</v>
      </c>
      <c r="BF26" s="703"/>
      <c r="BG26" s="703"/>
      <c r="BH26" s="703"/>
      <c r="BI26" s="704"/>
      <c r="BJ26" s="63"/>
      <c r="BK26" s="63"/>
      <c r="BL26" s="63"/>
      <c r="BM26" s="63"/>
      <c r="BN26" s="63"/>
      <c r="BO26" s="62"/>
      <c r="BP26" s="62"/>
      <c r="BQ26" s="59">
        <v>20</v>
      </c>
      <c r="BR26" s="87"/>
      <c r="BS26" s="731"/>
      <c r="BT26" s="732"/>
      <c r="BU26" s="732"/>
      <c r="BV26" s="732"/>
      <c r="BW26" s="732"/>
      <c r="BX26" s="732"/>
      <c r="BY26" s="732"/>
      <c r="BZ26" s="732"/>
      <c r="CA26" s="732"/>
      <c r="CB26" s="732"/>
      <c r="CC26" s="732"/>
      <c r="CD26" s="732"/>
      <c r="CE26" s="732"/>
      <c r="CF26" s="732"/>
      <c r="CG26" s="733"/>
      <c r="CH26" s="734"/>
      <c r="CI26" s="726"/>
      <c r="CJ26" s="726"/>
      <c r="CK26" s="726"/>
      <c r="CL26" s="735"/>
      <c r="CM26" s="734"/>
      <c r="CN26" s="726"/>
      <c r="CO26" s="726"/>
      <c r="CP26" s="726"/>
      <c r="CQ26" s="735"/>
      <c r="CR26" s="734"/>
      <c r="CS26" s="726"/>
      <c r="CT26" s="726"/>
      <c r="CU26" s="726"/>
      <c r="CV26" s="735"/>
      <c r="CW26" s="734"/>
      <c r="CX26" s="726"/>
      <c r="CY26" s="726"/>
      <c r="CZ26" s="726"/>
      <c r="DA26" s="735"/>
      <c r="DB26" s="734"/>
      <c r="DC26" s="726"/>
      <c r="DD26" s="726"/>
      <c r="DE26" s="726"/>
      <c r="DF26" s="735"/>
      <c r="DG26" s="734"/>
      <c r="DH26" s="726"/>
      <c r="DI26" s="726"/>
      <c r="DJ26" s="726"/>
      <c r="DK26" s="735"/>
      <c r="DL26" s="734"/>
      <c r="DM26" s="726"/>
      <c r="DN26" s="726"/>
      <c r="DO26" s="726"/>
      <c r="DP26" s="735"/>
      <c r="DQ26" s="734"/>
      <c r="DR26" s="726"/>
      <c r="DS26" s="726"/>
      <c r="DT26" s="726"/>
      <c r="DU26" s="735"/>
      <c r="DV26" s="731"/>
      <c r="DW26" s="732"/>
      <c r="DX26" s="732"/>
      <c r="DY26" s="732"/>
      <c r="DZ26" s="750"/>
      <c r="EA26" s="54"/>
    </row>
    <row r="27" spans="1:131" s="51" customFormat="1" ht="26.25" customHeight="1" x14ac:dyDescent="0.2">
      <c r="A27" s="711"/>
      <c r="B27" s="712"/>
      <c r="C27" s="712"/>
      <c r="D27" s="712"/>
      <c r="E27" s="712"/>
      <c r="F27" s="712"/>
      <c r="G27" s="712"/>
      <c r="H27" s="712"/>
      <c r="I27" s="712"/>
      <c r="J27" s="712"/>
      <c r="K27" s="712"/>
      <c r="L27" s="712"/>
      <c r="M27" s="712"/>
      <c r="N27" s="712"/>
      <c r="O27" s="712"/>
      <c r="P27" s="713"/>
      <c r="Q27" s="705"/>
      <c r="R27" s="706"/>
      <c r="S27" s="706"/>
      <c r="T27" s="706"/>
      <c r="U27" s="715"/>
      <c r="V27" s="705"/>
      <c r="W27" s="706"/>
      <c r="X27" s="706"/>
      <c r="Y27" s="706"/>
      <c r="Z27" s="715"/>
      <c r="AA27" s="705"/>
      <c r="AB27" s="706"/>
      <c r="AC27" s="706"/>
      <c r="AD27" s="706"/>
      <c r="AE27" s="706"/>
      <c r="AF27" s="976"/>
      <c r="AG27" s="977"/>
      <c r="AH27" s="977"/>
      <c r="AI27" s="977"/>
      <c r="AJ27" s="978"/>
      <c r="AK27" s="706"/>
      <c r="AL27" s="706"/>
      <c r="AM27" s="706"/>
      <c r="AN27" s="706"/>
      <c r="AO27" s="715"/>
      <c r="AP27" s="705"/>
      <c r="AQ27" s="706"/>
      <c r="AR27" s="706"/>
      <c r="AS27" s="706"/>
      <c r="AT27" s="715"/>
      <c r="AU27" s="705"/>
      <c r="AV27" s="706"/>
      <c r="AW27" s="706"/>
      <c r="AX27" s="706"/>
      <c r="AY27" s="715"/>
      <c r="AZ27" s="705"/>
      <c r="BA27" s="706"/>
      <c r="BB27" s="706"/>
      <c r="BC27" s="706"/>
      <c r="BD27" s="715"/>
      <c r="BE27" s="705"/>
      <c r="BF27" s="706"/>
      <c r="BG27" s="706"/>
      <c r="BH27" s="706"/>
      <c r="BI27" s="707"/>
      <c r="BJ27" s="63"/>
      <c r="BK27" s="63"/>
      <c r="BL27" s="63"/>
      <c r="BM27" s="63"/>
      <c r="BN27" s="63"/>
      <c r="BO27" s="62"/>
      <c r="BP27" s="62"/>
      <c r="BQ27" s="59">
        <v>21</v>
      </c>
      <c r="BR27" s="87"/>
      <c r="BS27" s="731"/>
      <c r="BT27" s="732"/>
      <c r="BU27" s="732"/>
      <c r="BV27" s="732"/>
      <c r="BW27" s="732"/>
      <c r="BX27" s="732"/>
      <c r="BY27" s="732"/>
      <c r="BZ27" s="732"/>
      <c r="CA27" s="732"/>
      <c r="CB27" s="732"/>
      <c r="CC27" s="732"/>
      <c r="CD27" s="732"/>
      <c r="CE27" s="732"/>
      <c r="CF27" s="732"/>
      <c r="CG27" s="733"/>
      <c r="CH27" s="734"/>
      <c r="CI27" s="726"/>
      <c r="CJ27" s="726"/>
      <c r="CK27" s="726"/>
      <c r="CL27" s="735"/>
      <c r="CM27" s="734"/>
      <c r="CN27" s="726"/>
      <c r="CO27" s="726"/>
      <c r="CP27" s="726"/>
      <c r="CQ27" s="735"/>
      <c r="CR27" s="734"/>
      <c r="CS27" s="726"/>
      <c r="CT27" s="726"/>
      <c r="CU27" s="726"/>
      <c r="CV27" s="735"/>
      <c r="CW27" s="734"/>
      <c r="CX27" s="726"/>
      <c r="CY27" s="726"/>
      <c r="CZ27" s="726"/>
      <c r="DA27" s="735"/>
      <c r="DB27" s="734"/>
      <c r="DC27" s="726"/>
      <c r="DD27" s="726"/>
      <c r="DE27" s="726"/>
      <c r="DF27" s="735"/>
      <c r="DG27" s="734"/>
      <c r="DH27" s="726"/>
      <c r="DI27" s="726"/>
      <c r="DJ27" s="726"/>
      <c r="DK27" s="735"/>
      <c r="DL27" s="734"/>
      <c r="DM27" s="726"/>
      <c r="DN27" s="726"/>
      <c r="DO27" s="726"/>
      <c r="DP27" s="735"/>
      <c r="DQ27" s="734"/>
      <c r="DR27" s="726"/>
      <c r="DS27" s="726"/>
      <c r="DT27" s="726"/>
      <c r="DU27" s="735"/>
      <c r="DV27" s="731"/>
      <c r="DW27" s="732"/>
      <c r="DX27" s="732"/>
      <c r="DY27" s="732"/>
      <c r="DZ27" s="750"/>
      <c r="EA27" s="54"/>
    </row>
    <row r="28" spans="1:131" s="51" customFormat="1" ht="26.25" customHeight="1" x14ac:dyDescent="0.2">
      <c r="A28" s="61">
        <v>1</v>
      </c>
      <c r="B28" s="699" t="s">
        <v>455</v>
      </c>
      <c r="C28" s="700"/>
      <c r="D28" s="700"/>
      <c r="E28" s="700"/>
      <c r="F28" s="700"/>
      <c r="G28" s="700"/>
      <c r="H28" s="700"/>
      <c r="I28" s="700"/>
      <c r="J28" s="700"/>
      <c r="K28" s="700"/>
      <c r="L28" s="700"/>
      <c r="M28" s="700"/>
      <c r="N28" s="700"/>
      <c r="O28" s="700"/>
      <c r="P28" s="740"/>
      <c r="Q28" s="778">
        <v>1038</v>
      </c>
      <c r="R28" s="779"/>
      <c r="S28" s="779"/>
      <c r="T28" s="779"/>
      <c r="U28" s="779"/>
      <c r="V28" s="779">
        <v>1027</v>
      </c>
      <c r="W28" s="779"/>
      <c r="X28" s="779"/>
      <c r="Y28" s="779"/>
      <c r="Z28" s="779"/>
      <c r="AA28" s="779">
        <v>11</v>
      </c>
      <c r="AB28" s="779"/>
      <c r="AC28" s="779"/>
      <c r="AD28" s="779"/>
      <c r="AE28" s="780"/>
      <c r="AF28" s="781">
        <v>11</v>
      </c>
      <c r="AG28" s="779"/>
      <c r="AH28" s="779"/>
      <c r="AI28" s="779"/>
      <c r="AJ28" s="782"/>
      <c r="AK28" s="783">
        <v>117</v>
      </c>
      <c r="AL28" s="779"/>
      <c r="AM28" s="779"/>
      <c r="AN28" s="779"/>
      <c r="AO28" s="779"/>
      <c r="AP28" s="779" t="s">
        <v>200</v>
      </c>
      <c r="AQ28" s="779"/>
      <c r="AR28" s="779"/>
      <c r="AS28" s="779"/>
      <c r="AT28" s="779"/>
      <c r="AU28" s="779" t="s">
        <v>200</v>
      </c>
      <c r="AV28" s="779"/>
      <c r="AW28" s="779"/>
      <c r="AX28" s="779"/>
      <c r="AY28" s="779"/>
      <c r="AZ28" s="784" t="s">
        <v>200</v>
      </c>
      <c r="BA28" s="784"/>
      <c r="BB28" s="784"/>
      <c r="BC28" s="784"/>
      <c r="BD28" s="784"/>
      <c r="BE28" s="775"/>
      <c r="BF28" s="775"/>
      <c r="BG28" s="775"/>
      <c r="BH28" s="775"/>
      <c r="BI28" s="776"/>
      <c r="BJ28" s="63"/>
      <c r="BK28" s="63"/>
      <c r="BL28" s="63"/>
      <c r="BM28" s="63"/>
      <c r="BN28" s="63"/>
      <c r="BO28" s="62"/>
      <c r="BP28" s="62"/>
      <c r="BQ28" s="59">
        <v>22</v>
      </c>
      <c r="BR28" s="87"/>
      <c r="BS28" s="731"/>
      <c r="BT28" s="732"/>
      <c r="BU28" s="732"/>
      <c r="BV28" s="732"/>
      <c r="BW28" s="732"/>
      <c r="BX28" s="732"/>
      <c r="BY28" s="732"/>
      <c r="BZ28" s="732"/>
      <c r="CA28" s="732"/>
      <c r="CB28" s="732"/>
      <c r="CC28" s="732"/>
      <c r="CD28" s="732"/>
      <c r="CE28" s="732"/>
      <c r="CF28" s="732"/>
      <c r="CG28" s="733"/>
      <c r="CH28" s="734"/>
      <c r="CI28" s="726"/>
      <c r="CJ28" s="726"/>
      <c r="CK28" s="726"/>
      <c r="CL28" s="735"/>
      <c r="CM28" s="734"/>
      <c r="CN28" s="726"/>
      <c r="CO28" s="726"/>
      <c r="CP28" s="726"/>
      <c r="CQ28" s="735"/>
      <c r="CR28" s="734"/>
      <c r="CS28" s="726"/>
      <c r="CT28" s="726"/>
      <c r="CU28" s="726"/>
      <c r="CV28" s="735"/>
      <c r="CW28" s="734"/>
      <c r="CX28" s="726"/>
      <c r="CY28" s="726"/>
      <c r="CZ28" s="726"/>
      <c r="DA28" s="735"/>
      <c r="DB28" s="734"/>
      <c r="DC28" s="726"/>
      <c r="DD28" s="726"/>
      <c r="DE28" s="726"/>
      <c r="DF28" s="735"/>
      <c r="DG28" s="734"/>
      <c r="DH28" s="726"/>
      <c r="DI28" s="726"/>
      <c r="DJ28" s="726"/>
      <c r="DK28" s="735"/>
      <c r="DL28" s="734"/>
      <c r="DM28" s="726"/>
      <c r="DN28" s="726"/>
      <c r="DO28" s="726"/>
      <c r="DP28" s="735"/>
      <c r="DQ28" s="734"/>
      <c r="DR28" s="726"/>
      <c r="DS28" s="726"/>
      <c r="DT28" s="726"/>
      <c r="DU28" s="735"/>
      <c r="DV28" s="731"/>
      <c r="DW28" s="732"/>
      <c r="DX28" s="732"/>
      <c r="DY28" s="732"/>
      <c r="DZ28" s="750"/>
      <c r="EA28" s="54"/>
    </row>
    <row r="29" spans="1:131" s="51" customFormat="1" ht="26.25" customHeight="1" x14ac:dyDescent="0.2">
      <c r="A29" s="61">
        <v>2</v>
      </c>
      <c r="B29" s="731" t="s">
        <v>456</v>
      </c>
      <c r="C29" s="732"/>
      <c r="D29" s="732"/>
      <c r="E29" s="732"/>
      <c r="F29" s="732"/>
      <c r="G29" s="732"/>
      <c r="H29" s="732"/>
      <c r="I29" s="732"/>
      <c r="J29" s="732"/>
      <c r="K29" s="732"/>
      <c r="L29" s="732"/>
      <c r="M29" s="732"/>
      <c r="N29" s="732"/>
      <c r="O29" s="732"/>
      <c r="P29" s="733"/>
      <c r="Q29" s="722">
        <v>321</v>
      </c>
      <c r="R29" s="723"/>
      <c r="S29" s="723"/>
      <c r="T29" s="723"/>
      <c r="U29" s="723"/>
      <c r="V29" s="723">
        <v>316</v>
      </c>
      <c r="W29" s="723"/>
      <c r="X29" s="723"/>
      <c r="Y29" s="723"/>
      <c r="Z29" s="723"/>
      <c r="AA29" s="723">
        <v>5</v>
      </c>
      <c r="AB29" s="723"/>
      <c r="AC29" s="723"/>
      <c r="AD29" s="723"/>
      <c r="AE29" s="724"/>
      <c r="AF29" s="725">
        <v>5</v>
      </c>
      <c r="AG29" s="726"/>
      <c r="AH29" s="726"/>
      <c r="AI29" s="726"/>
      <c r="AJ29" s="727"/>
      <c r="AK29" s="728">
        <v>156</v>
      </c>
      <c r="AL29" s="723"/>
      <c r="AM29" s="723"/>
      <c r="AN29" s="723"/>
      <c r="AO29" s="723"/>
      <c r="AP29" s="723">
        <v>168</v>
      </c>
      <c r="AQ29" s="723"/>
      <c r="AR29" s="723"/>
      <c r="AS29" s="723"/>
      <c r="AT29" s="723"/>
      <c r="AU29" s="723">
        <v>49</v>
      </c>
      <c r="AV29" s="723"/>
      <c r="AW29" s="723"/>
      <c r="AX29" s="723"/>
      <c r="AY29" s="723"/>
      <c r="AZ29" s="777" t="s">
        <v>200</v>
      </c>
      <c r="BA29" s="777"/>
      <c r="BB29" s="777"/>
      <c r="BC29" s="777"/>
      <c r="BD29" s="777"/>
      <c r="BE29" s="729"/>
      <c r="BF29" s="729"/>
      <c r="BG29" s="729"/>
      <c r="BH29" s="729"/>
      <c r="BI29" s="730"/>
      <c r="BJ29" s="63"/>
      <c r="BK29" s="63"/>
      <c r="BL29" s="63"/>
      <c r="BM29" s="63"/>
      <c r="BN29" s="63"/>
      <c r="BO29" s="62"/>
      <c r="BP29" s="62"/>
      <c r="BQ29" s="59">
        <v>23</v>
      </c>
      <c r="BR29" s="87"/>
      <c r="BS29" s="731"/>
      <c r="BT29" s="732"/>
      <c r="BU29" s="732"/>
      <c r="BV29" s="732"/>
      <c r="BW29" s="732"/>
      <c r="BX29" s="732"/>
      <c r="BY29" s="732"/>
      <c r="BZ29" s="732"/>
      <c r="CA29" s="732"/>
      <c r="CB29" s="732"/>
      <c r="CC29" s="732"/>
      <c r="CD29" s="732"/>
      <c r="CE29" s="732"/>
      <c r="CF29" s="732"/>
      <c r="CG29" s="733"/>
      <c r="CH29" s="734"/>
      <c r="CI29" s="726"/>
      <c r="CJ29" s="726"/>
      <c r="CK29" s="726"/>
      <c r="CL29" s="735"/>
      <c r="CM29" s="734"/>
      <c r="CN29" s="726"/>
      <c r="CO29" s="726"/>
      <c r="CP29" s="726"/>
      <c r="CQ29" s="735"/>
      <c r="CR29" s="734"/>
      <c r="CS29" s="726"/>
      <c r="CT29" s="726"/>
      <c r="CU29" s="726"/>
      <c r="CV29" s="735"/>
      <c r="CW29" s="734"/>
      <c r="CX29" s="726"/>
      <c r="CY29" s="726"/>
      <c r="CZ29" s="726"/>
      <c r="DA29" s="735"/>
      <c r="DB29" s="734"/>
      <c r="DC29" s="726"/>
      <c r="DD29" s="726"/>
      <c r="DE29" s="726"/>
      <c r="DF29" s="735"/>
      <c r="DG29" s="734"/>
      <c r="DH29" s="726"/>
      <c r="DI29" s="726"/>
      <c r="DJ29" s="726"/>
      <c r="DK29" s="735"/>
      <c r="DL29" s="734"/>
      <c r="DM29" s="726"/>
      <c r="DN29" s="726"/>
      <c r="DO29" s="726"/>
      <c r="DP29" s="735"/>
      <c r="DQ29" s="734"/>
      <c r="DR29" s="726"/>
      <c r="DS29" s="726"/>
      <c r="DT29" s="726"/>
      <c r="DU29" s="735"/>
      <c r="DV29" s="731"/>
      <c r="DW29" s="732"/>
      <c r="DX29" s="732"/>
      <c r="DY29" s="732"/>
      <c r="DZ29" s="750"/>
      <c r="EA29" s="54"/>
    </row>
    <row r="30" spans="1:131" s="51" customFormat="1" ht="26.25" customHeight="1" x14ac:dyDescent="0.2">
      <c r="A30" s="61">
        <v>3</v>
      </c>
      <c r="B30" s="731" t="s">
        <v>289</v>
      </c>
      <c r="C30" s="732"/>
      <c r="D30" s="732"/>
      <c r="E30" s="732"/>
      <c r="F30" s="732"/>
      <c r="G30" s="732"/>
      <c r="H30" s="732"/>
      <c r="I30" s="732"/>
      <c r="J30" s="732"/>
      <c r="K30" s="732"/>
      <c r="L30" s="732"/>
      <c r="M30" s="732"/>
      <c r="N30" s="732"/>
      <c r="O30" s="732"/>
      <c r="P30" s="733"/>
      <c r="Q30" s="722">
        <v>1055</v>
      </c>
      <c r="R30" s="723"/>
      <c r="S30" s="723"/>
      <c r="T30" s="723"/>
      <c r="U30" s="723"/>
      <c r="V30" s="723">
        <v>1012</v>
      </c>
      <c r="W30" s="723"/>
      <c r="X30" s="723"/>
      <c r="Y30" s="723"/>
      <c r="Z30" s="723"/>
      <c r="AA30" s="723">
        <v>43</v>
      </c>
      <c r="AB30" s="723"/>
      <c r="AC30" s="723"/>
      <c r="AD30" s="723"/>
      <c r="AE30" s="724"/>
      <c r="AF30" s="725">
        <v>43</v>
      </c>
      <c r="AG30" s="726"/>
      <c r="AH30" s="726"/>
      <c r="AI30" s="726"/>
      <c r="AJ30" s="727"/>
      <c r="AK30" s="728">
        <v>161</v>
      </c>
      <c r="AL30" s="723"/>
      <c r="AM30" s="723"/>
      <c r="AN30" s="723"/>
      <c r="AO30" s="723"/>
      <c r="AP30" s="723" t="s">
        <v>200</v>
      </c>
      <c r="AQ30" s="723"/>
      <c r="AR30" s="723"/>
      <c r="AS30" s="723"/>
      <c r="AT30" s="723"/>
      <c r="AU30" s="723" t="s">
        <v>200</v>
      </c>
      <c r="AV30" s="723"/>
      <c r="AW30" s="723"/>
      <c r="AX30" s="723"/>
      <c r="AY30" s="723"/>
      <c r="AZ30" s="777" t="s">
        <v>200</v>
      </c>
      <c r="BA30" s="777"/>
      <c r="BB30" s="777"/>
      <c r="BC30" s="777"/>
      <c r="BD30" s="777"/>
      <c r="BE30" s="729"/>
      <c r="BF30" s="729"/>
      <c r="BG30" s="729"/>
      <c r="BH30" s="729"/>
      <c r="BI30" s="730"/>
      <c r="BJ30" s="63"/>
      <c r="BK30" s="63"/>
      <c r="BL30" s="63"/>
      <c r="BM30" s="63"/>
      <c r="BN30" s="63"/>
      <c r="BO30" s="62"/>
      <c r="BP30" s="62"/>
      <c r="BQ30" s="59">
        <v>24</v>
      </c>
      <c r="BR30" s="87"/>
      <c r="BS30" s="731"/>
      <c r="BT30" s="732"/>
      <c r="BU30" s="732"/>
      <c r="BV30" s="732"/>
      <c r="BW30" s="732"/>
      <c r="BX30" s="732"/>
      <c r="BY30" s="732"/>
      <c r="BZ30" s="732"/>
      <c r="CA30" s="732"/>
      <c r="CB30" s="732"/>
      <c r="CC30" s="732"/>
      <c r="CD30" s="732"/>
      <c r="CE30" s="732"/>
      <c r="CF30" s="732"/>
      <c r="CG30" s="733"/>
      <c r="CH30" s="734"/>
      <c r="CI30" s="726"/>
      <c r="CJ30" s="726"/>
      <c r="CK30" s="726"/>
      <c r="CL30" s="735"/>
      <c r="CM30" s="734"/>
      <c r="CN30" s="726"/>
      <c r="CO30" s="726"/>
      <c r="CP30" s="726"/>
      <c r="CQ30" s="735"/>
      <c r="CR30" s="734"/>
      <c r="CS30" s="726"/>
      <c r="CT30" s="726"/>
      <c r="CU30" s="726"/>
      <c r="CV30" s="735"/>
      <c r="CW30" s="734"/>
      <c r="CX30" s="726"/>
      <c r="CY30" s="726"/>
      <c r="CZ30" s="726"/>
      <c r="DA30" s="735"/>
      <c r="DB30" s="734"/>
      <c r="DC30" s="726"/>
      <c r="DD30" s="726"/>
      <c r="DE30" s="726"/>
      <c r="DF30" s="735"/>
      <c r="DG30" s="734"/>
      <c r="DH30" s="726"/>
      <c r="DI30" s="726"/>
      <c r="DJ30" s="726"/>
      <c r="DK30" s="735"/>
      <c r="DL30" s="734"/>
      <c r="DM30" s="726"/>
      <c r="DN30" s="726"/>
      <c r="DO30" s="726"/>
      <c r="DP30" s="735"/>
      <c r="DQ30" s="734"/>
      <c r="DR30" s="726"/>
      <c r="DS30" s="726"/>
      <c r="DT30" s="726"/>
      <c r="DU30" s="735"/>
      <c r="DV30" s="731"/>
      <c r="DW30" s="732"/>
      <c r="DX30" s="732"/>
      <c r="DY30" s="732"/>
      <c r="DZ30" s="750"/>
      <c r="EA30" s="54"/>
    </row>
    <row r="31" spans="1:131" s="51" customFormat="1" ht="26.25" customHeight="1" x14ac:dyDescent="0.2">
      <c r="A31" s="61">
        <v>4</v>
      </c>
      <c r="B31" s="731" t="s">
        <v>457</v>
      </c>
      <c r="C31" s="732"/>
      <c r="D31" s="732"/>
      <c r="E31" s="732"/>
      <c r="F31" s="732"/>
      <c r="G31" s="732"/>
      <c r="H31" s="732"/>
      <c r="I31" s="732"/>
      <c r="J31" s="732"/>
      <c r="K31" s="732"/>
      <c r="L31" s="732"/>
      <c r="M31" s="732"/>
      <c r="N31" s="732"/>
      <c r="O31" s="732"/>
      <c r="P31" s="733"/>
      <c r="Q31" s="722">
        <v>229</v>
      </c>
      <c r="R31" s="723"/>
      <c r="S31" s="723"/>
      <c r="T31" s="723"/>
      <c r="U31" s="723"/>
      <c r="V31" s="723">
        <v>227</v>
      </c>
      <c r="W31" s="723"/>
      <c r="X31" s="723"/>
      <c r="Y31" s="723"/>
      <c r="Z31" s="723"/>
      <c r="AA31" s="723">
        <v>2</v>
      </c>
      <c r="AB31" s="723"/>
      <c r="AC31" s="723"/>
      <c r="AD31" s="723"/>
      <c r="AE31" s="724"/>
      <c r="AF31" s="725">
        <v>2</v>
      </c>
      <c r="AG31" s="726"/>
      <c r="AH31" s="726"/>
      <c r="AI31" s="726"/>
      <c r="AJ31" s="727"/>
      <c r="AK31" s="728">
        <v>163</v>
      </c>
      <c r="AL31" s="723"/>
      <c r="AM31" s="723"/>
      <c r="AN31" s="723"/>
      <c r="AO31" s="723"/>
      <c r="AP31" s="723" t="s">
        <v>200</v>
      </c>
      <c r="AQ31" s="723"/>
      <c r="AR31" s="723"/>
      <c r="AS31" s="723"/>
      <c r="AT31" s="723"/>
      <c r="AU31" s="723" t="s">
        <v>200</v>
      </c>
      <c r="AV31" s="723"/>
      <c r="AW31" s="723"/>
      <c r="AX31" s="723"/>
      <c r="AY31" s="723"/>
      <c r="AZ31" s="777" t="s">
        <v>200</v>
      </c>
      <c r="BA31" s="777"/>
      <c r="BB31" s="777"/>
      <c r="BC31" s="777"/>
      <c r="BD31" s="777"/>
      <c r="BE31" s="729"/>
      <c r="BF31" s="729"/>
      <c r="BG31" s="729"/>
      <c r="BH31" s="729"/>
      <c r="BI31" s="730"/>
      <c r="BJ31" s="63"/>
      <c r="BK31" s="63"/>
      <c r="BL31" s="63"/>
      <c r="BM31" s="63"/>
      <c r="BN31" s="63"/>
      <c r="BO31" s="62"/>
      <c r="BP31" s="62"/>
      <c r="BQ31" s="59">
        <v>25</v>
      </c>
      <c r="BR31" s="87"/>
      <c r="BS31" s="731"/>
      <c r="BT31" s="732"/>
      <c r="BU31" s="732"/>
      <c r="BV31" s="732"/>
      <c r="BW31" s="732"/>
      <c r="BX31" s="732"/>
      <c r="BY31" s="732"/>
      <c r="BZ31" s="732"/>
      <c r="CA31" s="732"/>
      <c r="CB31" s="732"/>
      <c r="CC31" s="732"/>
      <c r="CD31" s="732"/>
      <c r="CE31" s="732"/>
      <c r="CF31" s="732"/>
      <c r="CG31" s="733"/>
      <c r="CH31" s="734"/>
      <c r="CI31" s="726"/>
      <c r="CJ31" s="726"/>
      <c r="CK31" s="726"/>
      <c r="CL31" s="735"/>
      <c r="CM31" s="734"/>
      <c r="CN31" s="726"/>
      <c r="CO31" s="726"/>
      <c r="CP31" s="726"/>
      <c r="CQ31" s="735"/>
      <c r="CR31" s="734"/>
      <c r="CS31" s="726"/>
      <c r="CT31" s="726"/>
      <c r="CU31" s="726"/>
      <c r="CV31" s="735"/>
      <c r="CW31" s="734"/>
      <c r="CX31" s="726"/>
      <c r="CY31" s="726"/>
      <c r="CZ31" s="726"/>
      <c r="DA31" s="735"/>
      <c r="DB31" s="734"/>
      <c r="DC31" s="726"/>
      <c r="DD31" s="726"/>
      <c r="DE31" s="726"/>
      <c r="DF31" s="735"/>
      <c r="DG31" s="734"/>
      <c r="DH31" s="726"/>
      <c r="DI31" s="726"/>
      <c r="DJ31" s="726"/>
      <c r="DK31" s="735"/>
      <c r="DL31" s="734"/>
      <c r="DM31" s="726"/>
      <c r="DN31" s="726"/>
      <c r="DO31" s="726"/>
      <c r="DP31" s="735"/>
      <c r="DQ31" s="734"/>
      <c r="DR31" s="726"/>
      <c r="DS31" s="726"/>
      <c r="DT31" s="726"/>
      <c r="DU31" s="735"/>
      <c r="DV31" s="731"/>
      <c r="DW31" s="732"/>
      <c r="DX31" s="732"/>
      <c r="DY31" s="732"/>
      <c r="DZ31" s="750"/>
      <c r="EA31" s="54"/>
    </row>
    <row r="32" spans="1:131" s="51" customFormat="1" ht="26.25" customHeight="1" x14ac:dyDescent="0.2">
      <c r="A32" s="61">
        <v>5</v>
      </c>
      <c r="B32" s="731" t="s">
        <v>270</v>
      </c>
      <c r="C32" s="732"/>
      <c r="D32" s="732"/>
      <c r="E32" s="732"/>
      <c r="F32" s="732"/>
      <c r="G32" s="732"/>
      <c r="H32" s="732"/>
      <c r="I32" s="732"/>
      <c r="J32" s="732"/>
      <c r="K32" s="732"/>
      <c r="L32" s="732"/>
      <c r="M32" s="732"/>
      <c r="N32" s="732"/>
      <c r="O32" s="732"/>
      <c r="P32" s="733"/>
      <c r="Q32" s="722">
        <v>634</v>
      </c>
      <c r="R32" s="723"/>
      <c r="S32" s="723"/>
      <c r="T32" s="723"/>
      <c r="U32" s="723"/>
      <c r="V32" s="723">
        <v>706</v>
      </c>
      <c r="W32" s="723"/>
      <c r="X32" s="723"/>
      <c r="Y32" s="723"/>
      <c r="Z32" s="723"/>
      <c r="AA32" s="723">
        <v>-72</v>
      </c>
      <c r="AB32" s="723"/>
      <c r="AC32" s="723"/>
      <c r="AD32" s="723"/>
      <c r="AE32" s="724"/>
      <c r="AF32" s="725">
        <v>455</v>
      </c>
      <c r="AG32" s="726"/>
      <c r="AH32" s="726"/>
      <c r="AI32" s="726"/>
      <c r="AJ32" s="727"/>
      <c r="AK32" s="728">
        <v>194</v>
      </c>
      <c r="AL32" s="723"/>
      <c r="AM32" s="723"/>
      <c r="AN32" s="723"/>
      <c r="AO32" s="723"/>
      <c r="AP32" s="723">
        <v>277</v>
      </c>
      <c r="AQ32" s="723"/>
      <c r="AR32" s="723"/>
      <c r="AS32" s="723"/>
      <c r="AT32" s="723"/>
      <c r="AU32" s="723">
        <v>197</v>
      </c>
      <c r="AV32" s="723"/>
      <c r="AW32" s="723"/>
      <c r="AX32" s="723"/>
      <c r="AY32" s="723"/>
      <c r="AZ32" s="777" t="s">
        <v>200</v>
      </c>
      <c r="BA32" s="777"/>
      <c r="BB32" s="777"/>
      <c r="BC32" s="777"/>
      <c r="BD32" s="777"/>
      <c r="BE32" s="729" t="s">
        <v>458</v>
      </c>
      <c r="BF32" s="729"/>
      <c r="BG32" s="729"/>
      <c r="BH32" s="729"/>
      <c r="BI32" s="730"/>
      <c r="BJ32" s="63"/>
      <c r="BK32" s="63"/>
      <c r="BL32" s="63"/>
      <c r="BM32" s="63"/>
      <c r="BN32" s="63"/>
      <c r="BO32" s="62"/>
      <c r="BP32" s="62"/>
      <c r="BQ32" s="59">
        <v>26</v>
      </c>
      <c r="BR32" s="87"/>
      <c r="BS32" s="731"/>
      <c r="BT32" s="732"/>
      <c r="BU32" s="732"/>
      <c r="BV32" s="732"/>
      <c r="BW32" s="732"/>
      <c r="BX32" s="732"/>
      <c r="BY32" s="732"/>
      <c r="BZ32" s="732"/>
      <c r="CA32" s="732"/>
      <c r="CB32" s="732"/>
      <c r="CC32" s="732"/>
      <c r="CD32" s="732"/>
      <c r="CE32" s="732"/>
      <c r="CF32" s="732"/>
      <c r="CG32" s="733"/>
      <c r="CH32" s="734"/>
      <c r="CI32" s="726"/>
      <c r="CJ32" s="726"/>
      <c r="CK32" s="726"/>
      <c r="CL32" s="735"/>
      <c r="CM32" s="734"/>
      <c r="CN32" s="726"/>
      <c r="CO32" s="726"/>
      <c r="CP32" s="726"/>
      <c r="CQ32" s="735"/>
      <c r="CR32" s="734"/>
      <c r="CS32" s="726"/>
      <c r="CT32" s="726"/>
      <c r="CU32" s="726"/>
      <c r="CV32" s="735"/>
      <c r="CW32" s="734"/>
      <c r="CX32" s="726"/>
      <c r="CY32" s="726"/>
      <c r="CZ32" s="726"/>
      <c r="DA32" s="735"/>
      <c r="DB32" s="734"/>
      <c r="DC32" s="726"/>
      <c r="DD32" s="726"/>
      <c r="DE32" s="726"/>
      <c r="DF32" s="735"/>
      <c r="DG32" s="734"/>
      <c r="DH32" s="726"/>
      <c r="DI32" s="726"/>
      <c r="DJ32" s="726"/>
      <c r="DK32" s="735"/>
      <c r="DL32" s="734"/>
      <c r="DM32" s="726"/>
      <c r="DN32" s="726"/>
      <c r="DO32" s="726"/>
      <c r="DP32" s="735"/>
      <c r="DQ32" s="734"/>
      <c r="DR32" s="726"/>
      <c r="DS32" s="726"/>
      <c r="DT32" s="726"/>
      <c r="DU32" s="735"/>
      <c r="DV32" s="731"/>
      <c r="DW32" s="732"/>
      <c r="DX32" s="732"/>
      <c r="DY32" s="732"/>
      <c r="DZ32" s="750"/>
      <c r="EA32" s="54"/>
    </row>
    <row r="33" spans="1:131" s="51" customFormat="1" ht="26.25" customHeight="1" x14ac:dyDescent="0.2">
      <c r="A33" s="61">
        <v>6</v>
      </c>
      <c r="B33" s="731" t="s">
        <v>53</v>
      </c>
      <c r="C33" s="732"/>
      <c r="D33" s="732"/>
      <c r="E33" s="732"/>
      <c r="F33" s="732"/>
      <c r="G33" s="732"/>
      <c r="H33" s="732"/>
      <c r="I33" s="732"/>
      <c r="J33" s="732"/>
      <c r="K33" s="732"/>
      <c r="L33" s="732"/>
      <c r="M33" s="732"/>
      <c r="N33" s="732"/>
      <c r="O33" s="732"/>
      <c r="P33" s="733"/>
      <c r="Q33" s="722">
        <v>139</v>
      </c>
      <c r="R33" s="723"/>
      <c r="S33" s="723"/>
      <c r="T33" s="723"/>
      <c r="U33" s="723"/>
      <c r="V33" s="723">
        <v>137</v>
      </c>
      <c r="W33" s="723"/>
      <c r="X33" s="723"/>
      <c r="Y33" s="723"/>
      <c r="Z33" s="723"/>
      <c r="AA33" s="723">
        <v>2</v>
      </c>
      <c r="AB33" s="723"/>
      <c r="AC33" s="723"/>
      <c r="AD33" s="723"/>
      <c r="AE33" s="724"/>
      <c r="AF33" s="725">
        <v>2</v>
      </c>
      <c r="AG33" s="726"/>
      <c r="AH33" s="726"/>
      <c r="AI33" s="726"/>
      <c r="AJ33" s="727"/>
      <c r="AK33" s="728">
        <v>26</v>
      </c>
      <c r="AL33" s="723"/>
      <c r="AM33" s="723"/>
      <c r="AN33" s="723"/>
      <c r="AO33" s="723"/>
      <c r="AP33" s="723">
        <v>614</v>
      </c>
      <c r="AQ33" s="723"/>
      <c r="AR33" s="723"/>
      <c r="AS33" s="723"/>
      <c r="AT33" s="723"/>
      <c r="AU33" s="723">
        <v>357</v>
      </c>
      <c r="AV33" s="723"/>
      <c r="AW33" s="723"/>
      <c r="AX33" s="723"/>
      <c r="AY33" s="723"/>
      <c r="AZ33" s="777" t="s">
        <v>200</v>
      </c>
      <c r="BA33" s="777"/>
      <c r="BB33" s="777"/>
      <c r="BC33" s="777"/>
      <c r="BD33" s="777"/>
      <c r="BE33" s="729" t="s">
        <v>24</v>
      </c>
      <c r="BF33" s="729"/>
      <c r="BG33" s="729"/>
      <c r="BH33" s="729"/>
      <c r="BI33" s="730"/>
      <c r="BJ33" s="63"/>
      <c r="BK33" s="63"/>
      <c r="BL33" s="63"/>
      <c r="BM33" s="63"/>
      <c r="BN33" s="63"/>
      <c r="BO33" s="62"/>
      <c r="BP33" s="62"/>
      <c r="BQ33" s="59">
        <v>27</v>
      </c>
      <c r="BR33" s="87"/>
      <c r="BS33" s="731"/>
      <c r="BT33" s="732"/>
      <c r="BU33" s="732"/>
      <c r="BV33" s="732"/>
      <c r="BW33" s="732"/>
      <c r="BX33" s="732"/>
      <c r="BY33" s="732"/>
      <c r="BZ33" s="732"/>
      <c r="CA33" s="732"/>
      <c r="CB33" s="732"/>
      <c r="CC33" s="732"/>
      <c r="CD33" s="732"/>
      <c r="CE33" s="732"/>
      <c r="CF33" s="732"/>
      <c r="CG33" s="733"/>
      <c r="CH33" s="734"/>
      <c r="CI33" s="726"/>
      <c r="CJ33" s="726"/>
      <c r="CK33" s="726"/>
      <c r="CL33" s="735"/>
      <c r="CM33" s="734"/>
      <c r="CN33" s="726"/>
      <c r="CO33" s="726"/>
      <c r="CP33" s="726"/>
      <c r="CQ33" s="735"/>
      <c r="CR33" s="734"/>
      <c r="CS33" s="726"/>
      <c r="CT33" s="726"/>
      <c r="CU33" s="726"/>
      <c r="CV33" s="735"/>
      <c r="CW33" s="734"/>
      <c r="CX33" s="726"/>
      <c r="CY33" s="726"/>
      <c r="CZ33" s="726"/>
      <c r="DA33" s="735"/>
      <c r="DB33" s="734"/>
      <c r="DC33" s="726"/>
      <c r="DD33" s="726"/>
      <c r="DE33" s="726"/>
      <c r="DF33" s="735"/>
      <c r="DG33" s="734"/>
      <c r="DH33" s="726"/>
      <c r="DI33" s="726"/>
      <c r="DJ33" s="726"/>
      <c r="DK33" s="735"/>
      <c r="DL33" s="734"/>
      <c r="DM33" s="726"/>
      <c r="DN33" s="726"/>
      <c r="DO33" s="726"/>
      <c r="DP33" s="735"/>
      <c r="DQ33" s="734"/>
      <c r="DR33" s="726"/>
      <c r="DS33" s="726"/>
      <c r="DT33" s="726"/>
      <c r="DU33" s="735"/>
      <c r="DV33" s="731"/>
      <c r="DW33" s="732"/>
      <c r="DX33" s="732"/>
      <c r="DY33" s="732"/>
      <c r="DZ33" s="750"/>
      <c r="EA33" s="54"/>
    </row>
    <row r="34" spans="1:131" s="51" customFormat="1" ht="26.25" customHeight="1" x14ac:dyDescent="0.2">
      <c r="A34" s="61">
        <v>7</v>
      </c>
      <c r="B34" s="731" t="s">
        <v>459</v>
      </c>
      <c r="C34" s="732"/>
      <c r="D34" s="732"/>
      <c r="E34" s="732"/>
      <c r="F34" s="732"/>
      <c r="G34" s="732"/>
      <c r="H34" s="732"/>
      <c r="I34" s="732"/>
      <c r="J34" s="732"/>
      <c r="K34" s="732"/>
      <c r="L34" s="732"/>
      <c r="M34" s="732"/>
      <c r="N34" s="732"/>
      <c r="O34" s="732"/>
      <c r="P34" s="733"/>
      <c r="Q34" s="722">
        <v>104</v>
      </c>
      <c r="R34" s="723"/>
      <c r="S34" s="723"/>
      <c r="T34" s="723"/>
      <c r="U34" s="723"/>
      <c r="V34" s="723">
        <v>101</v>
      </c>
      <c r="W34" s="723"/>
      <c r="X34" s="723"/>
      <c r="Y34" s="723"/>
      <c r="Z34" s="723"/>
      <c r="AA34" s="723">
        <v>3</v>
      </c>
      <c r="AB34" s="723"/>
      <c r="AC34" s="723"/>
      <c r="AD34" s="723"/>
      <c r="AE34" s="724"/>
      <c r="AF34" s="725">
        <v>3</v>
      </c>
      <c r="AG34" s="726"/>
      <c r="AH34" s="726"/>
      <c r="AI34" s="726"/>
      <c r="AJ34" s="727"/>
      <c r="AK34" s="728">
        <v>57</v>
      </c>
      <c r="AL34" s="723"/>
      <c r="AM34" s="723"/>
      <c r="AN34" s="723"/>
      <c r="AO34" s="723"/>
      <c r="AP34" s="723">
        <v>437</v>
      </c>
      <c r="AQ34" s="723"/>
      <c r="AR34" s="723"/>
      <c r="AS34" s="723"/>
      <c r="AT34" s="723"/>
      <c r="AU34" s="723">
        <v>437</v>
      </c>
      <c r="AV34" s="723"/>
      <c r="AW34" s="723"/>
      <c r="AX34" s="723"/>
      <c r="AY34" s="723"/>
      <c r="AZ34" s="777" t="s">
        <v>200</v>
      </c>
      <c r="BA34" s="777"/>
      <c r="BB34" s="777"/>
      <c r="BC34" s="777"/>
      <c r="BD34" s="777"/>
      <c r="BE34" s="729" t="s">
        <v>24</v>
      </c>
      <c r="BF34" s="729"/>
      <c r="BG34" s="729"/>
      <c r="BH34" s="729"/>
      <c r="BI34" s="730"/>
      <c r="BJ34" s="63"/>
      <c r="BK34" s="63"/>
      <c r="BL34" s="63"/>
      <c r="BM34" s="63"/>
      <c r="BN34" s="63"/>
      <c r="BO34" s="62"/>
      <c r="BP34" s="62"/>
      <c r="BQ34" s="59">
        <v>28</v>
      </c>
      <c r="BR34" s="87"/>
      <c r="BS34" s="731"/>
      <c r="BT34" s="732"/>
      <c r="BU34" s="732"/>
      <c r="BV34" s="732"/>
      <c r="BW34" s="732"/>
      <c r="BX34" s="732"/>
      <c r="BY34" s="732"/>
      <c r="BZ34" s="732"/>
      <c r="CA34" s="732"/>
      <c r="CB34" s="732"/>
      <c r="CC34" s="732"/>
      <c r="CD34" s="732"/>
      <c r="CE34" s="732"/>
      <c r="CF34" s="732"/>
      <c r="CG34" s="733"/>
      <c r="CH34" s="734"/>
      <c r="CI34" s="726"/>
      <c r="CJ34" s="726"/>
      <c r="CK34" s="726"/>
      <c r="CL34" s="735"/>
      <c r="CM34" s="734"/>
      <c r="CN34" s="726"/>
      <c r="CO34" s="726"/>
      <c r="CP34" s="726"/>
      <c r="CQ34" s="735"/>
      <c r="CR34" s="734"/>
      <c r="CS34" s="726"/>
      <c r="CT34" s="726"/>
      <c r="CU34" s="726"/>
      <c r="CV34" s="735"/>
      <c r="CW34" s="734"/>
      <c r="CX34" s="726"/>
      <c r="CY34" s="726"/>
      <c r="CZ34" s="726"/>
      <c r="DA34" s="735"/>
      <c r="DB34" s="734"/>
      <c r="DC34" s="726"/>
      <c r="DD34" s="726"/>
      <c r="DE34" s="726"/>
      <c r="DF34" s="735"/>
      <c r="DG34" s="734"/>
      <c r="DH34" s="726"/>
      <c r="DI34" s="726"/>
      <c r="DJ34" s="726"/>
      <c r="DK34" s="735"/>
      <c r="DL34" s="734"/>
      <c r="DM34" s="726"/>
      <c r="DN34" s="726"/>
      <c r="DO34" s="726"/>
      <c r="DP34" s="735"/>
      <c r="DQ34" s="734"/>
      <c r="DR34" s="726"/>
      <c r="DS34" s="726"/>
      <c r="DT34" s="726"/>
      <c r="DU34" s="735"/>
      <c r="DV34" s="731"/>
      <c r="DW34" s="732"/>
      <c r="DX34" s="732"/>
      <c r="DY34" s="732"/>
      <c r="DZ34" s="750"/>
      <c r="EA34" s="54"/>
    </row>
    <row r="35" spans="1:131" s="51" customFormat="1" ht="26.25" customHeight="1" x14ac:dyDescent="0.2">
      <c r="A35" s="61">
        <v>8</v>
      </c>
      <c r="B35" s="731"/>
      <c r="C35" s="732"/>
      <c r="D35" s="732"/>
      <c r="E35" s="732"/>
      <c r="F35" s="732"/>
      <c r="G35" s="732"/>
      <c r="H35" s="732"/>
      <c r="I35" s="732"/>
      <c r="J35" s="732"/>
      <c r="K35" s="732"/>
      <c r="L35" s="732"/>
      <c r="M35" s="732"/>
      <c r="N35" s="732"/>
      <c r="O35" s="732"/>
      <c r="P35" s="733"/>
      <c r="Q35" s="722"/>
      <c r="R35" s="723"/>
      <c r="S35" s="723"/>
      <c r="T35" s="723"/>
      <c r="U35" s="723"/>
      <c r="V35" s="723"/>
      <c r="W35" s="723"/>
      <c r="X35" s="723"/>
      <c r="Y35" s="723"/>
      <c r="Z35" s="723"/>
      <c r="AA35" s="723"/>
      <c r="AB35" s="723"/>
      <c r="AC35" s="723"/>
      <c r="AD35" s="723"/>
      <c r="AE35" s="724"/>
      <c r="AF35" s="725"/>
      <c r="AG35" s="726"/>
      <c r="AH35" s="726"/>
      <c r="AI35" s="726"/>
      <c r="AJ35" s="727"/>
      <c r="AK35" s="728"/>
      <c r="AL35" s="723"/>
      <c r="AM35" s="723"/>
      <c r="AN35" s="723"/>
      <c r="AO35" s="723"/>
      <c r="AP35" s="723"/>
      <c r="AQ35" s="723"/>
      <c r="AR35" s="723"/>
      <c r="AS35" s="723"/>
      <c r="AT35" s="723"/>
      <c r="AU35" s="723"/>
      <c r="AV35" s="723"/>
      <c r="AW35" s="723"/>
      <c r="AX35" s="723"/>
      <c r="AY35" s="723"/>
      <c r="AZ35" s="777"/>
      <c r="BA35" s="777"/>
      <c r="BB35" s="777"/>
      <c r="BC35" s="777"/>
      <c r="BD35" s="777"/>
      <c r="BE35" s="729"/>
      <c r="BF35" s="729"/>
      <c r="BG35" s="729"/>
      <c r="BH35" s="729"/>
      <c r="BI35" s="730"/>
      <c r="BJ35" s="63"/>
      <c r="BK35" s="63"/>
      <c r="BL35" s="63"/>
      <c r="BM35" s="63"/>
      <c r="BN35" s="63"/>
      <c r="BO35" s="62"/>
      <c r="BP35" s="62"/>
      <c r="BQ35" s="59">
        <v>29</v>
      </c>
      <c r="BR35" s="87"/>
      <c r="BS35" s="731"/>
      <c r="BT35" s="732"/>
      <c r="BU35" s="732"/>
      <c r="BV35" s="732"/>
      <c r="BW35" s="732"/>
      <c r="BX35" s="732"/>
      <c r="BY35" s="732"/>
      <c r="BZ35" s="732"/>
      <c r="CA35" s="732"/>
      <c r="CB35" s="732"/>
      <c r="CC35" s="732"/>
      <c r="CD35" s="732"/>
      <c r="CE35" s="732"/>
      <c r="CF35" s="732"/>
      <c r="CG35" s="733"/>
      <c r="CH35" s="734"/>
      <c r="CI35" s="726"/>
      <c r="CJ35" s="726"/>
      <c r="CK35" s="726"/>
      <c r="CL35" s="735"/>
      <c r="CM35" s="734"/>
      <c r="CN35" s="726"/>
      <c r="CO35" s="726"/>
      <c r="CP35" s="726"/>
      <c r="CQ35" s="735"/>
      <c r="CR35" s="734"/>
      <c r="CS35" s="726"/>
      <c r="CT35" s="726"/>
      <c r="CU35" s="726"/>
      <c r="CV35" s="735"/>
      <c r="CW35" s="734"/>
      <c r="CX35" s="726"/>
      <c r="CY35" s="726"/>
      <c r="CZ35" s="726"/>
      <c r="DA35" s="735"/>
      <c r="DB35" s="734"/>
      <c r="DC35" s="726"/>
      <c r="DD35" s="726"/>
      <c r="DE35" s="726"/>
      <c r="DF35" s="735"/>
      <c r="DG35" s="734"/>
      <c r="DH35" s="726"/>
      <c r="DI35" s="726"/>
      <c r="DJ35" s="726"/>
      <c r="DK35" s="735"/>
      <c r="DL35" s="734"/>
      <c r="DM35" s="726"/>
      <c r="DN35" s="726"/>
      <c r="DO35" s="726"/>
      <c r="DP35" s="735"/>
      <c r="DQ35" s="734"/>
      <c r="DR35" s="726"/>
      <c r="DS35" s="726"/>
      <c r="DT35" s="726"/>
      <c r="DU35" s="735"/>
      <c r="DV35" s="731"/>
      <c r="DW35" s="732"/>
      <c r="DX35" s="732"/>
      <c r="DY35" s="732"/>
      <c r="DZ35" s="750"/>
      <c r="EA35" s="54"/>
    </row>
    <row r="36" spans="1:131" s="51" customFormat="1" ht="26.25" customHeight="1" x14ac:dyDescent="0.2">
      <c r="A36" s="61">
        <v>9</v>
      </c>
      <c r="B36" s="731"/>
      <c r="C36" s="732"/>
      <c r="D36" s="732"/>
      <c r="E36" s="732"/>
      <c r="F36" s="732"/>
      <c r="G36" s="732"/>
      <c r="H36" s="732"/>
      <c r="I36" s="732"/>
      <c r="J36" s="732"/>
      <c r="K36" s="732"/>
      <c r="L36" s="732"/>
      <c r="M36" s="732"/>
      <c r="N36" s="732"/>
      <c r="O36" s="732"/>
      <c r="P36" s="733"/>
      <c r="Q36" s="722"/>
      <c r="R36" s="723"/>
      <c r="S36" s="723"/>
      <c r="T36" s="723"/>
      <c r="U36" s="723"/>
      <c r="V36" s="723"/>
      <c r="W36" s="723"/>
      <c r="X36" s="723"/>
      <c r="Y36" s="723"/>
      <c r="Z36" s="723"/>
      <c r="AA36" s="723"/>
      <c r="AB36" s="723"/>
      <c r="AC36" s="723"/>
      <c r="AD36" s="723"/>
      <c r="AE36" s="724"/>
      <c r="AF36" s="725"/>
      <c r="AG36" s="726"/>
      <c r="AH36" s="726"/>
      <c r="AI36" s="726"/>
      <c r="AJ36" s="727"/>
      <c r="AK36" s="728"/>
      <c r="AL36" s="723"/>
      <c r="AM36" s="723"/>
      <c r="AN36" s="723"/>
      <c r="AO36" s="723"/>
      <c r="AP36" s="723"/>
      <c r="AQ36" s="723"/>
      <c r="AR36" s="723"/>
      <c r="AS36" s="723"/>
      <c r="AT36" s="723"/>
      <c r="AU36" s="723"/>
      <c r="AV36" s="723"/>
      <c r="AW36" s="723"/>
      <c r="AX36" s="723"/>
      <c r="AY36" s="723"/>
      <c r="AZ36" s="777"/>
      <c r="BA36" s="777"/>
      <c r="BB36" s="777"/>
      <c r="BC36" s="777"/>
      <c r="BD36" s="777"/>
      <c r="BE36" s="729"/>
      <c r="BF36" s="729"/>
      <c r="BG36" s="729"/>
      <c r="BH36" s="729"/>
      <c r="BI36" s="730"/>
      <c r="BJ36" s="63"/>
      <c r="BK36" s="63"/>
      <c r="BL36" s="63"/>
      <c r="BM36" s="63"/>
      <c r="BN36" s="63"/>
      <c r="BO36" s="62"/>
      <c r="BP36" s="62"/>
      <c r="BQ36" s="59">
        <v>30</v>
      </c>
      <c r="BR36" s="87"/>
      <c r="BS36" s="731"/>
      <c r="BT36" s="732"/>
      <c r="BU36" s="732"/>
      <c r="BV36" s="732"/>
      <c r="BW36" s="732"/>
      <c r="BX36" s="732"/>
      <c r="BY36" s="732"/>
      <c r="BZ36" s="732"/>
      <c r="CA36" s="732"/>
      <c r="CB36" s="732"/>
      <c r="CC36" s="732"/>
      <c r="CD36" s="732"/>
      <c r="CE36" s="732"/>
      <c r="CF36" s="732"/>
      <c r="CG36" s="733"/>
      <c r="CH36" s="734"/>
      <c r="CI36" s="726"/>
      <c r="CJ36" s="726"/>
      <c r="CK36" s="726"/>
      <c r="CL36" s="735"/>
      <c r="CM36" s="734"/>
      <c r="CN36" s="726"/>
      <c r="CO36" s="726"/>
      <c r="CP36" s="726"/>
      <c r="CQ36" s="735"/>
      <c r="CR36" s="734"/>
      <c r="CS36" s="726"/>
      <c r="CT36" s="726"/>
      <c r="CU36" s="726"/>
      <c r="CV36" s="735"/>
      <c r="CW36" s="734"/>
      <c r="CX36" s="726"/>
      <c r="CY36" s="726"/>
      <c r="CZ36" s="726"/>
      <c r="DA36" s="735"/>
      <c r="DB36" s="734"/>
      <c r="DC36" s="726"/>
      <c r="DD36" s="726"/>
      <c r="DE36" s="726"/>
      <c r="DF36" s="735"/>
      <c r="DG36" s="734"/>
      <c r="DH36" s="726"/>
      <c r="DI36" s="726"/>
      <c r="DJ36" s="726"/>
      <c r="DK36" s="735"/>
      <c r="DL36" s="734"/>
      <c r="DM36" s="726"/>
      <c r="DN36" s="726"/>
      <c r="DO36" s="726"/>
      <c r="DP36" s="735"/>
      <c r="DQ36" s="734"/>
      <c r="DR36" s="726"/>
      <c r="DS36" s="726"/>
      <c r="DT36" s="726"/>
      <c r="DU36" s="735"/>
      <c r="DV36" s="731"/>
      <c r="DW36" s="732"/>
      <c r="DX36" s="732"/>
      <c r="DY36" s="732"/>
      <c r="DZ36" s="750"/>
      <c r="EA36" s="54"/>
    </row>
    <row r="37" spans="1:131" s="51" customFormat="1" ht="26.25" customHeight="1" x14ac:dyDescent="0.2">
      <c r="A37" s="61">
        <v>10</v>
      </c>
      <c r="B37" s="731"/>
      <c r="C37" s="732"/>
      <c r="D37" s="732"/>
      <c r="E37" s="732"/>
      <c r="F37" s="732"/>
      <c r="G37" s="732"/>
      <c r="H37" s="732"/>
      <c r="I37" s="732"/>
      <c r="J37" s="732"/>
      <c r="K37" s="732"/>
      <c r="L37" s="732"/>
      <c r="M37" s="732"/>
      <c r="N37" s="732"/>
      <c r="O37" s="732"/>
      <c r="P37" s="733"/>
      <c r="Q37" s="722"/>
      <c r="R37" s="723"/>
      <c r="S37" s="723"/>
      <c r="T37" s="723"/>
      <c r="U37" s="723"/>
      <c r="V37" s="723"/>
      <c r="W37" s="723"/>
      <c r="X37" s="723"/>
      <c r="Y37" s="723"/>
      <c r="Z37" s="723"/>
      <c r="AA37" s="723"/>
      <c r="AB37" s="723"/>
      <c r="AC37" s="723"/>
      <c r="AD37" s="723"/>
      <c r="AE37" s="724"/>
      <c r="AF37" s="725"/>
      <c r="AG37" s="726"/>
      <c r="AH37" s="726"/>
      <c r="AI37" s="726"/>
      <c r="AJ37" s="727"/>
      <c r="AK37" s="728"/>
      <c r="AL37" s="723"/>
      <c r="AM37" s="723"/>
      <c r="AN37" s="723"/>
      <c r="AO37" s="723"/>
      <c r="AP37" s="723"/>
      <c r="AQ37" s="723"/>
      <c r="AR37" s="723"/>
      <c r="AS37" s="723"/>
      <c r="AT37" s="723"/>
      <c r="AU37" s="723"/>
      <c r="AV37" s="723"/>
      <c r="AW37" s="723"/>
      <c r="AX37" s="723"/>
      <c r="AY37" s="723"/>
      <c r="AZ37" s="777"/>
      <c r="BA37" s="777"/>
      <c r="BB37" s="777"/>
      <c r="BC37" s="777"/>
      <c r="BD37" s="777"/>
      <c r="BE37" s="729"/>
      <c r="BF37" s="729"/>
      <c r="BG37" s="729"/>
      <c r="BH37" s="729"/>
      <c r="BI37" s="730"/>
      <c r="BJ37" s="63"/>
      <c r="BK37" s="63"/>
      <c r="BL37" s="63"/>
      <c r="BM37" s="63"/>
      <c r="BN37" s="63"/>
      <c r="BO37" s="62"/>
      <c r="BP37" s="62"/>
      <c r="BQ37" s="59">
        <v>31</v>
      </c>
      <c r="BR37" s="87"/>
      <c r="BS37" s="731"/>
      <c r="BT37" s="732"/>
      <c r="BU37" s="732"/>
      <c r="BV37" s="732"/>
      <c r="BW37" s="732"/>
      <c r="BX37" s="732"/>
      <c r="BY37" s="732"/>
      <c r="BZ37" s="732"/>
      <c r="CA37" s="732"/>
      <c r="CB37" s="732"/>
      <c r="CC37" s="732"/>
      <c r="CD37" s="732"/>
      <c r="CE37" s="732"/>
      <c r="CF37" s="732"/>
      <c r="CG37" s="733"/>
      <c r="CH37" s="734"/>
      <c r="CI37" s="726"/>
      <c r="CJ37" s="726"/>
      <c r="CK37" s="726"/>
      <c r="CL37" s="735"/>
      <c r="CM37" s="734"/>
      <c r="CN37" s="726"/>
      <c r="CO37" s="726"/>
      <c r="CP37" s="726"/>
      <c r="CQ37" s="735"/>
      <c r="CR37" s="734"/>
      <c r="CS37" s="726"/>
      <c r="CT37" s="726"/>
      <c r="CU37" s="726"/>
      <c r="CV37" s="735"/>
      <c r="CW37" s="734"/>
      <c r="CX37" s="726"/>
      <c r="CY37" s="726"/>
      <c r="CZ37" s="726"/>
      <c r="DA37" s="735"/>
      <c r="DB37" s="734"/>
      <c r="DC37" s="726"/>
      <c r="DD37" s="726"/>
      <c r="DE37" s="726"/>
      <c r="DF37" s="735"/>
      <c r="DG37" s="734"/>
      <c r="DH37" s="726"/>
      <c r="DI37" s="726"/>
      <c r="DJ37" s="726"/>
      <c r="DK37" s="735"/>
      <c r="DL37" s="734"/>
      <c r="DM37" s="726"/>
      <c r="DN37" s="726"/>
      <c r="DO37" s="726"/>
      <c r="DP37" s="735"/>
      <c r="DQ37" s="734"/>
      <c r="DR37" s="726"/>
      <c r="DS37" s="726"/>
      <c r="DT37" s="726"/>
      <c r="DU37" s="735"/>
      <c r="DV37" s="731"/>
      <c r="DW37" s="732"/>
      <c r="DX37" s="732"/>
      <c r="DY37" s="732"/>
      <c r="DZ37" s="750"/>
      <c r="EA37" s="54"/>
    </row>
    <row r="38" spans="1:131" s="51" customFormat="1" ht="26.25" customHeight="1" x14ac:dyDescent="0.2">
      <c r="A38" s="61">
        <v>11</v>
      </c>
      <c r="B38" s="731"/>
      <c r="C38" s="732"/>
      <c r="D38" s="732"/>
      <c r="E38" s="732"/>
      <c r="F38" s="732"/>
      <c r="G38" s="732"/>
      <c r="H38" s="732"/>
      <c r="I38" s="732"/>
      <c r="J38" s="732"/>
      <c r="K38" s="732"/>
      <c r="L38" s="732"/>
      <c r="M38" s="732"/>
      <c r="N38" s="732"/>
      <c r="O38" s="732"/>
      <c r="P38" s="733"/>
      <c r="Q38" s="722"/>
      <c r="R38" s="723"/>
      <c r="S38" s="723"/>
      <c r="T38" s="723"/>
      <c r="U38" s="723"/>
      <c r="V38" s="723"/>
      <c r="W38" s="723"/>
      <c r="X38" s="723"/>
      <c r="Y38" s="723"/>
      <c r="Z38" s="723"/>
      <c r="AA38" s="723"/>
      <c r="AB38" s="723"/>
      <c r="AC38" s="723"/>
      <c r="AD38" s="723"/>
      <c r="AE38" s="724"/>
      <c r="AF38" s="725"/>
      <c r="AG38" s="726"/>
      <c r="AH38" s="726"/>
      <c r="AI38" s="726"/>
      <c r="AJ38" s="727"/>
      <c r="AK38" s="728"/>
      <c r="AL38" s="723"/>
      <c r="AM38" s="723"/>
      <c r="AN38" s="723"/>
      <c r="AO38" s="723"/>
      <c r="AP38" s="723"/>
      <c r="AQ38" s="723"/>
      <c r="AR38" s="723"/>
      <c r="AS38" s="723"/>
      <c r="AT38" s="723"/>
      <c r="AU38" s="723"/>
      <c r="AV38" s="723"/>
      <c r="AW38" s="723"/>
      <c r="AX38" s="723"/>
      <c r="AY38" s="723"/>
      <c r="AZ38" s="777"/>
      <c r="BA38" s="777"/>
      <c r="BB38" s="777"/>
      <c r="BC38" s="777"/>
      <c r="BD38" s="777"/>
      <c r="BE38" s="729"/>
      <c r="BF38" s="729"/>
      <c r="BG38" s="729"/>
      <c r="BH38" s="729"/>
      <c r="BI38" s="730"/>
      <c r="BJ38" s="63"/>
      <c r="BK38" s="63"/>
      <c r="BL38" s="63"/>
      <c r="BM38" s="63"/>
      <c r="BN38" s="63"/>
      <c r="BO38" s="62"/>
      <c r="BP38" s="62"/>
      <c r="BQ38" s="59">
        <v>32</v>
      </c>
      <c r="BR38" s="87"/>
      <c r="BS38" s="731"/>
      <c r="BT38" s="732"/>
      <c r="BU38" s="732"/>
      <c r="BV38" s="732"/>
      <c r="BW38" s="732"/>
      <c r="BX38" s="732"/>
      <c r="BY38" s="732"/>
      <c r="BZ38" s="732"/>
      <c r="CA38" s="732"/>
      <c r="CB38" s="732"/>
      <c r="CC38" s="732"/>
      <c r="CD38" s="732"/>
      <c r="CE38" s="732"/>
      <c r="CF38" s="732"/>
      <c r="CG38" s="733"/>
      <c r="CH38" s="734"/>
      <c r="CI38" s="726"/>
      <c r="CJ38" s="726"/>
      <c r="CK38" s="726"/>
      <c r="CL38" s="735"/>
      <c r="CM38" s="734"/>
      <c r="CN38" s="726"/>
      <c r="CO38" s="726"/>
      <c r="CP38" s="726"/>
      <c r="CQ38" s="735"/>
      <c r="CR38" s="734"/>
      <c r="CS38" s="726"/>
      <c r="CT38" s="726"/>
      <c r="CU38" s="726"/>
      <c r="CV38" s="735"/>
      <c r="CW38" s="734"/>
      <c r="CX38" s="726"/>
      <c r="CY38" s="726"/>
      <c r="CZ38" s="726"/>
      <c r="DA38" s="735"/>
      <c r="DB38" s="734"/>
      <c r="DC38" s="726"/>
      <c r="DD38" s="726"/>
      <c r="DE38" s="726"/>
      <c r="DF38" s="735"/>
      <c r="DG38" s="734"/>
      <c r="DH38" s="726"/>
      <c r="DI38" s="726"/>
      <c r="DJ38" s="726"/>
      <c r="DK38" s="735"/>
      <c r="DL38" s="734"/>
      <c r="DM38" s="726"/>
      <c r="DN38" s="726"/>
      <c r="DO38" s="726"/>
      <c r="DP38" s="735"/>
      <c r="DQ38" s="734"/>
      <c r="DR38" s="726"/>
      <c r="DS38" s="726"/>
      <c r="DT38" s="726"/>
      <c r="DU38" s="735"/>
      <c r="DV38" s="731"/>
      <c r="DW38" s="732"/>
      <c r="DX38" s="732"/>
      <c r="DY38" s="732"/>
      <c r="DZ38" s="750"/>
      <c r="EA38" s="54"/>
    </row>
    <row r="39" spans="1:131" s="51" customFormat="1" ht="26.25" customHeight="1" x14ac:dyDescent="0.2">
      <c r="A39" s="61">
        <v>12</v>
      </c>
      <c r="B39" s="731"/>
      <c r="C39" s="732"/>
      <c r="D39" s="732"/>
      <c r="E39" s="732"/>
      <c r="F39" s="732"/>
      <c r="G39" s="732"/>
      <c r="H39" s="732"/>
      <c r="I39" s="732"/>
      <c r="J39" s="732"/>
      <c r="K39" s="732"/>
      <c r="L39" s="732"/>
      <c r="M39" s="732"/>
      <c r="N39" s="732"/>
      <c r="O39" s="732"/>
      <c r="P39" s="733"/>
      <c r="Q39" s="722"/>
      <c r="R39" s="723"/>
      <c r="S39" s="723"/>
      <c r="T39" s="723"/>
      <c r="U39" s="723"/>
      <c r="V39" s="723"/>
      <c r="W39" s="723"/>
      <c r="X39" s="723"/>
      <c r="Y39" s="723"/>
      <c r="Z39" s="723"/>
      <c r="AA39" s="723"/>
      <c r="AB39" s="723"/>
      <c r="AC39" s="723"/>
      <c r="AD39" s="723"/>
      <c r="AE39" s="724"/>
      <c r="AF39" s="725"/>
      <c r="AG39" s="726"/>
      <c r="AH39" s="726"/>
      <c r="AI39" s="726"/>
      <c r="AJ39" s="727"/>
      <c r="AK39" s="728"/>
      <c r="AL39" s="723"/>
      <c r="AM39" s="723"/>
      <c r="AN39" s="723"/>
      <c r="AO39" s="723"/>
      <c r="AP39" s="723"/>
      <c r="AQ39" s="723"/>
      <c r="AR39" s="723"/>
      <c r="AS39" s="723"/>
      <c r="AT39" s="723"/>
      <c r="AU39" s="723"/>
      <c r="AV39" s="723"/>
      <c r="AW39" s="723"/>
      <c r="AX39" s="723"/>
      <c r="AY39" s="723"/>
      <c r="AZ39" s="777"/>
      <c r="BA39" s="777"/>
      <c r="BB39" s="777"/>
      <c r="BC39" s="777"/>
      <c r="BD39" s="777"/>
      <c r="BE39" s="729"/>
      <c r="BF39" s="729"/>
      <c r="BG39" s="729"/>
      <c r="BH39" s="729"/>
      <c r="BI39" s="730"/>
      <c r="BJ39" s="63"/>
      <c r="BK39" s="63"/>
      <c r="BL39" s="63"/>
      <c r="BM39" s="63"/>
      <c r="BN39" s="63"/>
      <c r="BO39" s="62"/>
      <c r="BP39" s="62"/>
      <c r="BQ39" s="59">
        <v>33</v>
      </c>
      <c r="BR39" s="87"/>
      <c r="BS39" s="731"/>
      <c r="BT39" s="732"/>
      <c r="BU39" s="732"/>
      <c r="BV39" s="732"/>
      <c r="BW39" s="732"/>
      <c r="BX39" s="732"/>
      <c r="BY39" s="732"/>
      <c r="BZ39" s="732"/>
      <c r="CA39" s="732"/>
      <c r="CB39" s="732"/>
      <c r="CC39" s="732"/>
      <c r="CD39" s="732"/>
      <c r="CE39" s="732"/>
      <c r="CF39" s="732"/>
      <c r="CG39" s="733"/>
      <c r="CH39" s="734"/>
      <c r="CI39" s="726"/>
      <c r="CJ39" s="726"/>
      <c r="CK39" s="726"/>
      <c r="CL39" s="735"/>
      <c r="CM39" s="734"/>
      <c r="CN39" s="726"/>
      <c r="CO39" s="726"/>
      <c r="CP39" s="726"/>
      <c r="CQ39" s="735"/>
      <c r="CR39" s="734"/>
      <c r="CS39" s="726"/>
      <c r="CT39" s="726"/>
      <c r="CU39" s="726"/>
      <c r="CV39" s="735"/>
      <c r="CW39" s="734"/>
      <c r="CX39" s="726"/>
      <c r="CY39" s="726"/>
      <c r="CZ39" s="726"/>
      <c r="DA39" s="735"/>
      <c r="DB39" s="734"/>
      <c r="DC39" s="726"/>
      <c r="DD39" s="726"/>
      <c r="DE39" s="726"/>
      <c r="DF39" s="735"/>
      <c r="DG39" s="734"/>
      <c r="DH39" s="726"/>
      <c r="DI39" s="726"/>
      <c r="DJ39" s="726"/>
      <c r="DK39" s="735"/>
      <c r="DL39" s="734"/>
      <c r="DM39" s="726"/>
      <c r="DN39" s="726"/>
      <c r="DO39" s="726"/>
      <c r="DP39" s="735"/>
      <c r="DQ39" s="734"/>
      <c r="DR39" s="726"/>
      <c r="DS39" s="726"/>
      <c r="DT39" s="726"/>
      <c r="DU39" s="735"/>
      <c r="DV39" s="731"/>
      <c r="DW39" s="732"/>
      <c r="DX39" s="732"/>
      <c r="DY39" s="732"/>
      <c r="DZ39" s="750"/>
      <c r="EA39" s="54"/>
    </row>
    <row r="40" spans="1:131" s="51" customFormat="1" ht="26.25" customHeight="1" x14ac:dyDescent="0.2">
      <c r="A40" s="59">
        <v>13</v>
      </c>
      <c r="B40" s="731"/>
      <c r="C40" s="732"/>
      <c r="D40" s="732"/>
      <c r="E40" s="732"/>
      <c r="F40" s="732"/>
      <c r="G40" s="732"/>
      <c r="H40" s="732"/>
      <c r="I40" s="732"/>
      <c r="J40" s="732"/>
      <c r="K40" s="732"/>
      <c r="L40" s="732"/>
      <c r="M40" s="732"/>
      <c r="N40" s="732"/>
      <c r="O40" s="732"/>
      <c r="P40" s="733"/>
      <c r="Q40" s="722"/>
      <c r="R40" s="723"/>
      <c r="S40" s="723"/>
      <c r="T40" s="723"/>
      <c r="U40" s="723"/>
      <c r="V40" s="723"/>
      <c r="W40" s="723"/>
      <c r="X40" s="723"/>
      <c r="Y40" s="723"/>
      <c r="Z40" s="723"/>
      <c r="AA40" s="723"/>
      <c r="AB40" s="723"/>
      <c r="AC40" s="723"/>
      <c r="AD40" s="723"/>
      <c r="AE40" s="724"/>
      <c r="AF40" s="725"/>
      <c r="AG40" s="726"/>
      <c r="AH40" s="726"/>
      <c r="AI40" s="726"/>
      <c r="AJ40" s="727"/>
      <c r="AK40" s="728"/>
      <c r="AL40" s="723"/>
      <c r="AM40" s="723"/>
      <c r="AN40" s="723"/>
      <c r="AO40" s="723"/>
      <c r="AP40" s="723"/>
      <c r="AQ40" s="723"/>
      <c r="AR40" s="723"/>
      <c r="AS40" s="723"/>
      <c r="AT40" s="723"/>
      <c r="AU40" s="723"/>
      <c r="AV40" s="723"/>
      <c r="AW40" s="723"/>
      <c r="AX40" s="723"/>
      <c r="AY40" s="723"/>
      <c r="AZ40" s="777"/>
      <c r="BA40" s="777"/>
      <c r="BB40" s="777"/>
      <c r="BC40" s="777"/>
      <c r="BD40" s="777"/>
      <c r="BE40" s="729"/>
      <c r="BF40" s="729"/>
      <c r="BG40" s="729"/>
      <c r="BH40" s="729"/>
      <c r="BI40" s="730"/>
      <c r="BJ40" s="63"/>
      <c r="BK40" s="63"/>
      <c r="BL40" s="63"/>
      <c r="BM40" s="63"/>
      <c r="BN40" s="63"/>
      <c r="BO40" s="62"/>
      <c r="BP40" s="62"/>
      <c r="BQ40" s="59">
        <v>34</v>
      </c>
      <c r="BR40" s="87"/>
      <c r="BS40" s="731"/>
      <c r="BT40" s="732"/>
      <c r="BU40" s="732"/>
      <c r="BV40" s="732"/>
      <c r="BW40" s="732"/>
      <c r="BX40" s="732"/>
      <c r="BY40" s="732"/>
      <c r="BZ40" s="732"/>
      <c r="CA40" s="732"/>
      <c r="CB40" s="732"/>
      <c r="CC40" s="732"/>
      <c r="CD40" s="732"/>
      <c r="CE40" s="732"/>
      <c r="CF40" s="732"/>
      <c r="CG40" s="733"/>
      <c r="CH40" s="734"/>
      <c r="CI40" s="726"/>
      <c r="CJ40" s="726"/>
      <c r="CK40" s="726"/>
      <c r="CL40" s="735"/>
      <c r="CM40" s="734"/>
      <c r="CN40" s="726"/>
      <c r="CO40" s="726"/>
      <c r="CP40" s="726"/>
      <c r="CQ40" s="735"/>
      <c r="CR40" s="734"/>
      <c r="CS40" s="726"/>
      <c r="CT40" s="726"/>
      <c r="CU40" s="726"/>
      <c r="CV40" s="735"/>
      <c r="CW40" s="734"/>
      <c r="CX40" s="726"/>
      <c r="CY40" s="726"/>
      <c r="CZ40" s="726"/>
      <c r="DA40" s="735"/>
      <c r="DB40" s="734"/>
      <c r="DC40" s="726"/>
      <c r="DD40" s="726"/>
      <c r="DE40" s="726"/>
      <c r="DF40" s="735"/>
      <c r="DG40" s="734"/>
      <c r="DH40" s="726"/>
      <c r="DI40" s="726"/>
      <c r="DJ40" s="726"/>
      <c r="DK40" s="735"/>
      <c r="DL40" s="734"/>
      <c r="DM40" s="726"/>
      <c r="DN40" s="726"/>
      <c r="DO40" s="726"/>
      <c r="DP40" s="735"/>
      <c r="DQ40" s="734"/>
      <c r="DR40" s="726"/>
      <c r="DS40" s="726"/>
      <c r="DT40" s="726"/>
      <c r="DU40" s="735"/>
      <c r="DV40" s="731"/>
      <c r="DW40" s="732"/>
      <c r="DX40" s="732"/>
      <c r="DY40" s="732"/>
      <c r="DZ40" s="750"/>
      <c r="EA40" s="54"/>
    </row>
    <row r="41" spans="1:131" s="51" customFormat="1" ht="26.25" customHeight="1" x14ac:dyDescent="0.2">
      <c r="A41" s="59">
        <v>14</v>
      </c>
      <c r="B41" s="731"/>
      <c r="C41" s="732"/>
      <c r="D41" s="732"/>
      <c r="E41" s="732"/>
      <c r="F41" s="732"/>
      <c r="G41" s="732"/>
      <c r="H41" s="732"/>
      <c r="I41" s="732"/>
      <c r="J41" s="732"/>
      <c r="K41" s="732"/>
      <c r="L41" s="732"/>
      <c r="M41" s="732"/>
      <c r="N41" s="732"/>
      <c r="O41" s="732"/>
      <c r="P41" s="733"/>
      <c r="Q41" s="722"/>
      <c r="R41" s="723"/>
      <c r="S41" s="723"/>
      <c r="T41" s="723"/>
      <c r="U41" s="723"/>
      <c r="V41" s="723"/>
      <c r="W41" s="723"/>
      <c r="X41" s="723"/>
      <c r="Y41" s="723"/>
      <c r="Z41" s="723"/>
      <c r="AA41" s="723"/>
      <c r="AB41" s="723"/>
      <c r="AC41" s="723"/>
      <c r="AD41" s="723"/>
      <c r="AE41" s="724"/>
      <c r="AF41" s="725"/>
      <c r="AG41" s="726"/>
      <c r="AH41" s="726"/>
      <c r="AI41" s="726"/>
      <c r="AJ41" s="727"/>
      <c r="AK41" s="728"/>
      <c r="AL41" s="723"/>
      <c r="AM41" s="723"/>
      <c r="AN41" s="723"/>
      <c r="AO41" s="723"/>
      <c r="AP41" s="723"/>
      <c r="AQ41" s="723"/>
      <c r="AR41" s="723"/>
      <c r="AS41" s="723"/>
      <c r="AT41" s="723"/>
      <c r="AU41" s="723"/>
      <c r="AV41" s="723"/>
      <c r="AW41" s="723"/>
      <c r="AX41" s="723"/>
      <c r="AY41" s="723"/>
      <c r="AZ41" s="777"/>
      <c r="BA41" s="777"/>
      <c r="BB41" s="777"/>
      <c r="BC41" s="777"/>
      <c r="BD41" s="777"/>
      <c r="BE41" s="729"/>
      <c r="BF41" s="729"/>
      <c r="BG41" s="729"/>
      <c r="BH41" s="729"/>
      <c r="BI41" s="730"/>
      <c r="BJ41" s="63"/>
      <c r="BK41" s="63"/>
      <c r="BL41" s="63"/>
      <c r="BM41" s="63"/>
      <c r="BN41" s="63"/>
      <c r="BO41" s="62"/>
      <c r="BP41" s="62"/>
      <c r="BQ41" s="59">
        <v>35</v>
      </c>
      <c r="BR41" s="87"/>
      <c r="BS41" s="731"/>
      <c r="BT41" s="732"/>
      <c r="BU41" s="732"/>
      <c r="BV41" s="732"/>
      <c r="BW41" s="732"/>
      <c r="BX41" s="732"/>
      <c r="BY41" s="732"/>
      <c r="BZ41" s="732"/>
      <c r="CA41" s="732"/>
      <c r="CB41" s="732"/>
      <c r="CC41" s="732"/>
      <c r="CD41" s="732"/>
      <c r="CE41" s="732"/>
      <c r="CF41" s="732"/>
      <c r="CG41" s="733"/>
      <c r="CH41" s="734"/>
      <c r="CI41" s="726"/>
      <c r="CJ41" s="726"/>
      <c r="CK41" s="726"/>
      <c r="CL41" s="735"/>
      <c r="CM41" s="734"/>
      <c r="CN41" s="726"/>
      <c r="CO41" s="726"/>
      <c r="CP41" s="726"/>
      <c r="CQ41" s="735"/>
      <c r="CR41" s="734"/>
      <c r="CS41" s="726"/>
      <c r="CT41" s="726"/>
      <c r="CU41" s="726"/>
      <c r="CV41" s="735"/>
      <c r="CW41" s="734"/>
      <c r="CX41" s="726"/>
      <c r="CY41" s="726"/>
      <c r="CZ41" s="726"/>
      <c r="DA41" s="735"/>
      <c r="DB41" s="734"/>
      <c r="DC41" s="726"/>
      <c r="DD41" s="726"/>
      <c r="DE41" s="726"/>
      <c r="DF41" s="735"/>
      <c r="DG41" s="734"/>
      <c r="DH41" s="726"/>
      <c r="DI41" s="726"/>
      <c r="DJ41" s="726"/>
      <c r="DK41" s="735"/>
      <c r="DL41" s="734"/>
      <c r="DM41" s="726"/>
      <c r="DN41" s="726"/>
      <c r="DO41" s="726"/>
      <c r="DP41" s="735"/>
      <c r="DQ41" s="734"/>
      <c r="DR41" s="726"/>
      <c r="DS41" s="726"/>
      <c r="DT41" s="726"/>
      <c r="DU41" s="735"/>
      <c r="DV41" s="731"/>
      <c r="DW41" s="732"/>
      <c r="DX41" s="732"/>
      <c r="DY41" s="732"/>
      <c r="DZ41" s="750"/>
      <c r="EA41" s="54"/>
    </row>
    <row r="42" spans="1:131" s="51" customFormat="1" ht="26.25" customHeight="1" x14ac:dyDescent="0.2">
      <c r="A42" s="59">
        <v>15</v>
      </c>
      <c r="B42" s="731"/>
      <c r="C42" s="732"/>
      <c r="D42" s="732"/>
      <c r="E42" s="732"/>
      <c r="F42" s="732"/>
      <c r="G42" s="732"/>
      <c r="H42" s="732"/>
      <c r="I42" s="732"/>
      <c r="J42" s="732"/>
      <c r="K42" s="732"/>
      <c r="L42" s="732"/>
      <c r="M42" s="732"/>
      <c r="N42" s="732"/>
      <c r="O42" s="732"/>
      <c r="P42" s="733"/>
      <c r="Q42" s="722"/>
      <c r="R42" s="723"/>
      <c r="S42" s="723"/>
      <c r="T42" s="723"/>
      <c r="U42" s="723"/>
      <c r="V42" s="723"/>
      <c r="W42" s="723"/>
      <c r="X42" s="723"/>
      <c r="Y42" s="723"/>
      <c r="Z42" s="723"/>
      <c r="AA42" s="723"/>
      <c r="AB42" s="723"/>
      <c r="AC42" s="723"/>
      <c r="AD42" s="723"/>
      <c r="AE42" s="724"/>
      <c r="AF42" s="725"/>
      <c r="AG42" s="726"/>
      <c r="AH42" s="726"/>
      <c r="AI42" s="726"/>
      <c r="AJ42" s="727"/>
      <c r="AK42" s="728"/>
      <c r="AL42" s="723"/>
      <c r="AM42" s="723"/>
      <c r="AN42" s="723"/>
      <c r="AO42" s="723"/>
      <c r="AP42" s="723"/>
      <c r="AQ42" s="723"/>
      <c r="AR42" s="723"/>
      <c r="AS42" s="723"/>
      <c r="AT42" s="723"/>
      <c r="AU42" s="723"/>
      <c r="AV42" s="723"/>
      <c r="AW42" s="723"/>
      <c r="AX42" s="723"/>
      <c r="AY42" s="723"/>
      <c r="AZ42" s="777"/>
      <c r="BA42" s="777"/>
      <c r="BB42" s="777"/>
      <c r="BC42" s="777"/>
      <c r="BD42" s="777"/>
      <c r="BE42" s="729"/>
      <c r="BF42" s="729"/>
      <c r="BG42" s="729"/>
      <c r="BH42" s="729"/>
      <c r="BI42" s="730"/>
      <c r="BJ42" s="63"/>
      <c r="BK42" s="63"/>
      <c r="BL42" s="63"/>
      <c r="BM42" s="63"/>
      <c r="BN42" s="63"/>
      <c r="BO42" s="62"/>
      <c r="BP42" s="62"/>
      <c r="BQ42" s="59">
        <v>36</v>
      </c>
      <c r="BR42" s="87"/>
      <c r="BS42" s="731"/>
      <c r="BT42" s="732"/>
      <c r="BU42" s="732"/>
      <c r="BV42" s="732"/>
      <c r="BW42" s="732"/>
      <c r="BX42" s="732"/>
      <c r="BY42" s="732"/>
      <c r="BZ42" s="732"/>
      <c r="CA42" s="732"/>
      <c r="CB42" s="732"/>
      <c r="CC42" s="732"/>
      <c r="CD42" s="732"/>
      <c r="CE42" s="732"/>
      <c r="CF42" s="732"/>
      <c r="CG42" s="733"/>
      <c r="CH42" s="734"/>
      <c r="CI42" s="726"/>
      <c r="CJ42" s="726"/>
      <c r="CK42" s="726"/>
      <c r="CL42" s="735"/>
      <c r="CM42" s="734"/>
      <c r="CN42" s="726"/>
      <c r="CO42" s="726"/>
      <c r="CP42" s="726"/>
      <c r="CQ42" s="735"/>
      <c r="CR42" s="734"/>
      <c r="CS42" s="726"/>
      <c r="CT42" s="726"/>
      <c r="CU42" s="726"/>
      <c r="CV42" s="735"/>
      <c r="CW42" s="734"/>
      <c r="CX42" s="726"/>
      <c r="CY42" s="726"/>
      <c r="CZ42" s="726"/>
      <c r="DA42" s="735"/>
      <c r="DB42" s="734"/>
      <c r="DC42" s="726"/>
      <c r="DD42" s="726"/>
      <c r="DE42" s="726"/>
      <c r="DF42" s="735"/>
      <c r="DG42" s="734"/>
      <c r="DH42" s="726"/>
      <c r="DI42" s="726"/>
      <c r="DJ42" s="726"/>
      <c r="DK42" s="735"/>
      <c r="DL42" s="734"/>
      <c r="DM42" s="726"/>
      <c r="DN42" s="726"/>
      <c r="DO42" s="726"/>
      <c r="DP42" s="735"/>
      <c r="DQ42" s="734"/>
      <c r="DR42" s="726"/>
      <c r="DS42" s="726"/>
      <c r="DT42" s="726"/>
      <c r="DU42" s="735"/>
      <c r="DV42" s="731"/>
      <c r="DW42" s="732"/>
      <c r="DX42" s="732"/>
      <c r="DY42" s="732"/>
      <c r="DZ42" s="750"/>
      <c r="EA42" s="54"/>
    </row>
    <row r="43" spans="1:131" s="51" customFormat="1" ht="26.25" customHeight="1" x14ac:dyDescent="0.2">
      <c r="A43" s="59">
        <v>16</v>
      </c>
      <c r="B43" s="731"/>
      <c r="C43" s="732"/>
      <c r="D43" s="732"/>
      <c r="E43" s="732"/>
      <c r="F43" s="732"/>
      <c r="G43" s="732"/>
      <c r="H43" s="732"/>
      <c r="I43" s="732"/>
      <c r="J43" s="732"/>
      <c r="K43" s="732"/>
      <c r="L43" s="732"/>
      <c r="M43" s="732"/>
      <c r="N43" s="732"/>
      <c r="O43" s="732"/>
      <c r="P43" s="733"/>
      <c r="Q43" s="722"/>
      <c r="R43" s="723"/>
      <c r="S43" s="723"/>
      <c r="T43" s="723"/>
      <c r="U43" s="723"/>
      <c r="V43" s="723"/>
      <c r="W43" s="723"/>
      <c r="X43" s="723"/>
      <c r="Y43" s="723"/>
      <c r="Z43" s="723"/>
      <c r="AA43" s="723"/>
      <c r="AB43" s="723"/>
      <c r="AC43" s="723"/>
      <c r="AD43" s="723"/>
      <c r="AE43" s="724"/>
      <c r="AF43" s="725"/>
      <c r="AG43" s="726"/>
      <c r="AH43" s="726"/>
      <c r="AI43" s="726"/>
      <c r="AJ43" s="727"/>
      <c r="AK43" s="728"/>
      <c r="AL43" s="723"/>
      <c r="AM43" s="723"/>
      <c r="AN43" s="723"/>
      <c r="AO43" s="723"/>
      <c r="AP43" s="723"/>
      <c r="AQ43" s="723"/>
      <c r="AR43" s="723"/>
      <c r="AS43" s="723"/>
      <c r="AT43" s="723"/>
      <c r="AU43" s="723"/>
      <c r="AV43" s="723"/>
      <c r="AW43" s="723"/>
      <c r="AX43" s="723"/>
      <c r="AY43" s="723"/>
      <c r="AZ43" s="777"/>
      <c r="BA43" s="777"/>
      <c r="BB43" s="777"/>
      <c r="BC43" s="777"/>
      <c r="BD43" s="777"/>
      <c r="BE43" s="729"/>
      <c r="BF43" s="729"/>
      <c r="BG43" s="729"/>
      <c r="BH43" s="729"/>
      <c r="BI43" s="730"/>
      <c r="BJ43" s="63"/>
      <c r="BK43" s="63"/>
      <c r="BL43" s="63"/>
      <c r="BM43" s="63"/>
      <c r="BN43" s="63"/>
      <c r="BO43" s="62"/>
      <c r="BP43" s="62"/>
      <c r="BQ43" s="59">
        <v>37</v>
      </c>
      <c r="BR43" s="87"/>
      <c r="BS43" s="731"/>
      <c r="BT43" s="732"/>
      <c r="BU43" s="732"/>
      <c r="BV43" s="732"/>
      <c r="BW43" s="732"/>
      <c r="BX43" s="732"/>
      <c r="BY43" s="732"/>
      <c r="BZ43" s="732"/>
      <c r="CA43" s="732"/>
      <c r="CB43" s="732"/>
      <c r="CC43" s="732"/>
      <c r="CD43" s="732"/>
      <c r="CE43" s="732"/>
      <c r="CF43" s="732"/>
      <c r="CG43" s="733"/>
      <c r="CH43" s="734"/>
      <c r="CI43" s="726"/>
      <c r="CJ43" s="726"/>
      <c r="CK43" s="726"/>
      <c r="CL43" s="735"/>
      <c r="CM43" s="734"/>
      <c r="CN43" s="726"/>
      <c r="CO43" s="726"/>
      <c r="CP43" s="726"/>
      <c r="CQ43" s="735"/>
      <c r="CR43" s="734"/>
      <c r="CS43" s="726"/>
      <c r="CT43" s="726"/>
      <c r="CU43" s="726"/>
      <c r="CV43" s="735"/>
      <c r="CW43" s="734"/>
      <c r="CX43" s="726"/>
      <c r="CY43" s="726"/>
      <c r="CZ43" s="726"/>
      <c r="DA43" s="735"/>
      <c r="DB43" s="734"/>
      <c r="DC43" s="726"/>
      <c r="DD43" s="726"/>
      <c r="DE43" s="726"/>
      <c r="DF43" s="735"/>
      <c r="DG43" s="734"/>
      <c r="DH43" s="726"/>
      <c r="DI43" s="726"/>
      <c r="DJ43" s="726"/>
      <c r="DK43" s="735"/>
      <c r="DL43" s="734"/>
      <c r="DM43" s="726"/>
      <c r="DN43" s="726"/>
      <c r="DO43" s="726"/>
      <c r="DP43" s="735"/>
      <c r="DQ43" s="734"/>
      <c r="DR43" s="726"/>
      <c r="DS43" s="726"/>
      <c r="DT43" s="726"/>
      <c r="DU43" s="735"/>
      <c r="DV43" s="731"/>
      <c r="DW43" s="732"/>
      <c r="DX43" s="732"/>
      <c r="DY43" s="732"/>
      <c r="DZ43" s="750"/>
      <c r="EA43" s="54"/>
    </row>
    <row r="44" spans="1:131" s="51" customFormat="1" ht="26.25" customHeight="1" x14ac:dyDescent="0.2">
      <c r="A44" s="59">
        <v>17</v>
      </c>
      <c r="B44" s="731"/>
      <c r="C44" s="732"/>
      <c r="D44" s="732"/>
      <c r="E44" s="732"/>
      <c r="F44" s="732"/>
      <c r="G44" s="732"/>
      <c r="H44" s="732"/>
      <c r="I44" s="732"/>
      <c r="J44" s="732"/>
      <c r="K44" s="732"/>
      <c r="L44" s="732"/>
      <c r="M44" s="732"/>
      <c r="N44" s="732"/>
      <c r="O44" s="732"/>
      <c r="P44" s="733"/>
      <c r="Q44" s="722"/>
      <c r="R44" s="723"/>
      <c r="S44" s="723"/>
      <c r="T44" s="723"/>
      <c r="U44" s="723"/>
      <c r="V44" s="723"/>
      <c r="W44" s="723"/>
      <c r="X44" s="723"/>
      <c r="Y44" s="723"/>
      <c r="Z44" s="723"/>
      <c r="AA44" s="723"/>
      <c r="AB44" s="723"/>
      <c r="AC44" s="723"/>
      <c r="AD44" s="723"/>
      <c r="AE44" s="724"/>
      <c r="AF44" s="725"/>
      <c r="AG44" s="726"/>
      <c r="AH44" s="726"/>
      <c r="AI44" s="726"/>
      <c r="AJ44" s="727"/>
      <c r="AK44" s="728"/>
      <c r="AL44" s="723"/>
      <c r="AM44" s="723"/>
      <c r="AN44" s="723"/>
      <c r="AO44" s="723"/>
      <c r="AP44" s="723"/>
      <c r="AQ44" s="723"/>
      <c r="AR44" s="723"/>
      <c r="AS44" s="723"/>
      <c r="AT44" s="723"/>
      <c r="AU44" s="723"/>
      <c r="AV44" s="723"/>
      <c r="AW44" s="723"/>
      <c r="AX44" s="723"/>
      <c r="AY44" s="723"/>
      <c r="AZ44" s="777"/>
      <c r="BA44" s="777"/>
      <c r="BB44" s="777"/>
      <c r="BC44" s="777"/>
      <c r="BD44" s="777"/>
      <c r="BE44" s="729"/>
      <c r="BF44" s="729"/>
      <c r="BG44" s="729"/>
      <c r="BH44" s="729"/>
      <c r="BI44" s="730"/>
      <c r="BJ44" s="63"/>
      <c r="BK44" s="63"/>
      <c r="BL44" s="63"/>
      <c r="BM44" s="63"/>
      <c r="BN44" s="63"/>
      <c r="BO44" s="62"/>
      <c r="BP44" s="62"/>
      <c r="BQ44" s="59">
        <v>38</v>
      </c>
      <c r="BR44" s="87"/>
      <c r="BS44" s="731"/>
      <c r="BT44" s="732"/>
      <c r="BU44" s="732"/>
      <c r="BV44" s="732"/>
      <c r="BW44" s="732"/>
      <c r="BX44" s="732"/>
      <c r="BY44" s="732"/>
      <c r="BZ44" s="732"/>
      <c r="CA44" s="732"/>
      <c r="CB44" s="732"/>
      <c r="CC44" s="732"/>
      <c r="CD44" s="732"/>
      <c r="CE44" s="732"/>
      <c r="CF44" s="732"/>
      <c r="CG44" s="733"/>
      <c r="CH44" s="734"/>
      <c r="CI44" s="726"/>
      <c r="CJ44" s="726"/>
      <c r="CK44" s="726"/>
      <c r="CL44" s="735"/>
      <c r="CM44" s="734"/>
      <c r="CN44" s="726"/>
      <c r="CO44" s="726"/>
      <c r="CP44" s="726"/>
      <c r="CQ44" s="735"/>
      <c r="CR44" s="734"/>
      <c r="CS44" s="726"/>
      <c r="CT44" s="726"/>
      <c r="CU44" s="726"/>
      <c r="CV44" s="735"/>
      <c r="CW44" s="734"/>
      <c r="CX44" s="726"/>
      <c r="CY44" s="726"/>
      <c r="CZ44" s="726"/>
      <c r="DA44" s="735"/>
      <c r="DB44" s="734"/>
      <c r="DC44" s="726"/>
      <c r="DD44" s="726"/>
      <c r="DE44" s="726"/>
      <c r="DF44" s="735"/>
      <c r="DG44" s="734"/>
      <c r="DH44" s="726"/>
      <c r="DI44" s="726"/>
      <c r="DJ44" s="726"/>
      <c r="DK44" s="735"/>
      <c r="DL44" s="734"/>
      <c r="DM44" s="726"/>
      <c r="DN44" s="726"/>
      <c r="DO44" s="726"/>
      <c r="DP44" s="735"/>
      <c r="DQ44" s="734"/>
      <c r="DR44" s="726"/>
      <c r="DS44" s="726"/>
      <c r="DT44" s="726"/>
      <c r="DU44" s="735"/>
      <c r="DV44" s="731"/>
      <c r="DW44" s="732"/>
      <c r="DX44" s="732"/>
      <c r="DY44" s="732"/>
      <c r="DZ44" s="750"/>
      <c r="EA44" s="54"/>
    </row>
    <row r="45" spans="1:131" s="51" customFormat="1" ht="26.25" customHeight="1" x14ac:dyDescent="0.2">
      <c r="A45" s="59">
        <v>18</v>
      </c>
      <c r="B45" s="731"/>
      <c r="C45" s="732"/>
      <c r="D45" s="732"/>
      <c r="E45" s="732"/>
      <c r="F45" s="732"/>
      <c r="G45" s="732"/>
      <c r="H45" s="732"/>
      <c r="I45" s="732"/>
      <c r="J45" s="732"/>
      <c r="K45" s="732"/>
      <c r="L45" s="732"/>
      <c r="M45" s="732"/>
      <c r="N45" s="732"/>
      <c r="O45" s="732"/>
      <c r="P45" s="733"/>
      <c r="Q45" s="722"/>
      <c r="R45" s="723"/>
      <c r="S45" s="723"/>
      <c r="T45" s="723"/>
      <c r="U45" s="723"/>
      <c r="V45" s="723"/>
      <c r="W45" s="723"/>
      <c r="X45" s="723"/>
      <c r="Y45" s="723"/>
      <c r="Z45" s="723"/>
      <c r="AA45" s="723"/>
      <c r="AB45" s="723"/>
      <c r="AC45" s="723"/>
      <c r="AD45" s="723"/>
      <c r="AE45" s="724"/>
      <c r="AF45" s="725"/>
      <c r="AG45" s="726"/>
      <c r="AH45" s="726"/>
      <c r="AI45" s="726"/>
      <c r="AJ45" s="727"/>
      <c r="AK45" s="728"/>
      <c r="AL45" s="723"/>
      <c r="AM45" s="723"/>
      <c r="AN45" s="723"/>
      <c r="AO45" s="723"/>
      <c r="AP45" s="723"/>
      <c r="AQ45" s="723"/>
      <c r="AR45" s="723"/>
      <c r="AS45" s="723"/>
      <c r="AT45" s="723"/>
      <c r="AU45" s="723"/>
      <c r="AV45" s="723"/>
      <c r="AW45" s="723"/>
      <c r="AX45" s="723"/>
      <c r="AY45" s="723"/>
      <c r="AZ45" s="777"/>
      <c r="BA45" s="777"/>
      <c r="BB45" s="777"/>
      <c r="BC45" s="777"/>
      <c r="BD45" s="777"/>
      <c r="BE45" s="729"/>
      <c r="BF45" s="729"/>
      <c r="BG45" s="729"/>
      <c r="BH45" s="729"/>
      <c r="BI45" s="730"/>
      <c r="BJ45" s="63"/>
      <c r="BK45" s="63"/>
      <c r="BL45" s="63"/>
      <c r="BM45" s="63"/>
      <c r="BN45" s="63"/>
      <c r="BO45" s="62"/>
      <c r="BP45" s="62"/>
      <c r="BQ45" s="59">
        <v>39</v>
      </c>
      <c r="BR45" s="87"/>
      <c r="BS45" s="731"/>
      <c r="BT45" s="732"/>
      <c r="BU45" s="732"/>
      <c r="BV45" s="732"/>
      <c r="BW45" s="732"/>
      <c r="BX45" s="732"/>
      <c r="BY45" s="732"/>
      <c r="BZ45" s="732"/>
      <c r="CA45" s="732"/>
      <c r="CB45" s="732"/>
      <c r="CC45" s="732"/>
      <c r="CD45" s="732"/>
      <c r="CE45" s="732"/>
      <c r="CF45" s="732"/>
      <c r="CG45" s="733"/>
      <c r="CH45" s="734"/>
      <c r="CI45" s="726"/>
      <c r="CJ45" s="726"/>
      <c r="CK45" s="726"/>
      <c r="CL45" s="735"/>
      <c r="CM45" s="734"/>
      <c r="CN45" s="726"/>
      <c r="CO45" s="726"/>
      <c r="CP45" s="726"/>
      <c r="CQ45" s="735"/>
      <c r="CR45" s="734"/>
      <c r="CS45" s="726"/>
      <c r="CT45" s="726"/>
      <c r="CU45" s="726"/>
      <c r="CV45" s="735"/>
      <c r="CW45" s="734"/>
      <c r="CX45" s="726"/>
      <c r="CY45" s="726"/>
      <c r="CZ45" s="726"/>
      <c r="DA45" s="735"/>
      <c r="DB45" s="734"/>
      <c r="DC45" s="726"/>
      <c r="DD45" s="726"/>
      <c r="DE45" s="726"/>
      <c r="DF45" s="735"/>
      <c r="DG45" s="734"/>
      <c r="DH45" s="726"/>
      <c r="DI45" s="726"/>
      <c r="DJ45" s="726"/>
      <c r="DK45" s="735"/>
      <c r="DL45" s="734"/>
      <c r="DM45" s="726"/>
      <c r="DN45" s="726"/>
      <c r="DO45" s="726"/>
      <c r="DP45" s="735"/>
      <c r="DQ45" s="734"/>
      <c r="DR45" s="726"/>
      <c r="DS45" s="726"/>
      <c r="DT45" s="726"/>
      <c r="DU45" s="735"/>
      <c r="DV45" s="731"/>
      <c r="DW45" s="732"/>
      <c r="DX45" s="732"/>
      <c r="DY45" s="732"/>
      <c r="DZ45" s="750"/>
      <c r="EA45" s="54"/>
    </row>
    <row r="46" spans="1:131" s="51" customFormat="1" ht="26.25" customHeight="1" x14ac:dyDescent="0.2">
      <c r="A46" s="59">
        <v>19</v>
      </c>
      <c r="B46" s="731"/>
      <c r="C46" s="732"/>
      <c r="D46" s="732"/>
      <c r="E46" s="732"/>
      <c r="F46" s="732"/>
      <c r="G46" s="732"/>
      <c r="H46" s="732"/>
      <c r="I46" s="732"/>
      <c r="J46" s="732"/>
      <c r="K46" s="732"/>
      <c r="L46" s="732"/>
      <c r="M46" s="732"/>
      <c r="N46" s="732"/>
      <c r="O46" s="732"/>
      <c r="P46" s="733"/>
      <c r="Q46" s="722"/>
      <c r="R46" s="723"/>
      <c r="S46" s="723"/>
      <c r="T46" s="723"/>
      <c r="U46" s="723"/>
      <c r="V46" s="723"/>
      <c r="W46" s="723"/>
      <c r="X46" s="723"/>
      <c r="Y46" s="723"/>
      <c r="Z46" s="723"/>
      <c r="AA46" s="723"/>
      <c r="AB46" s="723"/>
      <c r="AC46" s="723"/>
      <c r="AD46" s="723"/>
      <c r="AE46" s="724"/>
      <c r="AF46" s="725"/>
      <c r="AG46" s="726"/>
      <c r="AH46" s="726"/>
      <c r="AI46" s="726"/>
      <c r="AJ46" s="727"/>
      <c r="AK46" s="728"/>
      <c r="AL46" s="723"/>
      <c r="AM46" s="723"/>
      <c r="AN46" s="723"/>
      <c r="AO46" s="723"/>
      <c r="AP46" s="723"/>
      <c r="AQ46" s="723"/>
      <c r="AR46" s="723"/>
      <c r="AS46" s="723"/>
      <c r="AT46" s="723"/>
      <c r="AU46" s="723"/>
      <c r="AV46" s="723"/>
      <c r="AW46" s="723"/>
      <c r="AX46" s="723"/>
      <c r="AY46" s="723"/>
      <c r="AZ46" s="777"/>
      <c r="BA46" s="777"/>
      <c r="BB46" s="777"/>
      <c r="BC46" s="777"/>
      <c r="BD46" s="777"/>
      <c r="BE46" s="729"/>
      <c r="BF46" s="729"/>
      <c r="BG46" s="729"/>
      <c r="BH46" s="729"/>
      <c r="BI46" s="730"/>
      <c r="BJ46" s="63"/>
      <c r="BK46" s="63"/>
      <c r="BL46" s="63"/>
      <c r="BM46" s="63"/>
      <c r="BN46" s="63"/>
      <c r="BO46" s="62"/>
      <c r="BP46" s="62"/>
      <c r="BQ46" s="59">
        <v>40</v>
      </c>
      <c r="BR46" s="87"/>
      <c r="BS46" s="731"/>
      <c r="BT46" s="732"/>
      <c r="BU46" s="732"/>
      <c r="BV46" s="732"/>
      <c r="BW46" s="732"/>
      <c r="BX46" s="732"/>
      <c r="BY46" s="732"/>
      <c r="BZ46" s="732"/>
      <c r="CA46" s="732"/>
      <c r="CB46" s="732"/>
      <c r="CC46" s="732"/>
      <c r="CD46" s="732"/>
      <c r="CE46" s="732"/>
      <c r="CF46" s="732"/>
      <c r="CG46" s="733"/>
      <c r="CH46" s="734"/>
      <c r="CI46" s="726"/>
      <c r="CJ46" s="726"/>
      <c r="CK46" s="726"/>
      <c r="CL46" s="735"/>
      <c r="CM46" s="734"/>
      <c r="CN46" s="726"/>
      <c r="CO46" s="726"/>
      <c r="CP46" s="726"/>
      <c r="CQ46" s="735"/>
      <c r="CR46" s="734"/>
      <c r="CS46" s="726"/>
      <c r="CT46" s="726"/>
      <c r="CU46" s="726"/>
      <c r="CV46" s="735"/>
      <c r="CW46" s="734"/>
      <c r="CX46" s="726"/>
      <c r="CY46" s="726"/>
      <c r="CZ46" s="726"/>
      <c r="DA46" s="735"/>
      <c r="DB46" s="734"/>
      <c r="DC46" s="726"/>
      <c r="DD46" s="726"/>
      <c r="DE46" s="726"/>
      <c r="DF46" s="735"/>
      <c r="DG46" s="734"/>
      <c r="DH46" s="726"/>
      <c r="DI46" s="726"/>
      <c r="DJ46" s="726"/>
      <c r="DK46" s="735"/>
      <c r="DL46" s="734"/>
      <c r="DM46" s="726"/>
      <c r="DN46" s="726"/>
      <c r="DO46" s="726"/>
      <c r="DP46" s="735"/>
      <c r="DQ46" s="734"/>
      <c r="DR46" s="726"/>
      <c r="DS46" s="726"/>
      <c r="DT46" s="726"/>
      <c r="DU46" s="735"/>
      <c r="DV46" s="731"/>
      <c r="DW46" s="732"/>
      <c r="DX46" s="732"/>
      <c r="DY46" s="732"/>
      <c r="DZ46" s="750"/>
      <c r="EA46" s="54"/>
    </row>
    <row r="47" spans="1:131" s="51" customFormat="1" ht="26.25" customHeight="1" x14ac:dyDescent="0.2">
      <c r="A47" s="59">
        <v>20</v>
      </c>
      <c r="B47" s="731"/>
      <c r="C47" s="732"/>
      <c r="D47" s="732"/>
      <c r="E47" s="732"/>
      <c r="F47" s="732"/>
      <c r="G47" s="732"/>
      <c r="H47" s="732"/>
      <c r="I47" s="732"/>
      <c r="J47" s="732"/>
      <c r="K47" s="732"/>
      <c r="L47" s="732"/>
      <c r="M47" s="732"/>
      <c r="N47" s="732"/>
      <c r="O47" s="732"/>
      <c r="P47" s="733"/>
      <c r="Q47" s="722"/>
      <c r="R47" s="723"/>
      <c r="S47" s="723"/>
      <c r="T47" s="723"/>
      <c r="U47" s="723"/>
      <c r="V47" s="723"/>
      <c r="W47" s="723"/>
      <c r="X47" s="723"/>
      <c r="Y47" s="723"/>
      <c r="Z47" s="723"/>
      <c r="AA47" s="723"/>
      <c r="AB47" s="723"/>
      <c r="AC47" s="723"/>
      <c r="AD47" s="723"/>
      <c r="AE47" s="724"/>
      <c r="AF47" s="725"/>
      <c r="AG47" s="726"/>
      <c r="AH47" s="726"/>
      <c r="AI47" s="726"/>
      <c r="AJ47" s="727"/>
      <c r="AK47" s="728"/>
      <c r="AL47" s="723"/>
      <c r="AM47" s="723"/>
      <c r="AN47" s="723"/>
      <c r="AO47" s="723"/>
      <c r="AP47" s="723"/>
      <c r="AQ47" s="723"/>
      <c r="AR47" s="723"/>
      <c r="AS47" s="723"/>
      <c r="AT47" s="723"/>
      <c r="AU47" s="723"/>
      <c r="AV47" s="723"/>
      <c r="AW47" s="723"/>
      <c r="AX47" s="723"/>
      <c r="AY47" s="723"/>
      <c r="AZ47" s="777"/>
      <c r="BA47" s="777"/>
      <c r="BB47" s="777"/>
      <c r="BC47" s="777"/>
      <c r="BD47" s="777"/>
      <c r="BE47" s="729"/>
      <c r="BF47" s="729"/>
      <c r="BG47" s="729"/>
      <c r="BH47" s="729"/>
      <c r="BI47" s="730"/>
      <c r="BJ47" s="63"/>
      <c r="BK47" s="63"/>
      <c r="BL47" s="63"/>
      <c r="BM47" s="63"/>
      <c r="BN47" s="63"/>
      <c r="BO47" s="62"/>
      <c r="BP47" s="62"/>
      <c r="BQ47" s="59">
        <v>41</v>
      </c>
      <c r="BR47" s="87"/>
      <c r="BS47" s="731"/>
      <c r="BT47" s="732"/>
      <c r="BU47" s="732"/>
      <c r="BV47" s="732"/>
      <c r="BW47" s="732"/>
      <c r="BX47" s="732"/>
      <c r="BY47" s="732"/>
      <c r="BZ47" s="732"/>
      <c r="CA47" s="732"/>
      <c r="CB47" s="732"/>
      <c r="CC47" s="732"/>
      <c r="CD47" s="732"/>
      <c r="CE47" s="732"/>
      <c r="CF47" s="732"/>
      <c r="CG47" s="733"/>
      <c r="CH47" s="734"/>
      <c r="CI47" s="726"/>
      <c r="CJ47" s="726"/>
      <c r="CK47" s="726"/>
      <c r="CL47" s="735"/>
      <c r="CM47" s="734"/>
      <c r="CN47" s="726"/>
      <c r="CO47" s="726"/>
      <c r="CP47" s="726"/>
      <c r="CQ47" s="735"/>
      <c r="CR47" s="734"/>
      <c r="CS47" s="726"/>
      <c r="CT47" s="726"/>
      <c r="CU47" s="726"/>
      <c r="CV47" s="735"/>
      <c r="CW47" s="734"/>
      <c r="CX47" s="726"/>
      <c r="CY47" s="726"/>
      <c r="CZ47" s="726"/>
      <c r="DA47" s="735"/>
      <c r="DB47" s="734"/>
      <c r="DC47" s="726"/>
      <c r="DD47" s="726"/>
      <c r="DE47" s="726"/>
      <c r="DF47" s="735"/>
      <c r="DG47" s="734"/>
      <c r="DH47" s="726"/>
      <c r="DI47" s="726"/>
      <c r="DJ47" s="726"/>
      <c r="DK47" s="735"/>
      <c r="DL47" s="734"/>
      <c r="DM47" s="726"/>
      <c r="DN47" s="726"/>
      <c r="DO47" s="726"/>
      <c r="DP47" s="735"/>
      <c r="DQ47" s="734"/>
      <c r="DR47" s="726"/>
      <c r="DS47" s="726"/>
      <c r="DT47" s="726"/>
      <c r="DU47" s="735"/>
      <c r="DV47" s="731"/>
      <c r="DW47" s="732"/>
      <c r="DX47" s="732"/>
      <c r="DY47" s="732"/>
      <c r="DZ47" s="750"/>
      <c r="EA47" s="54"/>
    </row>
    <row r="48" spans="1:131" s="51" customFormat="1" ht="26.25" customHeight="1" x14ac:dyDescent="0.2">
      <c r="A48" s="59">
        <v>21</v>
      </c>
      <c r="B48" s="731"/>
      <c r="C48" s="732"/>
      <c r="D48" s="732"/>
      <c r="E48" s="732"/>
      <c r="F48" s="732"/>
      <c r="G48" s="732"/>
      <c r="H48" s="732"/>
      <c r="I48" s="732"/>
      <c r="J48" s="732"/>
      <c r="K48" s="732"/>
      <c r="L48" s="732"/>
      <c r="M48" s="732"/>
      <c r="N48" s="732"/>
      <c r="O48" s="732"/>
      <c r="P48" s="733"/>
      <c r="Q48" s="722"/>
      <c r="R48" s="723"/>
      <c r="S48" s="723"/>
      <c r="T48" s="723"/>
      <c r="U48" s="723"/>
      <c r="V48" s="723"/>
      <c r="W48" s="723"/>
      <c r="X48" s="723"/>
      <c r="Y48" s="723"/>
      <c r="Z48" s="723"/>
      <c r="AA48" s="723"/>
      <c r="AB48" s="723"/>
      <c r="AC48" s="723"/>
      <c r="AD48" s="723"/>
      <c r="AE48" s="724"/>
      <c r="AF48" s="725"/>
      <c r="AG48" s="726"/>
      <c r="AH48" s="726"/>
      <c r="AI48" s="726"/>
      <c r="AJ48" s="727"/>
      <c r="AK48" s="728"/>
      <c r="AL48" s="723"/>
      <c r="AM48" s="723"/>
      <c r="AN48" s="723"/>
      <c r="AO48" s="723"/>
      <c r="AP48" s="723"/>
      <c r="AQ48" s="723"/>
      <c r="AR48" s="723"/>
      <c r="AS48" s="723"/>
      <c r="AT48" s="723"/>
      <c r="AU48" s="723"/>
      <c r="AV48" s="723"/>
      <c r="AW48" s="723"/>
      <c r="AX48" s="723"/>
      <c r="AY48" s="723"/>
      <c r="AZ48" s="777"/>
      <c r="BA48" s="777"/>
      <c r="BB48" s="777"/>
      <c r="BC48" s="777"/>
      <c r="BD48" s="777"/>
      <c r="BE48" s="729"/>
      <c r="BF48" s="729"/>
      <c r="BG48" s="729"/>
      <c r="BH48" s="729"/>
      <c r="BI48" s="730"/>
      <c r="BJ48" s="63"/>
      <c r="BK48" s="63"/>
      <c r="BL48" s="63"/>
      <c r="BM48" s="63"/>
      <c r="BN48" s="63"/>
      <c r="BO48" s="62"/>
      <c r="BP48" s="62"/>
      <c r="BQ48" s="59">
        <v>42</v>
      </c>
      <c r="BR48" s="87"/>
      <c r="BS48" s="731"/>
      <c r="BT48" s="732"/>
      <c r="BU48" s="732"/>
      <c r="BV48" s="732"/>
      <c r="BW48" s="732"/>
      <c r="BX48" s="732"/>
      <c r="BY48" s="732"/>
      <c r="BZ48" s="732"/>
      <c r="CA48" s="732"/>
      <c r="CB48" s="732"/>
      <c r="CC48" s="732"/>
      <c r="CD48" s="732"/>
      <c r="CE48" s="732"/>
      <c r="CF48" s="732"/>
      <c r="CG48" s="733"/>
      <c r="CH48" s="734"/>
      <c r="CI48" s="726"/>
      <c r="CJ48" s="726"/>
      <c r="CK48" s="726"/>
      <c r="CL48" s="735"/>
      <c r="CM48" s="734"/>
      <c r="CN48" s="726"/>
      <c r="CO48" s="726"/>
      <c r="CP48" s="726"/>
      <c r="CQ48" s="735"/>
      <c r="CR48" s="734"/>
      <c r="CS48" s="726"/>
      <c r="CT48" s="726"/>
      <c r="CU48" s="726"/>
      <c r="CV48" s="735"/>
      <c r="CW48" s="734"/>
      <c r="CX48" s="726"/>
      <c r="CY48" s="726"/>
      <c r="CZ48" s="726"/>
      <c r="DA48" s="735"/>
      <c r="DB48" s="734"/>
      <c r="DC48" s="726"/>
      <c r="DD48" s="726"/>
      <c r="DE48" s="726"/>
      <c r="DF48" s="735"/>
      <c r="DG48" s="734"/>
      <c r="DH48" s="726"/>
      <c r="DI48" s="726"/>
      <c r="DJ48" s="726"/>
      <c r="DK48" s="735"/>
      <c r="DL48" s="734"/>
      <c r="DM48" s="726"/>
      <c r="DN48" s="726"/>
      <c r="DO48" s="726"/>
      <c r="DP48" s="735"/>
      <c r="DQ48" s="734"/>
      <c r="DR48" s="726"/>
      <c r="DS48" s="726"/>
      <c r="DT48" s="726"/>
      <c r="DU48" s="735"/>
      <c r="DV48" s="731"/>
      <c r="DW48" s="732"/>
      <c r="DX48" s="732"/>
      <c r="DY48" s="732"/>
      <c r="DZ48" s="750"/>
      <c r="EA48" s="54"/>
    </row>
    <row r="49" spans="1:131" s="51" customFormat="1" ht="26.25" customHeight="1" x14ac:dyDescent="0.2">
      <c r="A49" s="59">
        <v>22</v>
      </c>
      <c r="B49" s="731"/>
      <c r="C49" s="732"/>
      <c r="D49" s="732"/>
      <c r="E49" s="732"/>
      <c r="F49" s="732"/>
      <c r="G49" s="732"/>
      <c r="H49" s="732"/>
      <c r="I49" s="732"/>
      <c r="J49" s="732"/>
      <c r="K49" s="732"/>
      <c r="L49" s="732"/>
      <c r="M49" s="732"/>
      <c r="N49" s="732"/>
      <c r="O49" s="732"/>
      <c r="P49" s="733"/>
      <c r="Q49" s="722"/>
      <c r="R49" s="723"/>
      <c r="S49" s="723"/>
      <c r="T49" s="723"/>
      <c r="U49" s="723"/>
      <c r="V49" s="723"/>
      <c r="W49" s="723"/>
      <c r="X49" s="723"/>
      <c r="Y49" s="723"/>
      <c r="Z49" s="723"/>
      <c r="AA49" s="723"/>
      <c r="AB49" s="723"/>
      <c r="AC49" s="723"/>
      <c r="AD49" s="723"/>
      <c r="AE49" s="724"/>
      <c r="AF49" s="725"/>
      <c r="AG49" s="726"/>
      <c r="AH49" s="726"/>
      <c r="AI49" s="726"/>
      <c r="AJ49" s="727"/>
      <c r="AK49" s="728"/>
      <c r="AL49" s="723"/>
      <c r="AM49" s="723"/>
      <c r="AN49" s="723"/>
      <c r="AO49" s="723"/>
      <c r="AP49" s="723"/>
      <c r="AQ49" s="723"/>
      <c r="AR49" s="723"/>
      <c r="AS49" s="723"/>
      <c r="AT49" s="723"/>
      <c r="AU49" s="723"/>
      <c r="AV49" s="723"/>
      <c r="AW49" s="723"/>
      <c r="AX49" s="723"/>
      <c r="AY49" s="723"/>
      <c r="AZ49" s="777"/>
      <c r="BA49" s="777"/>
      <c r="BB49" s="777"/>
      <c r="BC49" s="777"/>
      <c r="BD49" s="777"/>
      <c r="BE49" s="729"/>
      <c r="BF49" s="729"/>
      <c r="BG49" s="729"/>
      <c r="BH49" s="729"/>
      <c r="BI49" s="730"/>
      <c r="BJ49" s="63"/>
      <c r="BK49" s="63"/>
      <c r="BL49" s="63"/>
      <c r="BM49" s="63"/>
      <c r="BN49" s="63"/>
      <c r="BO49" s="62"/>
      <c r="BP49" s="62"/>
      <c r="BQ49" s="59">
        <v>43</v>
      </c>
      <c r="BR49" s="87"/>
      <c r="BS49" s="731"/>
      <c r="BT49" s="732"/>
      <c r="BU49" s="732"/>
      <c r="BV49" s="732"/>
      <c r="BW49" s="732"/>
      <c r="BX49" s="732"/>
      <c r="BY49" s="732"/>
      <c r="BZ49" s="732"/>
      <c r="CA49" s="732"/>
      <c r="CB49" s="732"/>
      <c r="CC49" s="732"/>
      <c r="CD49" s="732"/>
      <c r="CE49" s="732"/>
      <c r="CF49" s="732"/>
      <c r="CG49" s="733"/>
      <c r="CH49" s="734"/>
      <c r="CI49" s="726"/>
      <c r="CJ49" s="726"/>
      <c r="CK49" s="726"/>
      <c r="CL49" s="735"/>
      <c r="CM49" s="734"/>
      <c r="CN49" s="726"/>
      <c r="CO49" s="726"/>
      <c r="CP49" s="726"/>
      <c r="CQ49" s="735"/>
      <c r="CR49" s="734"/>
      <c r="CS49" s="726"/>
      <c r="CT49" s="726"/>
      <c r="CU49" s="726"/>
      <c r="CV49" s="735"/>
      <c r="CW49" s="734"/>
      <c r="CX49" s="726"/>
      <c r="CY49" s="726"/>
      <c r="CZ49" s="726"/>
      <c r="DA49" s="735"/>
      <c r="DB49" s="734"/>
      <c r="DC49" s="726"/>
      <c r="DD49" s="726"/>
      <c r="DE49" s="726"/>
      <c r="DF49" s="735"/>
      <c r="DG49" s="734"/>
      <c r="DH49" s="726"/>
      <c r="DI49" s="726"/>
      <c r="DJ49" s="726"/>
      <c r="DK49" s="735"/>
      <c r="DL49" s="734"/>
      <c r="DM49" s="726"/>
      <c r="DN49" s="726"/>
      <c r="DO49" s="726"/>
      <c r="DP49" s="735"/>
      <c r="DQ49" s="734"/>
      <c r="DR49" s="726"/>
      <c r="DS49" s="726"/>
      <c r="DT49" s="726"/>
      <c r="DU49" s="735"/>
      <c r="DV49" s="731"/>
      <c r="DW49" s="732"/>
      <c r="DX49" s="732"/>
      <c r="DY49" s="732"/>
      <c r="DZ49" s="750"/>
      <c r="EA49" s="54"/>
    </row>
    <row r="50" spans="1:131" s="51" customFormat="1" ht="26.25" customHeight="1" x14ac:dyDescent="0.2">
      <c r="A50" s="59">
        <v>23</v>
      </c>
      <c r="B50" s="731"/>
      <c r="C50" s="732"/>
      <c r="D50" s="732"/>
      <c r="E50" s="732"/>
      <c r="F50" s="732"/>
      <c r="G50" s="732"/>
      <c r="H50" s="732"/>
      <c r="I50" s="732"/>
      <c r="J50" s="732"/>
      <c r="K50" s="732"/>
      <c r="L50" s="732"/>
      <c r="M50" s="732"/>
      <c r="N50" s="732"/>
      <c r="O50" s="732"/>
      <c r="P50" s="733"/>
      <c r="Q50" s="785"/>
      <c r="R50" s="786"/>
      <c r="S50" s="786"/>
      <c r="T50" s="786"/>
      <c r="U50" s="786"/>
      <c r="V50" s="786"/>
      <c r="W50" s="786"/>
      <c r="X50" s="786"/>
      <c r="Y50" s="786"/>
      <c r="Z50" s="786"/>
      <c r="AA50" s="786"/>
      <c r="AB50" s="786"/>
      <c r="AC50" s="786"/>
      <c r="AD50" s="786"/>
      <c r="AE50" s="787"/>
      <c r="AF50" s="725"/>
      <c r="AG50" s="726"/>
      <c r="AH50" s="726"/>
      <c r="AI50" s="726"/>
      <c r="AJ50" s="727"/>
      <c r="AK50" s="788"/>
      <c r="AL50" s="786"/>
      <c r="AM50" s="786"/>
      <c r="AN50" s="786"/>
      <c r="AO50" s="786"/>
      <c r="AP50" s="786"/>
      <c r="AQ50" s="786"/>
      <c r="AR50" s="786"/>
      <c r="AS50" s="786"/>
      <c r="AT50" s="786"/>
      <c r="AU50" s="786"/>
      <c r="AV50" s="786"/>
      <c r="AW50" s="786"/>
      <c r="AX50" s="786"/>
      <c r="AY50" s="786"/>
      <c r="AZ50" s="789"/>
      <c r="BA50" s="789"/>
      <c r="BB50" s="789"/>
      <c r="BC50" s="789"/>
      <c r="BD50" s="789"/>
      <c r="BE50" s="729"/>
      <c r="BF50" s="729"/>
      <c r="BG50" s="729"/>
      <c r="BH50" s="729"/>
      <c r="BI50" s="730"/>
      <c r="BJ50" s="63"/>
      <c r="BK50" s="63"/>
      <c r="BL50" s="63"/>
      <c r="BM50" s="63"/>
      <c r="BN50" s="63"/>
      <c r="BO50" s="62"/>
      <c r="BP50" s="62"/>
      <c r="BQ50" s="59">
        <v>44</v>
      </c>
      <c r="BR50" s="87"/>
      <c r="BS50" s="731"/>
      <c r="BT50" s="732"/>
      <c r="BU50" s="732"/>
      <c r="BV50" s="732"/>
      <c r="BW50" s="732"/>
      <c r="BX50" s="732"/>
      <c r="BY50" s="732"/>
      <c r="BZ50" s="732"/>
      <c r="CA50" s="732"/>
      <c r="CB50" s="732"/>
      <c r="CC50" s="732"/>
      <c r="CD50" s="732"/>
      <c r="CE50" s="732"/>
      <c r="CF50" s="732"/>
      <c r="CG50" s="733"/>
      <c r="CH50" s="734"/>
      <c r="CI50" s="726"/>
      <c r="CJ50" s="726"/>
      <c r="CK50" s="726"/>
      <c r="CL50" s="735"/>
      <c r="CM50" s="734"/>
      <c r="CN50" s="726"/>
      <c r="CO50" s="726"/>
      <c r="CP50" s="726"/>
      <c r="CQ50" s="735"/>
      <c r="CR50" s="734"/>
      <c r="CS50" s="726"/>
      <c r="CT50" s="726"/>
      <c r="CU50" s="726"/>
      <c r="CV50" s="735"/>
      <c r="CW50" s="734"/>
      <c r="CX50" s="726"/>
      <c r="CY50" s="726"/>
      <c r="CZ50" s="726"/>
      <c r="DA50" s="735"/>
      <c r="DB50" s="734"/>
      <c r="DC50" s="726"/>
      <c r="DD50" s="726"/>
      <c r="DE50" s="726"/>
      <c r="DF50" s="735"/>
      <c r="DG50" s="734"/>
      <c r="DH50" s="726"/>
      <c r="DI50" s="726"/>
      <c r="DJ50" s="726"/>
      <c r="DK50" s="735"/>
      <c r="DL50" s="734"/>
      <c r="DM50" s="726"/>
      <c r="DN50" s="726"/>
      <c r="DO50" s="726"/>
      <c r="DP50" s="735"/>
      <c r="DQ50" s="734"/>
      <c r="DR50" s="726"/>
      <c r="DS50" s="726"/>
      <c r="DT50" s="726"/>
      <c r="DU50" s="735"/>
      <c r="DV50" s="731"/>
      <c r="DW50" s="732"/>
      <c r="DX50" s="732"/>
      <c r="DY50" s="732"/>
      <c r="DZ50" s="750"/>
      <c r="EA50" s="54"/>
    </row>
    <row r="51" spans="1:131" s="51" customFormat="1" ht="26.25" customHeight="1" x14ac:dyDescent="0.2">
      <c r="A51" s="59">
        <v>24</v>
      </c>
      <c r="B51" s="731"/>
      <c r="C51" s="732"/>
      <c r="D51" s="732"/>
      <c r="E51" s="732"/>
      <c r="F51" s="732"/>
      <c r="G51" s="732"/>
      <c r="H51" s="732"/>
      <c r="I51" s="732"/>
      <c r="J51" s="732"/>
      <c r="K51" s="732"/>
      <c r="L51" s="732"/>
      <c r="M51" s="732"/>
      <c r="N51" s="732"/>
      <c r="O51" s="732"/>
      <c r="P51" s="733"/>
      <c r="Q51" s="785"/>
      <c r="R51" s="786"/>
      <c r="S51" s="786"/>
      <c r="T51" s="786"/>
      <c r="U51" s="786"/>
      <c r="V51" s="786"/>
      <c r="W51" s="786"/>
      <c r="X51" s="786"/>
      <c r="Y51" s="786"/>
      <c r="Z51" s="786"/>
      <c r="AA51" s="786"/>
      <c r="AB51" s="786"/>
      <c r="AC51" s="786"/>
      <c r="AD51" s="786"/>
      <c r="AE51" s="787"/>
      <c r="AF51" s="725"/>
      <c r="AG51" s="726"/>
      <c r="AH51" s="726"/>
      <c r="AI51" s="726"/>
      <c r="AJ51" s="727"/>
      <c r="AK51" s="788"/>
      <c r="AL51" s="786"/>
      <c r="AM51" s="786"/>
      <c r="AN51" s="786"/>
      <c r="AO51" s="786"/>
      <c r="AP51" s="786"/>
      <c r="AQ51" s="786"/>
      <c r="AR51" s="786"/>
      <c r="AS51" s="786"/>
      <c r="AT51" s="786"/>
      <c r="AU51" s="786"/>
      <c r="AV51" s="786"/>
      <c r="AW51" s="786"/>
      <c r="AX51" s="786"/>
      <c r="AY51" s="786"/>
      <c r="AZ51" s="789"/>
      <c r="BA51" s="789"/>
      <c r="BB51" s="789"/>
      <c r="BC51" s="789"/>
      <c r="BD51" s="789"/>
      <c r="BE51" s="729"/>
      <c r="BF51" s="729"/>
      <c r="BG51" s="729"/>
      <c r="BH51" s="729"/>
      <c r="BI51" s="730"/>
      <c r="BJ51" s="63"/>
      <c r="BK51" s="63"/>
      <c r="BL51" s="63"/>
      <c r="BM51" s="63"/>
      <c r="BN51" s="63"/>
      <c r="BO51" s="62"/>
      <c r="BP51" s="62"/>
      <c r="BQ51" s="59">
        <v>45</v>
      </c>
      <c r="BR51" s="87"/>
      <c r="BS51" s="731"/>
      <c r="BT51" s="732"/>
      <c r="BU51" s="732"/>
      <c r="BV51" s="732"/>
      <c r="BW51" s="732"/>
      <c r="BX51" s="732"/>
      <c r="BY51" s="732"/>
      <c r="BZ51" s="732"/>
      <c r="CA51" s="732"/>
      <c r="CB51" s="732"/>
      <c r="CC51" s="732"/>
      <c r="CD51" s="732"/>
      <c r="CE51" s="732"/>
      <c r="CF51" s="732"/>
      <c r="CG51" s="733"/>
      <c r="CH51" s="734"/>
      <c r="CI51" s="726"/>
      <c r="CJ51" s="726"/>
      <c r="CK51" s="726"/>
      <c r="CL51" s="735"/>
      <c r="CM51" s="734"/>
      <c r="CN51" s="726"/>
      <c r="CO51" s="726"/>
      <c r="CP51" s="726"/>
      <c r="CQ51" s="735"/>
      <c r="CR51" s="734"/>
      <c r="CS51" s="726"/>
      <c r="CT51" s="726"/>
      <c r="CU51" s="726"/>
      <c r="CV51" s="735"/>
      <c r="CW51" s="734"/>
      <c r="CX51" s="726"/>
      <c r="CY51" s="726"/>
      <c r="CZ51" s="726"/>
      <c r="DA51" s="735"/>
      <c r="DB51" s="734"/>
      <c r="DC51" s="726"/>
      <c r="DD51" s="726"/>
      <c r="DE51" s="726"/>
      <c r="DF51" s="735"/>
      <c r="DG51" s="734"/>
      <c r="DH51" s="726"/>
      <c r="DI51" s="726"/>
      <c r="DJ51" s="726"/>
      <c r="DK51" s="735"/>
      <c r="DL51" s="734"/>
      <c r="DM51" s="726"/>
      <c r="DN51" s="726"/>
      <c r="DO51" s="726"/>
      <c r="DP51" s="735"/>
      <c r="DQ51" s="734"/>
      <c r="DR51" s="726"/>
      <c r="DS51" s="726"/>
      <c r="DT51" s="726"/>
      <c r="DU51" s="735"/>
      <c r="DV51" s="731"/>
      <c r="DW51" s="732"/>
      <c r="DX51" s="732"/>
      <c r="DY51" s="732"/>
      <c r="DZ51" s="750"/>
      <c r="EA51" s="54"/>
    </row>
    <row r="52" spans="1:131" s="51" customFormat="1" ht="26.25" customHeight="1" x14ac:dyDescent="0.2">
      <c r="A52" s="59">
        <v>25</v>
      </c>
      <c r="B52" s="731"/>
      <c r="C52" s="732"/>
      <c r="D52" s="732"/>
      <c r="E52" s="732"/>
      <c r="F52" s="732"/>
      <c r="G52" s="732"/>
      <c r="H52" s="732"/>
      <c r="I52" s="732"/>
      <c r="J52" s="732"/>
      <c r="K52" s="732"/>
      <c r="L52" s="732"/>
      <c r="M52" s="732"/>
      <c r="N52" s="732"/>
      <c r="O52" s="732"/>
      <c r="P52" s="733"/>
      <c r="Q52" s="785"/>
      <c r="R52" s="786"/>
      <c r="S52" s="786"/>
      <c r="T52" s="786"/>
      <c r="U52" s="786"/>
      <c r="V52" s="786"/>
      <c r="W52" s="786"/>
      <c r="X52" s="786"/>
      <c r="Y52" s="786"/>
      <c r="Z52" s="786"/>
      <c r="AA52" s="786"/>
      <c r="AB52" s="786"/>
      <c r="AC52" s="786"/>
      <c r="AD52" s="786"/>
      <c r="AE52" s="787"/>
      <c r="AF52" s="725"/>
      <c r="AG52" s="726"/>
      <c r="AH52" s="726"/>
      <c r="AI52" s="726"/>
      <c r="AJ52" s="727"/>
      <c r="AK52" s="788"/>
      <c r="AL52" s="786"/>
      <c r="AM52" s="786"/>
      <c r="AN52" s="786"/>
      <c r="AO52" s="786"/>
      <c r="AP52" s="786"/>
      <c r="AQ52" s="786"/>
      <c r="AR52" s="786"/>
      <c r="AS52" s="786"/>
      <c r="AT52" s="786"/>
      <c r="AU52" s="786"/>
      <c r="AV52" s="786"/>
      <c r="AW52" s="786"/>
      <c r="AX52" s="786"/>
      <c r="AY52" s="786"/>
      <c r="AZ52" s="789"/>
      <c r="BA52" s="789"/>
      <c r="BB52" s="789"/>
      <c r="BC52" s="789"/>
      <c r="BD52" s="789"/>
      <c r="BE52" s="729"/>
      <c r="BF52" s="729"/>
      <c r="BG52" s="729"/>
      <c r="BH52" s="729"/>
      <c r="BI52" s="730"/>
      <c r="BJ52" s="63"/>
      <c r="BK52" s="63"/>
      <c r="BL52" s="63"/>
      <c r="BM52" s="63"/>
      <c r="BN52" s="63"/>
      <c r="BO52" s="62"/>
      <c r="BP52" s="62"/>
      <c r="BQ52" s="59">
        <v>46</v>
      </c>
      <c r="BR52" s="87"/>
      <c r="BS52" s="731"/>
      <c r="BT52" s="732"/>
      <c r="BU52" s="732"/>
      <c r="BV52" s="732"/>
      <c r="BW52" s="732"/>
      <c r="BX52" s="732"/>
      <c r="BY52" s="732"/>
      <c r="BZ52" s="732"/>
      <c r="CA52" s="732"/>
      <c r="CB52" s="732"/>
      <c r="CC52" s="732"/>
      <c r="CD52" s="732"/>
      <c r="CE52" s="732"/>
      <c r="CF52" s="732"/>
      <c r="CG52" s="733"/>
      <c r="CH52" s="734"/>
      <c r="CI52" s="726"/>
      <c r="CJ52" s="726"/>
      <c r="CK52" s="726"/>
      <c r="CL52" s="735"/>
      <c r="CM52" s="734"/>
      <c r="CN52" s="726"/>
      <c r="CO52" s="726"/>
      <c r="CP52" s="726"/>
      <c r="CQ52" s="735"/>
      <c r="CR52" s="734"/>
      <c r="CS52" s="726"/>
      <c r="CT52" s="726"/>
      <c r="CU52" s="726"/>
      <c r="CV52" s="735"/>
      <c r="CW52" s="734"/>
      <c r="CX52" s="726"/>
      <c r="CY52" s="726"/>
      <c r="CZ52" s="726"/>
      <c r="DA52" s="735"/>
      <c r="DB52" s="734"/>
      <c r="DC52" s="726"/>
      <c r="DD52" s="726"/>
      <c r="DE52" s="726"/>
      <c r="DF52" s="735"/>
      <c r="DG52" s="734"/>
      <c r="DH52" s="726"/>
      <c r="DI52" s="726"/>
      <c r="DJ52" s="726"/>
      <c r="DK52" s="735"/>
      <c r="DL52" s="734"/>
      <c r="DM52" s="726"/>
      <c r="DN52" s="726"/>
      <c r="DO52" s="726"/>
      <c r="DP52" s="735"/>
      <c r="DQ52" s="734"/>
      <c r="DR52" s="726"/>
      <c r="DS52" s="726"/>
      <c r="DT52" s="726"/>
      <c r="DU52" s="735"/>
      <c r="DV52" s="731"/>
      <c r="DW52" s="732"/>
      <c r="DX52" s="732"/>
      <c r="DY52" s="732"/>
      <c r="DZ52" s="750"/>
      <c r="EA52" s="54"/>
    </row>
    <row r="53" spans="1:131" s="51" customFormat="1" ht="26.25" customHeight="1" x14ac:dyDescent="0.2">
      <c r="A53" s="59">
        <v>26</v>
      </c>
      <c r="B53" s="731"/>
      <c r="C53" s="732"/>
      <c r="D53" s="732"/>
      <c r="E53" s="732"/>
      <c r="F53" s="732"/>
      <c r="G53" s="732"/>
      <c r="H53" s="732"/>
      <c r="I53" s="732"/>
      <c r="J53" s="732"/>
      <c r="K53" s="732"/>
      <c r="L53" s="732"/>
      <c r="M53" s="732"/>
      <c r="N53" s="732"/>
      <c r="O53" s="732"/>
      <c r="P53" s="733"/>
      <c r="Q53" s="785"/>
      <c r="R53" s="786"/>
      <c r="S53" s="786"/>
      <c r="T53" s="786"/>
      <c r="U53" s="786"/>
      <c r="V53" s="786"/>
      <c r="W53" s="786"/>
      <c r="X53" s="786"/>
      <c r="Y53" s="786"/>
      <c r="Z53" s="786"/>
      <c r="AA53" s="786"/>
      <c r="AB53" s="786"/>
      <c r="AC53" s="786"/>
      <c r="AD53" s="786"/>
      <c r="AE53" s="787"/>
      <c r="AF53" s="725"/>
      <c r="AG53" s="726"/>
      <c r="AH53" s="726"/>
      <c r="AI53" s="726"/>
      <c r="AJ53" s="727"/>
      <c r="AK53" s="788"/>
      <c r="AL53" s="786"/>
      <c r="AM53" s="786"/>
      <c r="AN53" s="786"/>
      <c r="AO53" s="786"/>
      <c r="AP53" s="786"/>
      <c r="AQ53" s="786"/>
      <c r="AR53" s="786"/>
      <c r="AS53" s="786"/>
      <c r="AT53" s="786"/>
      <c r="AU53" s="786"/>
      <c r="AV53" s="786"/>
      <c r="AW53" s="786"/>
      <c r="AX53" s="786"/>
      <c r="AY53" s="786"/>
      <c r="AZ53" s="789"/>
      <c r="BA53" s="789"/>
      <c r="BB53" s="789"/>
      <c r="BC53" s="789"/>
      <c r="BD53" s="789"/>
      <c r="BE53" s="729"/>
      <c r="BF53" s="729"/>
      <c r="BG53" s="729"/>
      <c r="BH53" s="729"/>
      <c r="BI53" s="730"/>
      <c r="BJ53" s="63"/>
      <c r="BK53" s="63"/>
      <c r="BL53" s="63"/>
      <c r="BM53" s="63"/>
      <c r="BN53" s="63"/>
      <c r="BO53" s="62"/>
      <c r="BP53" s="62"/>
      <c r="BQ53" s="59">
        <v>47</v>
      </c>
      <c r="BR53" s="87"/>
      <c r="BS53" s="731"/>
      <c r="BT53" s="732"/>
      <c r="BU53" s="732"/>
      <c r="BV53" s="732"/>
      <c r="BW53" s="732"/>
      <c r="BX53" s="732"/>
      <c r="BY53" s="732"/>
      <c r="BZ53" s="732"/>
      <c r="CA53" s="732"/>
      <c r="CB53" s="732"/>
      <c r="CC53" s="732"/>
      <c r="CD53" s="732"/>
      <c r="CE53" s="732"/>
      <c r="CF53" s="732"/>
      <c r="CG53" s="733"/>
      <c r="CH53" s="734"/>
      <c r="CI53" s="726"/>
      <c r="CJ53" s="726"/>
      <c r="CK53" s="726"/>
      <c r="CL53" s="735"/>
      <c r="CM53" s="734"/>
      <c r="CN53" s="726"/>
      <c r="CO53" s="726"/>
      <c r="CP53" s="726"/>
      <c r="CQ53" s="735"/>
      <c r="CR53" s="734"/>
      <c r="CS53" s="726"/>
      <c r="CT53" s="726"/>
      <c r="CU53" s="726"/>
      <c r="CV53" s="735"/>
      <c r="CW53" s="734"/>
      <c r="CX53" s="726"/>
      <c r="CY53" s="726"/>
      <c r="CZ53" s="726"/>
      <c r="DA53" s="735"/>
      <c r="DB53" s="734"/>
      <c r="DC53" s="726"/>
      <c r="DD53" s="726"/>
      <c r="DE53" s="726"/>
      <c r="DF53" s="735"/>
      <c r="DG53" s="734"/>
      <c r="DH53" s="726"/>
      <c r="DI53" s="726"/>
      <c r="DJ53" s="726"/>
      <c r="DK53" s="735"/>
      <c r="DL53" s="734"/>
      <c r="DM53" s="726"/>
      <c r="DN53" s="726"/>
      <c r="DO53" s="726"/>
      <c r="DP53" s="735"/>
      <c r="DQ53" s="734"/>
      <c r="DR53" s="726"/>
      <c r="DS53" s="726"/>
      <c r="DT53" s="726"/>
      <c r="DU53" s="735"/>
      <c r="DV53" s="731"/>
      <c r="DW53" s="732"/>
      <c r="DX53" s="732"/>
      <c r="DY53" s="732"/>
      <c r="DZ53" s="750"/>
      <c r="EA53" s="54"/>
    </row>
    <row r="54" spans="1:131" s="51" customFormat="1" ht="26.25" customHeight="1" x14ac:dyDescent="0.2">
      <c r="A54" s="59">
        <v>27</v>
      </c>
      <c r="B54" s="731"/>
      <c r="C54" s="732"/>
      <c r="D54" s="732"/>
      <c r="E54" s="732"/>
      <c r="F54" s="732"/>
      <c r="G54" s="732"/>
      <c r="H54" s="732"/>
      <c r="I54" s="732"/>
      <c r="J54" s="732"/>
      <c r="K54" s="732"/>
      <c r="L54" s="732"/>
      <c r="M54" s="732"/>
      <c r="N54" s="732"/>
      <c r="O54" s="732"/>
      <c r="P54" s="733"/>
      <c r="Q54" s="785"/>
      <c r="R54" s="786"/>
      <c r="S54" s="786"/>
      <c r="T54" s="786"/>
      <c r="U54" s="786"/>
      <c r="V54" s="786"/>
      <c r="W54" s="786"/>
      <c r="X54" s="786"/>
      <c r="Y54" s="786"/>
      <c r="Z54" s="786"/>
      <c r="AA54" s="786"/>
      <c r="AB54" s="786"/>
      <c r="AC54" s="786"/>
      <c r="AD54" s="786"/>
      <c r="AE54" s="787"/>
      <c r="AF54" s="725"/>
      <c r="AG54" s="726"/>
      <c r="AH54" s="726"/>
      <c r="AI54" s="726"/>
      <c r="AJ54" s="727"/>
      <c r="AK54" s="788"/>
      <c r="AL54" s="786"/>
      <c r="AM54" s="786"/>
      <c r="AN54" s="786"/>
      <c r="AO54" s="786"/>
      <c r="AP54" s="786"/>
      <c r="AQ54" s="786"/>
      <c r="AR54" s="786"/>
      <c r="AS54" s="786"/>
      <c r="AT54" s="786"/>
      <c r="AU54" s="786"/>
      <c r="AV54" s="786"/>
      <c r="AW54" s="786"/>
      <c r="AX54" s="786"/>
      <c r="AY54" s="786"/>
      <c r="AZ54" s="789"/>
      <c r="BA54" s="789"/>
      <c r="BB54" s="789"/>
      <c r="BC54" s="789"/>
      <c r="BD54" s="789"/>
      <c r="BE54" s="729"/>
      <c r="BF54" s="729"/>
      <c r="BG54" s="729"/>
      <c r="BH54" s="729"/>
      <c r="BI54" s="730"/>
      <c r="BJ54" s="63"/>
      <c r="BK54" s="63"/>
      <c r="BL54" s="63"/>
      <c r="BM54" s="63"/>
      <c r="BN54" s="63"/>
      <c r="BO54" s="62"/>
      <c r="BP54" s="62"/>
      <c r="BQ54" s="59">
        <v>48</v>
      </c>
      <c r="BR54" s="87"/>
      <c r="BS54" s="731"/>
      <c r="BT54" s="732"/>
      <c r="BU54" s="732"/>
      <c r="BV54" s="732"/>
      <c r="BW54" s="732"/>
      <c r="BX54" s="732"/>
      <c r="BY54" s="732"/>
      <c r="BZ54" s="732"/>
      <c r="CA54" s="732"/>
      <c r="CB54" s="732"/>
      <c r="CC54" s="732"/>
      <c r="CD54" s="732"/>
      <c r="CE54" s="732"/>
      <c r="CF54" s="732"/>
      <c r="CG54" s="733"/>
      <c r="CH54" s="734"/>
      <c r="CI54" s="726"/>
      <c r="CJ54" s="726"/>
      <c r="CK54" s="726"/>
      <c r="CL54" s="735"/>
      <c r="CM54" s="734"/>
      <c r="CN54" s="726"/>
      <c r="CO54" s="726"/>
      <c r="CP54" s="726"/>
      <c r="CQ54" s="735"/>
      <c r="CR54" s="734"/>
      <c r="CS54" s="726"/>
      <c r="CT54" s="726"/>
      <c r="CU54" s="726"/>
      <c r="CV54" s="735"/>
      <c r="CW54" s="734"/>
      <c r="CX54" s="726"/>
      <c r="CY54" s="726"/>
      <c r="CZ54" s="726"/>
      <c r="DA54" s="735"/>
      <c r="DB54" s="734"/>
      <c r="DC54" s="726"/>
      <c r="DD54" s="726"/>
      <c r="DE54" s="726"/>
      <c r="DF54" s="735"/>
      <c r="DG54" s="734"/>
      <c r="DH54" s="726"/>
      <c r="DI54" s="726"/>
      <c r="DJ54" s="726"/>
      <c r="DK54" s="735"/>
      <c r="DL54" s="734"/>
      <c r="DM54" s="726"/>
      <c r="DN54" s="726"/>
      <c r="DO54" s="726"/>
      <c r="DP54" s="735"/>
      <c r="DQ54" s="734"/>
      <c r="DR54" s="726"/>
      <c r="DS54" s="726"/>
      <c r="DT54" s="726"/>
      <c r="DU54" s="735"/>
      <c r="DV54" s="731"/>
      <c r="DW54" s="732"/>
      <c r="DX54" s="732"/>
      <c r="DY54" s="732"/>
      <c r="DZ54" s="750"/>
      <c r="EA54" s="54"/>
    </row>
    <row r="55" spans="1:131" s="51" customFormat="1" ht="26.25" customHeight="1" x14ac:dyDescent="0.2">
      <c r="A55" s="59">
        <v>28</v>
      </c>
      <c r="B55" s="731"/>
      <c r="C55" s="732"/>
      <c r="D55" s="732"/>
      <c r="E55" s="732"/>
      <c r="F55" s="732"/>
      <c r="G55" s="732"/>
      <c r="H55" s="732"/>
      <c r="I55" s="732"/>
      <c r="J55" s="732"/>
      <c r="K55" s="732"/>
      <c r="L55" s="732"/>
      <c r="M55" s="732"/>
      <c r="N55" s="732"/>
      <c r="O55" s="732"/>
      <c r="P55" s="733"/>
      <c r="Q55" s="785"/>
      <c r="R55" s="786"/>
      <c r="S55" s="786"/>
      <c r="T55" s="786"/>
      <c r="U55" s="786"/>
      <c r="V55" s="786"/>
      <c r="W55" s="786"/>
      <c r="X55" s="786"/>
      <c r="Y55" s="786"/>
      <c r="Z55" s="786"/>
      <c r="AA55" s="786"/>
      <c r="AB55" s="786"/>
      <c r="AC55" s="786"/>
      <c r="AD55" s="786"/>
      <c r="AE55" s="787"/>
      <c r="AF55" s="725"/>
      <c r="AG55" s="726"/>
      <c r="AH55" s="726"/>
      <c r="AI55" s="726"/>
      <c r="AJ55" s="727"/>
      <c r="AK55" s="788"/>
      <c r="AL55" s="786"/>
      <c r="AM55" s="786"/>
      <c r="AN55" s="786"/>
      <c r="AO55" s="786"/>
      <c r="AP55" s="786"/>
      <c r="AQ55" s="786"/>
      <c r="AR55" s="786"/>
      <c r="AS55" s="786"/>
      <c r="AT55" s="786"/>
      <c r="AU55" s="786"/>
      <c r="AV55" s="786"/>
      <c r="AW55" s="786"/>
      <c r="AX55" s="786"/>
      <c r="AY55" s="786"/>
      <c r="AZ55" s="789"/>
      <c r="BA55" s="789"/>
      <c r="BB55" s="789"/>
      <c r="BC55" s="789"/>
      <c r="BD55" s="789"/>
      <c r="BE55" s="729"/>
      <c r="BF55" s="729"/>
      <c r="BG55" s="729"/>
      <c r="BH55" s="729"/>
      <c r="BI55" s="730"/>
      <c r="BJ55" s="63"/>
      <c r="BK55" s="63"/>
      <c r="BL55" s="63"/>
      <c r="BM55" s="63"/>
      <c r="BN55" s="63"/>
      <c r="BO55" s="62"/>
      <c r="BP55" s="62"/>
      <c r="BQ55" s="59">
        <v>49</v>
      </c>
      <c r="BR55" s="87"/>
      <c r="BS55" s="731"/>
      <c r="BT55" s="732"/>
      <c r="BU55" s="732"/>
      <c r="BV55" s="732"/>
      <c r="BW55" s="732"/>
      <c r="BX55" s="732"/>
      <c r="BY55" s="732"/>
      <c r="BZ55" s="732"/>
      <c r="CA55" s="732"/>
      <c r="CB55" s="732"/>
      <c r="CC55" s="732"/>
      <c r="CD55" s="732"/>
      <c r="CE55" s="732"/>
      <c r="CF55" s="732"/>
      <c r="CG55" s="733"/>
      <c r="CH55" s="734"/>
      <c r="CI55" s="726"/>
      <c r="CJ55" s="726"/>
      <c r="CK55" s="726"/>
      <c r="CL55" s="735"/>
      <c r="CM55" s="734"/>
      <c r="CN55" s="726"/>
      <c r="CO55" s="726"/>
      <c r="CP55" s="726"/>
      <c r="CQ55" s="735"/>
      <c r="CR55" s="734"/>
      <c r="CS55" s="726"/>
      <c r="CT55" s="726"/>
      <c r="CU55" s="726"/>
      <c r="CV55" s="735"/>
      <c r="CW55" s="734"/>
      <c r="CX55" s="726"/>
      <c r="CY55" s="726"/>
      <c r="CZ55" s="726"/>
      <c r="DA55" s="735"/>
      <c r="DB55" s="734"/>
      <c r="DC55" s="726"/>
      <c r="DD55" s="726"/>
      <c r="DE55" s="726"/>
      <c r="DF55" s="735"/>
      <c r="DG55" s="734"/>
      <c r="DH55" s="726"/>
      <c r="DI55" s="726"/>
      <c r="DJ55" s="726"/>
      <c r="DK55" s="735"/>
      <c r="DL55" s="734"/>
      <c r="DM55" s="726"/>
      <c r="DN55" s="726"/>
      <c r="DO55" s="726"/>
      <c r="DP55" s="735"/>
      <c r="DQ55" s="734"/>
      <c r="DR55" s="726"/>
      <c r="DS55" s="726"/>
      <c r="DT55" s="726"/>
      <c r="DU55" s="735"/>
      <c r="DV55" s="731"/>
      <c r="DW55" s="732"/>
      <c r="DX55" s="732"/>
      <c r="DY55" s="732"/>
      <c r="DZ55" s="750"/>
      <c r="EA55" s="54"/>
    </row>
    <row r="56" spans="1:131" s="51" customFormat="1" ht="26.25" customHeight="1" x14ac:dyDescent="0.2">
      <c r="A56" s="59">
        <v>29</v>
      </c>
      <c r="B56" s="731"/>
      <c r="C56" s="732"/>
      <c r="D56" s="732"/>
      <c r="E56" s="732"/>
      <c r="F56" s="732"/>
      <c r="G56" s="732"/>
      <c r="H56" s="732"/>
      <c r="I56" s="732"/>
      <c r="J56" s="732"/>
      <c r="K56" s="732"/>
      <c r="L56" s="732"/>
      <c r="M56" s="732"/>
      <c r="N56" s="732"/>
      <c r="O56" s="732"/>
      <c r="P56" s="733"/>
      <c r="Q56" s="785"/>
      <c r="R56" s="786"/>
      <c r="S56" s="786"/>
      <c r="T56" s="786"/>
      <c r="U56" s="786"/>
      <c r="V56" s="786"/>
      <c r="W56" s="786"/>
      <c r="X56" s="786"/>
      <c r="Y56" s="786"/>
      <c r="Z56" s="786"/>
      <c r="AA56" s="786"/>
      <c r="AB56" s="786"/>
      <c r="AC56" s="786"/>
      <c r="AD56" s="786"/>
      <c r="AE56" s="787"/>
      <c r="AF56" s="725"/>
      <c r="AG56" s="726"/>
      <c r="AH56" s="726"/>
      <c r="AI56" s="726"/>
      <c r="AJ56" s="727"/>
      <c r="AK56" s="788"/>
      <c r="AL56" s="786"/>
      <c r="AM56" s="786"/>
      <c r="AN56" s="786"/>
      <c r="AO56" s="786"/>
      <c r="AP56" s="786"/>
      <c r="AQ56" s="786"/>
      <c r="AR56" s="786"/>
      <c r="AS56" s="786"/>
      <c r="AT56" s="786"/>
      <c r="AU56" s="786"/>
      <c r="AV56" s="786"/>
      <c r="AW56" s="786"/>
      <c r="AX56" s="786"/>
      <c r="AY56" s="786"/>
      <c r="AZ56" s="789"/>
      <c r="BA56" s="789"/>
      <c r="BB56" s="789"/>
      <c r="BC56" s="789"/>
      <c r="BD56" s="789"/>
      <c r="BE56" s="729"/>
      <c r="BF56" s="729"/>
      <c r="BG56" s="729"/>
      <c r="BH56" s="729"/>
      <c r="BI56" s="730"/>
      <c r="BJ56" s="63"/>
      <c r="BK56" s="63"/>
      <c r="BL56" s="63"/>
      <c r="BM56" s="63"/>
      <c r="BN56" s="63"/>
      <c r="BO56" s="62"/>
      <c r="BP56" s="62"/>
      <c r="BQ56" s="59">
        <v>50</v>
      </c>
      <c r="BR56" s="87"/>
      <c r="BS56" s="731"/>
      <c r="BT56" s="732"/>
      <c r="BU56" s="732"/>
      <c r="BV56" s="732"/>
      <c r="BW56" s="732"/>
      <c r="BX56" s="732"/>
      <c r="BY56" s="732"/>
      <c r="BZ56" s="732"/>
      <c r="CA56" s="732"/>
      <c r="CB56" s="732"/>
      <c r="CC56" s="732"/>
      <c r="CD56" s="732"/>
      <c r="CE56" s="732"/>
      <c r="CF56" s="732"/>
      <c r="CG56" s="733"/>
      <c r="CH56" s="734"/>
      <c r="CI56" s="726"/>
      <c r="CJ56" s="726"/>
      <c r="CK56" s="726"/>
      <c r="CL56" s="735"/>
      <c r="CM56" s="734"/>
      <c r="CN56" s="726"/>
      <c r="CO56" s="726"/>
      <c r="CP56" s="726"/>
      <c r="CQ56" s="735"/>
      <c r="CR56" s="734"/>
      <c r="CS56" s="726"/>
      <c r="CT56" s="726"/>
      <c r="CU56" s="726"/>
      <c r="CV56" s="735"/>
      <c r="CW56" s="734"/>
      <c r="CX56" s="726"/>
      <c r="CY56" s="726"/>
      <c r="CZ56" s="726"/>
      <c r="DA56" s="735"/>
      <c r="DB56" s="734"/>
      <c r="DC56" s="726"/>
      <c r="DD56" s="726"/>
      <c r="DE56" s="726"/>
      <c r="DF56" s="735"/>
      <c r="DG56" s="734"/>
      <c r="DH56" s="726"/>
      <c r="DI56" s="726"/>
      <c r="DJ56" s="726"/>
      <c r="DK56" s="735"/>
      <c r="DL56" s="734"/>
      <c r="DM56" s="726"/>
      <c r="DN56" s="726"/>
      <c r="DO56" s="726"/>
      <c r="DP56" s="735"/>
      <c r="DQ56" s="734"/>
      <c r="DR56" s="726"/>
      <c r="DS56" s="726"/>
      <c r="DT56" s="726"/>
      <c r="DU56" s="735"/>
      <c r="DV56" s="731"/>
      <c r="DW56" s="732"/>
      <c r="DX56" s="732"/>
      <c r="DY56" s="732"/>
      <c r="DZ56" s="750"/>
      <c r="EA56" s="54"/>
    </row>
    <row r="57" spans="1:131" s="51" customFormat="1" ht="26.25" customHeight="1" x14ac:dyDescent="0.2">
      <c r="A57" s="59">
        <v>30</v>
      </c>
      <c r="B57" s="731"/>
      <c r="C57" s="732"/>
      <c r="D57" s="732"/>
      <c r="E57" s="732"/>
      <c r="F57" s="732"/>
      <c r="G57" s="732"/>
      <c r="H57" s="732"/>
      <c r="I57" s="732"/>
      <c r="J57" s="732"/>
      <c r="K57" s="732"/>
      <c r="L57" s="732"/>
      <c r="M57" s="732"/>
      <c r="N57" s="732"/>
      <c r="O57" s="732"/>
      <c r="P57" s="733"/>
      <c r="Q57" s="785"/>
      <c r="R57" s="786"/>
      <c r="S57" s="786"/>
      <c r="T57" s="786"/>
      <c r="U57" s="786"/>
      <c r="V57" s="786"/>
      <c r="W57" s="786"/>
      <c r="X57" s="786"/>
      <c r="Y57" s="786"/>
      <c r="Z57" s="786"/>
      <c r="AA57" s="786"/>
      <c r="AB57" s="786"/>
      <c r="AC57" s="786"/>
      <c r="AD57" s="786"/>
      <c r="AE57" s="787"/>
      <c r="AF57" s="725"/>
      <c r="AG57" s="726"/>
      <c r="AH57" s="726"/>
      <c r="AI57" s="726"/>
      <c r="AJ57" s="727"/>
      <c r="AK57" s="788"/>
      <c r="AL57" s="786"/>
      <c r="AM57" s="786"/>
      <c r="AN57" s="786"/>
      <c r="AO57" s="786"/>
      <c r="AP57" s="786"/>
      <c r="AQ57" s="786"/>
      <c r="AR57" s="786"/>
      <c r="AS57" s="786"/>
      <c r="AT57" s="786"/>
      <c r="AU57" s="786"/>
      <c r="AV57" s="786"/>
      <c r="AW57" s="786"/>
      <c r="AX57" s="786"/>
      <c r="AY57" s="786"/>
      <c r="AZ57" s="789"/>
      <c r="BA57" s="789"/>
      <c r="BB57" s="789"/>
      <c r="BC57" s="789"/>
      <c r="BD57" s="789"/>
      <c r="BE57" s="729"/>
      <c r="BF57" s="729"/>
      <c r="BG57" s="729"/>
      <c r="BH57" s="729"/>
      <c r="BI57" s="730"/>
      <c r="BJ57" s="63"/>
      <c r="BK57" s="63"/>
      <c r="BL57" s="63"/>
      <c r="BM57" s="63"/>
      <c r="BN57" s="63"/>
      <c r="BO57" s="62"/>
      <c r="BP57" s="62"/>
      <c r="BQ57" s="59">
        <v>51</v>
      </c>
      <c r="BR57" s="87"/>
      <c r="BS57" s="731"/>
      <c r="BT57" s="732"/>
      <c r="BU57" s="732"/>
      <c r="BV57" s="732"/>
      <c r="BW57" s="732"/>
      <c r="BX57" s="732"/>
      <c r="BY57" s="732"/>
      <c r="BZ57" s="732"/>
      <c r="CA57" s="732"/>
      <c r="CB57" s="732"/>
      <c r="CC57" s="732"/>
      <c r="CD57" s="732"/>
      <c r="CE57" s="732"/>
      <c r="CF57" s="732"/>
      <c r="CG57" s="733"/>
      <c r="CH57" s="734"/>
      <c r="CI57" s="726"/>
      <c r="CJ57" s="726"/>
      <c r="CK57" s="726"/>
      <c r="CL57" s="735"/>
      <c r="CM57" s="734"/>
      <c r="CN57" s="726"/>
      <c r="CO57" s="726"/>
      <c r="CP57" s="726"/>
      <c r="CQ57" s="735"/>
      <c r="CR57" s="734"/>
      <c r="CS57" s="726"/>
      <c r="CT57" s="726"/>
      <c r="CU57" s="726"/>
      <c r="CV57" s="735"/>
      <c r="CW57" s="734"/>
      <c r="CX57" s="726"/>
      <c r="CY57" s="726"/>
      <c r="CZ57" s="726"/>
      <c r="DA57" s="735"/>
      <c r="DB57" s="734"/>
      <c r="DC57" s="726"/>
      <c r="DD57" s="726"/>
      <c r="DE57" s="726"/>
      <c r="DF57" s="735"/>
      <c r="DG57" s="734"/>
      <c r="DH57" s="726"/>
      <c r="DI57" s="726"/>
      <c r="DJ57" s="726"/>
      <c r="DK57" s="735"/>
      <c r="DL57" s="734"/>
      <c r="DM57" s="726"/>
      <c r="DN57" s="726"/>
      <c r="DO57" s="726"/>
      <c r="DP57" s="735"/>
      <c r="DQ57" s="734"/>
      <c r="DR57" s="726"/>
      <c r="DS57" s="726"/>
      <c r="DT57" s="726"/>
      <c r="DU57" s="735"/>
      <c r="DV57" s="731"/>
      <c r="DW57" s="732"/>
      <c r="DX57" s="732"/>
      <c r="DY57" s="732"/>
      <c r="DZ57" s="750"/>
      <c r="EA57" s="54"/>
    </row>
    <row r="58" spans="1:131" s="51" customFormat="1" ht="26.25" customHeight="1" x14ac:dyDescent="0.2">
      <c r="A58" s="59">
        <v>31</v>
      </c>
      <c r="B58" s="731"/>
      <c r="C58" s="732"/>
      <c r="D58" s="732"/>
      <c r="E58" s="732"/>
      <c r="F58" s="732"/>
      <c r="G58" s="732"/>
      <c r="H58" s="732"/>
      <c r="I58" s="732"/>
      <c r="J58" s="732"/>
      <c r="K58" s="732"/>
      <c r="L58" s="732"/>
      <c r="M58" s="732"/>
      <c r="N58" s="732"/>
      <c r="O58" s="732"/>
      <c r="P58" s="733"/>
      <c r="Q58" s="785"/>
      <c r="R58" s="786"/>
      <c r="S58" s="786"/>
      <c r="T58" s="786"/>
      <c r="U58" s="786"/>
      <c r="V58" s="786"/>
      <c r="W58" s="786"/>
      <c r="X58" s="786"/>
      <c r="Y58" s="786"/>
      <c r="Z58" s="786"/>
      <c r="AA58" s="786"/>
      <c r="AB58" s="786"/>
      <c r="AC58" s="786"/>
      <c r="AD58" s="786"/>
      <c r="AE58" s="787"/>
      <c r="AF58" s="725"/>
      <c r="AG58" s="726"/>
      <c r="AH58" s="726"/>
      <c r="AI58" s="726"/>
      <c r="AJ58" s="727"/>
      <c r="AK58" s="788"/>
      <c r="AL58" s="786"/>
      <c r="AM58" s="786"/>
      <c r="AN58" s="786"/>
      <c r="AO58" s="786"/>
      <c r="AP58" s="786"/>
      <c r="AQ58" s="786"/>
      <c r="AR58" s="786"/>
      <c r="AS58" s="786"/>
      <c r="AT58" s="786"/>
      <c r="AU58" s="786"/>
      <c r="AV58" s="786"/>
      <c r="AW58" s="786"/>
      <c r="AX58" s="786"/>
      <c r="AY58" s="786"/>
      <c r="AZ58" s="789"/>
      <c r="BA58" s="789"/>
      <c r="BB58" s="789"/>
      <c r="BC58" s="789"/>
      <c r="BD58" s="789"/>
      <c r="BE58" s="729"/>
      <c r="BF58" s="729"/>
      <c r="BG58" s="729"/>
      <c r="BH58" s="729"/>
      <c r="BI58" s="730"/>
      <c r="BJ58" s="63"/>
      <c r="BK58" s="63"/>
      <c r="BL58" s="63"/>
      <c r="BM58" s="63"/>
      <c r="BN58" s="63"/>
      <c r="BO58" s="62"/>
      <c r="BP58" s="62"/>
      <c r="BQ58" s="59">
        <v>52</v>
      </c>
      <c r="BR58" s="87"/>
      <c r="BS58" s="731"/>
      <c r="BT58" s="732"/>
      <c r="BU58" s="732"/>
      <c r="BV58" s="732"/>
      <c r="BW58" s="732"/>
      <c r="BX58" s="732"/>
      <c r="BY58" s="732"/>
      <c r="BZ58" s="732"/>
      <c r="CA58" s="732"/>
      <c r="CB58" s="732"/>
      <c r="CC58" s="732"/>
      <c r="CD58" s="732"/>
      <c r="CE58" s="732"/>
      <c r="CF58" s="732"/>
      <c r="CG58" s="733"/>
      <c r="CH58" s="734"/>
      <c r="CI58" s="726"/>
      <c r="CJ58" s="726"/>
      <c r="CK58" s="726"/>
      <c r="CL58" s="735"/>
      <c r="CM58" s="734"/>
      <c r="CN58" s="726"/>
      <c r="CO58" s="726"/>
      <c r="CP58" s="726"/>
      <c r="CQ58" s="735"/>
      <c r="CR58" s="734"/>
      <c r="CS58" s="726"/>
      <c r="CT58" s="726"/>
      <c r="CU58" s="726"/>
      <c r="CV58" s="735"/>
      <c r="CW58" s="734"/>
      <c r="CX58" s="726"/>
      <c r="CY58" s="726"/>
      <c r="CZ58" s="726"/>
      <c r="DA58" s="735"/>
      <c r="DB58" s="734"/>
      <c r="DC58" s="726"/>
      <c r="DD58" s="726"/>
      <c r="DE58" s="726"/>
      <c r="DF58" s="735"/>
      <c r="DG58" s="734"/>
      <c r="DH58" s="726"/>
      <c r="DI58" s="726"/>
      <c r="DJ58" s="726"/>
      <c r="DK58" s="735"/>
      <c r="DL58" s="734"/>
      <c r="DM58" s="726"/>
      <c r="DN58" s="726"/>
      <c r="DO58" s="726"/>
      <c r="DP58" s="735"/>
      <c r="DQ58" s="734"/>
      <c r="DR58" s="726"/>
      <c r="DS58" s="726"/>
      <c r="DT58" s="726"/>
      <c r="DU58" s="735"/>
      <c r="DV58" s="731"/>
      <c r="DW58" s="732"/>
      <c r="DX58" s="732"/>
      <c r="DY58" s="732"/>
      <c r="DZ58" s="750"/>
      <c r="EA58" s="54"/>
    </row>
    <row r="59" spans="1:131" s="51" customFormat="1" ht="26.25" customHeight="1" x14ac:dyDescent="0.2">
      <c r="A59" s="59">
        <v>32</v>
      </c>
      <c r="B59" s="731"/>
      <c r="C59" s="732"/>
      <c r="D59" s="732"/>
      <c r="E59" s="732"/>
      <c r="F59" s="732"/>
      <c r="G59" s="732"/>
      <c r="H59" s="732"/>
      <c r="I59" s="732"/>
      <c r="J59" s="732"/>
      <c r="K59" s="732"/>
      <c r="L59" s="732"/>
      <c r="M59" s="732"/>
      <c r="N59" s="732"/>
      <c r="O59" s="732"/>
      <c r="P59" s="733"/>
      <c r="Q59" s="785"/>
      <c r="R59" s="786"/>
      <c r="S59" s="786"/>
      <c r="T59" s="786"/>
      <c r="U59" s="786"/>
      <c r="V59" s="786"/>
      <c r="W59" s="786"/>
      <c r="X59" s="786"/>
      <c r="Y59" s="786"/>
      <c r="Z59" s="786"/>
      <c r="AA59" s="786"/>
      <c r="AB59" s="786"/>
      <c r="AC59" s="786"/>
      <c r="AD59" s="786"/>
      <c r="AE59" s="787"/>
      <c r="AF59" s="725"/>
      <c r="AG59" s="726"/>
      <c r="AH59" s="726"/>
      <c r="AI59" s="726"/>
      <c r="AJ59" s="727"/>
      <c r="AK59" s="788"/>
      <c r="AL59" s="786"/>
      <c r="AM59" s="786"/>
      <c r="AN59" s="786"/>
      <c r="AO59" s="786"/>
      <c r="AP59" s="786"/>
      <c r="AQ59" s="786"/>
      <c r="AR59" s="786"/>
      <c r="AS59" s="786"/>
      <c r="AT59" s="786"/>
      <c r="AU59" s="786"/>
      <c r="AV59" s="786"/>
      <c r="AW59" s="786"/>
      <c r="AX59" s="786"/>
      <c r="AY59" s="786"/>
      <c r="AZ59" s="789"/>
      <c r="BA59" s="789"/>
      <c r="BB59" s="789"/>
      <c r="BC59" s="789"/>
      <c r="BD59" s="789"/>
      <c r="BE59" s="729"/>
      <c r="BF59" s="729"/>
      <c r="BG59" s="729"/>
      <c r="BH59" s="729"/>
      <c r="BI59" s="730"/>
      <c r="BJ59" s="63"/>
      <c r="BK59" s="63"/>
      <c r="BL59" s="63"/>
      <c r="BM59" s="63"/>
      <c r="BN59" s="63"/>
      <c r="BO59" s="62"/>
      <c r="BP59" s="62"/>
      <c r="BQ59" s="59">
        <v>53</v>
      </c>
      <c r="BR59" s="87"/>
      <c r="BS59" s="731"/>
      <c r="BT59" s="732"/>
      <c r="BU59" s="732"/>
      <c r="BV59" s="732"/>
      <c r="BW59" s="732"/>
      <c r="BX59" s="732"/>
      <c r="BY59" s="732"/>
      <c r="BZ59" s="732"/>
      <c r="CA59" s="732"/>
      <c r="CB59" s="732"/>
      <c r="CC59" s="732"/>
      <c r="CD59" s="732"/>
      <c r="CE59" s="732"/>
      <c r="CF59" s="732"/>
      <c r="CG59" s="733"/>
      <c r="CH59" s="734"/>
      <c r="CI59" s="726"/>
      <c r="CJ59" s="726"/>
      <c r="CK59" s="726"/>
      <c r="CL59" s="735"/>
      <c r="CM59" s="734"/>
      <c r="CN59" s="726"/>
      <c r="CO59" s="726"/>
      <c r="CP59" s="726"/>
      <c r="CQ59" s="735"/>
      <c r="CR59" s="734"/>
      <c r="CS59" s="726"/>
      <c r="CT59" s="726"/>
      <c r="CU59" s="726"/>
      <c r="CV59" s="735"/>
      <c r="CW59" s="734"/>
      <c r="CX59" s="726"/>
      <c r="CY59" s="726"/>
      <c r="CZ59" s="726"/>
      <c r="DA59" s="735"/>
      <c r="DB59" s="734"/>
      <c r="DC59" s="726"/>
      <c r="DD59" s="726"/>
      <c r="DE59" s="726"/>
      <c r="DF59" s="735"/>
      <c r="DG59" s="734"/>
      <c r="DH59" s="726"/>
      <c r="DI59" s="726"/>
      <c r="DJ59" s="726"/>
      <c r="DK59" s="735"/>
      <c r="DL59" s="734"/>
      <c r="DM59" s="726"/>
      <c r="DN59" s="726"/>
      <c r="DO59" s="726"/>
      <c r="DP59" s="735"/>
      <c r="DQ59" s="734"/>
      <c r="DR59" s="726"/>
      <c r="DS59" s="726"/>
      <c r="DT59" s="726"/>
      <c r="DU59" s="735"/>
      <c r="DV59" s="731"/>
      <c r="DW59" s="732"/>
      <c r="DX59" s="732"/>
      <c r="DY59" s="732"/>
      <c r="DZ59" s="750"/>
      <c r="EA59" s="54"/>
    </row>
    <row r="60" spans="1:131" s="51" customFormat="1" ht="26.25" customHeight="1" x14ac:dyDescent="0.2">
      <c r="A60" s="59">
        <v>33</v>
      </c>
      <c r="B60" s="731"/>
      <c r="C60" s="732"/>
      <c r="D60" s="732"/>
      <c r="E60" s="732"/>
      <c r="F60" s="732"/>
      <c r="G60" s="732"/>
      <c r="H60" s="732"/>
      <c r="I60" s="732"/>
      <c r="J60" s="732"/>
      <c r="K60" s="732"/>
      <c r="L60" s="732"/>
      <c r="M60" s="732"/>
      <c r="N60" s="732"/>
      <c r="O60" s="732"/>
      <c r="P60" s="733"/>
      <c r="Q60" s="785"/>
      <c r="R60" s="786"/>
      <c r="S60" s="786"/>
      <c r="T60" s="786"/>
      <c r="U60" s="786"/>
      <c r="V60" s="786"/>
      <c r="W60" s="786"/>
      <c r="X60" s="786"/>
      <c r="Y60" s="786"/>
      <c r="Z60" s="786"/>
      <c r="AA60" s="786"/>
      <c r="AB60" s="786"/>
      <c r="AC60" s="786"/>
      <c r="AD60" s="786"/>
      <c r="AE60" s="787"/>
      <c r="AF60" s="725"/>
      <c r="AG60" s="726"/>
      <c r="AH60" s="726"/>
      <c r="AI60" s="726"/>
      <c r="AJ60" s="727"/>
      <c r="AK60" s="788"/>
      <c r="AL60" s="786"/>
      <c r="AM60" s="786"/>
      <c r="AN60" s="786"/>
      <c r="AO60" s="786"/>
      <c r="AP60" s="786"/>
      <c r="AQ60" s="786"/>
      <c r="AR60" s="786"/>
      <c r="AS60" s="786"/>
      <c r="AT60" s="786"/>
      <c r="AU60" s="786"/>
      <c r="AV60" s="786"/>
      <c r="AW60" s="786"/>
      <c r="AX60" s="786"/>
      <c r="AY60" s="786"/>
      <c r="AZ60" s="789"/>
      <c r="BA60" s="789"/>
      <c r="BB60" s="789"/>
      <c r="BC60" s="789"/>
      <c r="BD60" s="789"/>
      <c r="BE60" s="729"/>
      <c r="BF60" s="729"/>
      <c r="BG60" s="729"/>
      <c r="BH60" s="729"/>
      <c r="BI60" s="730"/>
      <c r="BJ60" s="63"/>
      <c r="BK60" s="63"/>
      <c r="BL60" s="63"/>
      <c r="BM60" s="63"/>
      <c r="BN60" s="63"/>
      <c r="BO60" s="62"/>
      <c r="BP60" s="62"/>
      <c r="BQ60" s="59">
        <v>54</v>
      </c>
      <c r="BR60" s="87"/>
      <c r="BS60" s="731"/>
      <c r="BT60" s="732"/>
      <c r="BU60" s="732"/>
      <c r="BV60" s="732"/>
      <c r="BW60" s="732"/>
      <c r="BX60" s="732"/>
      <c r="BY60" s="732"/>
      <c r="BZ60" s="732"/>
      <c r="CA60" s="732"/>
      <c r="CB60" s="732"/>
      <c r="CC60" s="732"/>
      <c r="CD60" s="732"/>
      <c r="CE60" s="732"/>
      <c r="CF60" s="732"/>
      <c r="CG60" s="733"/>
      <c r="CH60" s="734"/>
      <c r="CI60" s="726"/>
      <c r="CJ60" s="726"/>
      <c r="CK60" s="726"/>
      <c r="CL60" s="735"/>
      <c r="CM60" s="734"/>
      <c r="CN60" s="726"/>
      <c r="CO60" s="726"/>
      <c r="CP60" s="726"/>
      <c r="CQ60" s="735"/>
      <c r="CR60" s="734"/>
      <c r="CS60" s="726"/>
      <c r="CT60" s="726"/>
      <c r="CU60" s="726"/>
      <c r="CV60" s="735"/>
      <c r="CW60" s="734"/>
      <c r="CX60" s="726"/>
      <c r="CY60" s="726"/>
      <c r="CZ60" s="726"/>
      <c r="DA60" s="735"/>
      <c r="DB60" s="734"/>
      <c r="DC60" s="726"/>
      <c r="DD60" s="726"/>
      <c r="DE60" s="726"/>
      <c r="DF60" s="735"/>
      <c r="DG60" s="734"/>
      <c r="DH60" s="726"/>
      <c r="DI60" s="726"/>
      <c r="DJ60" s="726"/>
      <c r="DK60" s="735"/>
      <c r="DL60" s="734"/>
      <c r="DM60" s="726"/>
      <c r="DN60" s="726"/>
      <c r="DO60" s="726"/>
      <c r="DP60" s="735"/>
      <c r="DQ60" s="734"/>
      <c r="DR60" s="726"/>
      <c r="DS60" s="726"/>
      <c r="DT60" s="726"/>
      <c r="DU60" s="735"/>
      <c r="DV60" s="731"/>
      <c r="DW60" s="732"/>
      <c r="DX60" s="732"/>
      <c r="DY60" s="732"/>
      <c r="DZ60" s="750"/>
      <c r="EA60" s="54"/>
    </row>
    <row r="61" spans="1:131" s="51" customFormat="1" ht="26.25" customHeight="1" x14ac:dyDescent="0.2">
      <c r="A61" s="59">
        <v>34</v>
      </c>
      <c r="B61" s="731"/>
      <c r="C61" s="732"/>
      <c r="D61" s="732"/>
      <c r="E61" s="732"/>
      <c r="F61" s="732"/>
      <c r="G61" s="732"/>
      <c r="H61" s="732"/>
      <c r="I61" s="732"/>
      <c r="J61" s="732"/>
      <c r="K61" s="732"/>
      <c r="L61" s="732"/>
      <c r="M61" s="732"/>
      <c r="N61" s="732"/>
      <c r="O61" s="732"/>
      <c r="P61" s="733"/>
      <c r="Q61" s="785"/>
      <c r="R61" s="786"/>
      <c r="S61" s="786"/>
      <c r="T61" s="786"/>
      <c r="U61" s="786"/>
      <c r="V61" s="786"/>
      <c r="W61" s="786"/>
      <c r="X61" s="786"/>
      <c r="Y61" s="786"/>
      <c r="Z61" s="786"/>
      <c r="AA61" s="786"/>
      <c r="AB61" s="786"/>
      <c r="AC61" s="786"/>
      <c r="AD61" s="786"/>
      <c r="AE61" s="787"/>
      <c r="AF61" s="725"/>
      <c r="AG61" s="726"/>
      <c r="AH61" s="726"/>
      <c r="AI61" s="726"/>
      <c r="AJ61" s="727"/>
      <c r="AK61" s="788"/>
      <c r="AL61" s="786"/>
      <c r="AM61" s="786"/>
      <c r="AN61" s="786"/>
      <c r="AO61" s="786"/>
      <c r="AP61" s="786"/>
      <c r="AQ61" s="786"/>
      <c r="AR61" s="786"/>
      <c r="AS61" s="786"/>
      <c r="AT61" s="786"/>
      <c r="AU61" s="786"/>
      <c r="AV61" s="786"/>
      <c r="AW61" s="786"/>
      <c r="AX61" s="786"/>
      <c r="AY61" s="786"/>
      <c r="AZ61" s="789"/>
      <c r="BA61" s="789"/>
      <c r="BB61" s="789"/>
      <c r="BC61" s="789"/>
      <c r="BD61" s="789"/>
      <c r="BE61" s="729"/>
      <c r="BF61" s="729"/>
      <c r="BG61" s="729"/>
      <c r="BH61" s="729"/>
      <c r="BI61" s="730"/>
      <c r="BJ61" s="63"/>
      <c r="BK61" s="63"/>
      <c r="BL61" s="63"/>
      <c r="BM61" s="63"/>
      <c r="BN61" s="63"/>
      <c r="BO61" s="62"/>
      <c r="BP61" s="62"/>
      <c r="BQ61" s="59">
        <v>55</v>
      </c>
      <c r="BR61" s="87"/>
      <c r="BS61" s="731"/>
      <c r="BT61" s="732"/>
      <c r="BU61" s="732"/>
      <c r="BV61" s="732"/>
      <c r="BW61" s="732"/>
      <c r="BX61" s="732"/>
      <c r="BY61" s="732"/>
      <c r="BZ61" s="732"/>
      <c r="CA61" s="732"/>
      <c r="CB61" s="732"/>
      <c r="CC61" s="732"/>
      <c r="CD61" s="732"/>
      <c r="CE61" s="732"/>
      <c r="CF61" s="732"/>
      <c r="CG61" s="733"/>
      <c r="CH61" s="734"/>
      <c r="CI61" s="726"/>
      <c r="CJ61" s="726"/>
      <c r="CK61" s="726"/>
      <c r="CL61" s="735"/>
      <c r="CM61" s="734"/>
      <c r="CN61" s="726"/>
      <c r="CO61" s="726"/>
      <c r="CP61" s="726"/>
      <c r="CQ61" s="735"/>
      <c r="CR61" s="734"/>
      <c r="CS61" s="726"/>
      <c r="CT61" s="726"/>
      <c r="CU61" s="726"/>
      <c r="CV61" s="735"/>
      <c r="CW61" s="734"/>
      <c r="CX61" s="726"/>
      <c r="CY61" s="726"/>
      <c r="CZ61" s="726"/>
      <c r="DA61" s="735"/>
      <c r="DB61" s="734"/>
      <c r="DC61" s="726"/>
      <c r="DD61" s="726"/>
      <c r="DE61" s="726"/>
      <c r="DF61" s="735"/>
      <c r="DG61" s="734"/>
      <c r="DH61" s="726"/>
      <c r="DI61" s="726"/>
      <c r="DJ61" s="726"/>
      <c r="DK61" s="735"/>
      <c r="DL61" s="734"/>
      <c r="DM61" s="726"/>
      <c r="DN61" s="726"/>
      <c r="DO61" s="726"/>
      <c r="DP61" s="735"/>
      <c r="DQ61" s="734"/>
      <c r="DR61" s="726"/>
      <c r="DS61" s="726"/>
      <c r="DT61" s="726"/>
      <c r="DU61" s="735"/>
      <c r="DV61" s="731"/>
      <c r="DW61" s="732"/>
      <c r="DX61" s="732"/>
      <c r="DY61" s="732"/>
      <c r="DZ61" s="750"/>
      <c r="EA61" s="54"/>
    </row>
    <row r="62" spans="1:131" s="51" customFormat="1" ht="26.25" customHeight="1" x14ac:dyDescent="0.2">
      <c r="A62" s="59">
        <v>35</v>
      </c>
      <c r="B62" s="731"/>
      <c r="C62" s="732"/>
      <c r="D62" s="732"/>
      <c r="E62" s="732"/>
      <c r="F62" s="732"/>
      <c r="G62" s="732"/>
      <c r="H62" s="732"/>
      <c r="I62" s="732"/>
      <c r="J62" s="732"/>
      <c r="K62" s="732"/>
      <c r="L62" s="732"/>
      <c r="M62" s="732"/>
      <c r="N62" s="732"/>
      <c r="O62" s="732"/>
      <c r="P62" s="733"/>
      <c r="Q62" s="785"/>
      <c r="R62" s="786"/>
      <c r="S62" s="786"/>
      <c r="T62" s="786"/>
      <c r="U62" s="786"/>
      <c r="V62" s="786"/>
      <c r="W62" s="786"/>
      <c r="X62" s="786"/>
      <c r="Y62" s="786"/>
      <c r="Z62" s="786"/>
      <c r="AA62" s="786"/>
      <c r="AB62" s="786"/>
      <c r="AC62" s="786"/>
      <c r="AD62" s="786"/>
      <c r="AE62" s="787"/>
      <c r="AF62" s="725"/>
      <c r="AG62" s="726"/>
      <c r="AH62" s="726"/>
      <c r="AI62" s="726"/>
      <c r="AJ62" s="727"/>
      <c r="AK62" s="788"/>
      <c r="AL62" s="786"/>
      <c r="AM62" s="786"/>
      <c r="AN62" s="786"/>
      <c r="AO62" s="786"/>
      <c r="AP62" s="786"/>
      <c r="AQ62" s="786"/>
      <c r="AR62" s="786"/>
      <c r="AS62" s="786"/>
      <c r="AT62" s="786"/>
      <c r="AU62" s="786"/>
      <c r="AV62" s="786"/>
      <c r="AW62" s="786"/>
      <c r="AX62" s="786"/>
      <c r="AY62" s="786"/>
      <c r="AZ62" s="789"/>
      <c r="BA62" s="789"/>
      <c r="BB62" s="789"/>
      <c r="BC62" s="789"/>
      <c r="BD62" s="789"/>
      <c r="BE62" s="729"/>
      <c r="BF62" s="729"/>
      <c r="BG62" s="729"/>
      <c r="BH62" s="729"/>
      <c r="BI62" s="730"/>
      <c r="BJ62" s="790" t="s">
        <v>461</v>
      </c>
      <c r="BK62" s="772"/>
      <c r="BL62" s="772"/>
      <c r="BM62" s="772"/>
      <c r="BN62" s="773"/>
      <c r="BO62" s="62"/>
      <c r="BP62" s="62"/>
      <c r="BQ62" s="59">
        <v>56</v>
      </c>
      <c r="BR62" s="87"/>
      <c r="BS62" s="731"/>
      <c r="BT62" s="732"/>
      <c r="BU62" s="732"/>
      <c r="BV62" s="732"/>
      <c r="BW62" s="732"/>
      <c r="BX62" s="732"/>
      <c r="BY62" s="732"/>
      <c r="BZ62" s="732"/>
      <c r="CA62" s="732"/>
      <c r="CB62" s="732"/>
      <c r="CC62" s="732"/>
      <c r="CD62" s="732"/>
      <c r="CE62" s="732"/>
      <c r="CF62" s="732"/>
      <c r="CG62" s="733"/>
      <c r="CH62" s="734"/>
      <c r="CI62" s="726"/>
      <c r="CJ62" s="726"/>
      <c r="CK62" s="726"/>
      <c r="CL62" s="735"/>
      <c r="CM62" s="734"/>
      <c r="CN62" s="726"/>
      <c r="CO62" s="726"/>
      <c r="CP62" s="726"/>
      <c r="CQ62" s="735"/>
      <c r="CR62" s="734"/>
      <c r="CS62" s="726"/>
      <c r="CT62" s="726"/>
      <c r="CU62" s="726"/>
      <c r="CV62" s="735"/>
      <c r="CW62" s="734"/>
      <c r="CX62" s="726"/>
      <c r="CY62" s="726"/>
      <c r="CZ62" s="726"/>
      <c r="DA62" s="735"/>
      <c r="DB62" s="734"/>
      <c r="DC62" s="726"/>
      <c r="DD62" s="726"/>
      <c r="DE62" s="726"/>
      <c r="DF62" s="735"/>
      <c r="DG62" s="734"/>
      <c r="DH62" s="726"/>
      <c r="DI62" s="726"/>
      <c r="DJ62" s="726"/>
      <c r="DK62" s="735"/>
      <c r="DL62" s="734"/>
      <c r="DM62" s="726"/>
      <c r="DN62" s="726"/>
      <c r="DO62" s="726"/>
      <c r="DP62" s="735"/>
      <c r="DQ62" s="734"/>
      <c r="DR62" s="726"/>
      <c r="DS62" s="726"/>
      <c r="DT62" s="726"/>
      <c r="DU62" s="735"/>
      <c r="DV62" s="731"/>
      <c r="DW62" s="732"/>
      <c r="DX62" s="732"/>
      <c r="DY62" s="732"/>
      <c r="DZ62" s="750"/>
      <c r="EA62" s="54"/>
    </row>
    <row r="63" spans="1:131" s="51" customFormat="1" ht="26.25" customHeight="1" x14ac:dyDescent="0.2">
      <c r="A63" s="60" t="s">
        <v>252</v>
      </c>
      <c r="B63" s="751" t="s">
        <v>381</v>
      </c>
      <c r="C63" s="752"/>
      <c r="D63" s="752"/>
      <c r="E63" s="752"/>
      <c r="F63" s="752"/>
      <c r="G63" s="752"/>
      <c r="H63" s="752"/>
      <c r="I63" s="752"/>
      <c r="J63" s="752"/>
      <c r="K63" s="752"/>
      <c r="L63" s="752"/>
      <c r="M63" s="752"/>
      <c r="N63" s="752"/>
      <c r="O63" s="752"/>
      <c r="P63" s="753"/>
      <c r="Q63" s="791"/>
      <c r="R63" s="760"/>
      <c r="S63" s="760"/>
      <c r="T63" s="760"/>
      <c r="U63" s="760"/>
      <c r="V63" s="760"/>
      <c r="W63" s="760"/>
      <c r="X63" s="760"/>
      <c r="Y63" s="760"/>
      <c r="Z63" s="760"/>
      <c r="AA63" s="760"/>
      <c r="AB63" s="760"/>
      <c r="AC63" s="760"/>
      <c r="AD63" s="760"/>
      <c r="AE63" s="792"/>
      <c r="AF63" s="757">
        <v>522</v>
      </c>
      <c r="AG63" s="755"/>
      <c r="AH63" s="755"/>
      <c r="AI63" s="755"/>
      <c r="AJ63" s="758"/>
      <c r="AK63" s="759"/>
      <c r="AL63" s="760"/>
      <c r="AM63" s="760"/>
      <c r="AN63" s="760"/>
      <c r="AO63" s="760"/>
      <c r="AP63" s="755">
        <v>1495</v>
      </c>
      <c r="AQ63" s="755"/>
      <c r="AR63" s="755"/>
      <c r="AS63" s="755"/>
      <c r="AT63" s="755"/>
      <c r="AU63" s="755">
        <v>1039</v>
      </c>
      <c r="AV63" s="755"/>
      <c r="AW63" s="755"/>
      <c r="AX63" s="755"/>
      <c r="AY63" s="755"/>
      <c r="AZ63" s="793"/>
      <c r="BA63" s="793"/>
      <c r="BB63" s="793"/>
      <c r="BC63" s="793"/>
      <c r="BD63" s="793"/>
      <c r="BE63" s="761"/>
      <c r="BF63" s="761"/>
      <c r="BG63" s="761"/>
      <c r="BH63" s="761"/>
      <c r="BI63" s="762"/>
      <c r="BJ63" s="763" t="s">
        <v>200</v>
      </c>
      <c r="BK63" s="764"/>
      <c r="BL63" s="764"/>
      <c r="BM63" s="764"/>
      <c r="BN63" s="765"/>
      <c r="BO63" s="62"/>
      <c r="BP63" s="62"/>
      <c r="BQ63" s="59">
        <v>57</v>
      </c>
      <c r="BR63" s="87"/>
      <c r="BS63" s="731"/>
      <c r="BT63" s="732"/>
      <c r="BU63" s="732"/>
      <c r="BV63" s="732"/>
      <c r="BW63" s="732"/>
      <c r="BX63" s="732"/>
      <c r="BY63" s="732"/>
      <c r="BZ63" s="732"/>
      <c r="CA63" s="732"/>
      <c r="CB63" s="732"/>
      <c r="CC63" s="732"/>
      <c r="CD63" s="732"/>
      <c r="CE63" s="732"/>
      <c r="CF63" s="732"/>
      <c r="CG63" s="733"/>
      <c r="CH63" s="734"/>
      <c r="CI63" s="726"/>
      <c r="CJ63" s="726"/>
      <c r="CK63" s="726"/>
      <c r="CL63" s="735"/>
      <c r="CM63" s="734"/>
      <c r="CN63" s="726"/>
      <c r="CO63" s="726"/>
      <c r="CP63" s="726"/>
      <c r="CQ63" s="735"/>
      <c r="CR63" s="734"/>
      <c r="CS63" s="726"/>
      <c r="CT63" s="726"/>
      <c r="CU63" s="726"/>
      <c r="CV63" s="735"/>
      <c r="CW63" s="734"/>
      <c r="CX63" s="726"/>
      <c r="CY63" s="726"/>
      <c r="CZ63" s="726"/>
      <c r="DA63" s="735"/>
      <c r="DB63" s="734"/>
      <c r="DC63" s="726"/>
      <c r="DD63" s="726"/>
      <c r="DE63" s="726"/>
      <c r="DF63" s="735"/>
      <c r="DG63" s="734"/>
      <c r="DH63" s="726"/>
      <c r="DI63" s="726"/>
      <c r="DJ63" s="726"/>
      <c r="DK63" s="735"/>
      <c r="DL63" s="734"/>
      <c r="DM63" s="726"/>
      <c r="DN63" s="726"/>
      <c r="DO63" s="726"/>
      <c r="DP63" s="735"/>
      <c r="DQ63" s="734"/>
      <c r="DR63" s="726"/>
      <c r="DS63" s="726"/>
      <c r="DT63" s="726"/>
      <c r="DU63" s="735"/>
      <c r="DV63" s="731"/>
      <c r="DW63" s="732"/>
      <c r="DX63" s="732"/>
      <c r="DY63" s="732"/>
      <c r="DZ63" s="750"/>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31"/>
      <c r="BT64" s="732"/>
      <c r="BU64" s="732"/>
      <c r="BV64" s="732"/>
      <c r="BW64" s="732"/>
      <c r="BX64" s="732"/>
      <c r="BY64" s="732"/>
      <c r="BZ64" s="732"/>
      <c r="CA64" s="732"/>
      <c r="CB64" s="732"/>
      <c r="CC64" s="732"/>
      <c r="CD64" s="732"/>
      <c r="CE64" s="732"/>
      <c r="CF64" s="732"/>
      <c r="CG64" s="733"/>
      <c r="CH64" s="734"/>
      <c r="CI64" s="726"/>
      <c r="CJ64" s="726"/>
      <c r="CK64" s="726"/>
      <c r="CL64" s="735"/>
      <c r="CM64" s="734"/>
      <c r="CN64" s="726"/>
      <c r="CO64" s="726"/>
      <c r="CP64" s="726"/>
      <c r="CQ64" s="735"/>
      <c r="CR64" s="734"/>
      <c r="CS64" s="726"/>
      <c r="CT64" s="726"/>
      <c r="CU64" s="726"/>
      <c r="CV64" s="735"/>
      <c r="CW64" s="734"/>
      <c r="CX64" s="726"/>
      <c r="CY64" s="726"/>
      <c r="CZ64" s="726"/>
      <c r="DA64" s="735"/>
      <c r="DB64" s="734"/>
      <c r="DC64" s="726"/>
      <c r="DD64" s="726"/>
      <c r="DE64" s="726"/>
      <c r="DF64" s="735"/>
      <c r="DG64" s="734"/>
      <c r="DH64" s="726"/>
      <c r="DI64" s="726"/>
      <c r="DJ64" s="726"/>
      <c r="DK64" s="735"/>
      <c r="DL64" s="734"/>
      <c r="DM64" s="726"/>
      <c r="DN64" s="726"/>
      <c r="DO64" s="726"/>
      <c r="DP64" s="735"/>
      <c r="DQ64" s="734"/>
      <c r="DR64" s="726"/>
      <c r="DS64" s="726"/>
      <c r="DT64" s="726"/>
      <c r="DU64" s="735"/>
      <c r="DV64" s="731"/>
      <c r="DW64" s="732"/>
      <c r="DX64" s="732"/>
      <c r="DY64" s="732"/>
      <c r="DZ64" s="750"/>
      <c r="EA64" s="54"/>
    </row>
    <row r="65" spans="1:131" s="51" customFormat="1" ht="26.25" customHeight="1" x14ac:dyDescent="0.2">
      <c r="A65" s="63" t="s">
        <v>263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31"/>
      <c r="BT65" s="732"/>
      <c r="BU65" s="732"/>
      <c r="BV65" s="732"/>
      <c r="BW65" s="732"/>
      <c r="BX65" s="732"/>
      <c r="BY65" s="732"/>
      <c r="BZ65" s="732"/>
      <c r="CA65" s="732"/>
      <c r="CB65" s="732"/>
      <c r="CC65" s="732"/>
      <c r="CD65" s="732"/>
      <c r="CE65" s="732"/>
      <c r="CF65" s="732"/>
      <c r="CG65" s="733"/>
      <c r="CH65" s="734"/>
      <c r="CI65" s="726"/>
      <c r="CJ65" s="726"/>
      <c r="CK65" s="726"/>
      <c r="CL65" s="735"/>
      <c r="CM65" s="734"/>
      <c r="CN65" s="726"/>
      <c r="CO65" s="726"/>
      <c r="CP65" s="726"/>
      <c r="CQ65" s="735"/>
      <c r="CR65" s="734"/>
      <c r="CS65" s="726"/>
      <c r="CT65" s="726"/>
      <c r="CU65" s="726"/>
      <c r="CV65" s="735"/>
      <c r="CW65" s="734"/>
      <c r="CX65" s="726"/>
      <c r="CY65" s="726"/>
      <c r="CZ65" s="726"/>
      <c r="DA65" s="735"/>
      <c r="DB65" s="734"/>
      <c r="DC65" s="726"/>
      <c r="DD65" s="726"/>
      <c r="DE65" s="726"/>
      <c r="DF65" s="735"/>
      <c r="DG65" s="734"/>
      <c r="DH65" s="726"/>
      <c r="DI65" s="726"/>
      <c r="DJ65" s="726"/>
      <c r="DK65" s="735"/>
      <c r="DL65" s="734"/>
      <c r="DM65" s="726"/>
      <c r="DN65" s="726"/>
      <c r="DO65" s="726"/>
      <c r="DP65" s="735"/>
      <c r="DQ65" s="734"/>
      <c r="DR65" s="726"/>
      <c r="DS65" s="726"/>
      <c r="DT65" s="726"/>
      <c r="DU65" s="735"/>
      <c r="DV65" s="731"/>
      <c r="DW65" s="732"/>
      <c r="DX65" s="732"/>
      <c r="DY65" s="732"/>
      <c r="DZ65" s="750"/>
      <c r="EA65" s="54"/>
    </row>
    <row r="66" spans="1:131" s="51" customFormat="1" ht="26.25" customHeight="1" x14ac:dyDescent="0.2">
      <c r="A66" s="708" t="s">
        <v>413</v>
      </c>
      <c r="B66" s="709"/>
      <c r="C66" s="709"/>
      <c r="D66" s="709"/>
      <c r="E66" s="709"/>
      <c r="F66" s="709"/>
      <c r="G66" s="709"/>
      <c r="H66" s="709"/>
      <c r="I66" s="709"/>
      <c r="J66" s="709"/>
      <c r="K66" s="709"/>
      <c r="L66" s="709"/>
      <c r="M66" s="709"/>
      <c r="N66" s="709"/>
      <c r="O66" s="709"/>
      <c r="P66" s="710"/>
      <c r="Q66" s="702" t="s">
        <v>450</v>
      </c>
      <c r="R66" s="703"/>
      <c r="S66" s="703"/>
      <c r="T66" s="703"/>
      <c r="U66" s="714"/>
      <c r="V66" s="702" t="s">
        <v>451</v>
      </c>
      <c r="W66" s="703"/>
      <c r="X66" s="703"/>
      <c r="Y66" s="703"/>
      <c r="Z66" s="714"/>
      <c r="AA66" s="702" t="s">
        <v>452</v>
      </c>
      <c r="AB66" s="703"/>
      <c r="AC66" s="703"/>
      <c r="AD66" s="703"/>
      <c r="AE66" s="714"/>
      <c r="AF66" s="979" t="s">
        <v>249</v>
      </c>
      <c r="AG66" s="974"/>
      <c r="AH66" s="974"/>
      <c r="AI66" s="974"/>
      <c r="AJ66" s="980"/>
      <c r="AK66" s="702" t="s">
        <v>394</v>
      </c>
      <c r="AL66" s="709"/>
      <c r="AM66" s="709"/>
      <c r="AN66" s="709"/>
      <c r="AO66" s="710"/>
      <c r="AP66" s="702" t="s">
        <v>362</v>
      </c>
      <c r="AQ66" s="703"/>
      <c r="AR66" s="703"/>
      <c r="AS66" s="703"/>
      <c r="AT66" s="714"/>
      <c r="AU66" s="702" t="s">
        <v>462</v>
      </c>
      <c r="AV66" s="703"/>
      <c r="AW66" s="703"/>
      <c r="AX66" s="703"/>
      <c r="AY66" s="714"/>
      <c r="AZ66" s="702" t="s">
        <v>443</v>
      </c>
      <c r="BA66" s="703"/>
      <c r="BB66" s="703"/>
      <c r="BC66" s="703"/>
      <c r="BD66" s="704"/>
      <c r="BE66" s="62"/>
      <c r="BF66" s="62"/>
      <c r="BG66" s="62"/>
      <c r="BH66" s="62"/>
      <c r="BI66" s="62"/>
      <c r="BJ66" s="62"/>
      <c r="BK66" s="62"/>
      <c r="BL66" s="62"/>
      <c r="BM66" s="62"/>
      <c r="BN66" s="62"/>
      <c r="BO66" s="62"/>
      <c r="BP66" s="62"/>
      <c r="BQ66" s="59">
        <v>60</v>
      </c>
      <c r="BR66" s="88"/>
      <c r="BS66" s="797"/>
      <c r="BT66" s="798"/>
      <c r="BU66" s="798"/>
      <c r="BV66" s="798"/>
      <c r="BW66" s="798"/>
      <c r="BX66" s="798"/>
      <c r="BY66" s="798"/>
      <c r="BZ66" s="798"/>
      <c r="CA66" s="798"/>
      <c r="CB66" s="798"/>
      <c r="CC66" s="798"/>
      <c r="CD66" s="798"/>
      <c r="CE66" s="798"/>
      <c r="CF66" s="798"/>
      <c r="CG66" s="799"/>
      <c r="CH66" s="794"/>
      <c r="CI66" s="795"/>
      <c r="CJ66" s="795"/>
      <c r="CK66" s="795"/>
      <c r="CL66" s="796"/>
      <c r="CM66" s="794"/>
      <c r="CN66" s="795"/>
      <c r="CO66" s="795"/>
      <c r="CP66" s="795"/>
      <c r="CQ66" s="796"/>
      <c r="CR66" s="794"/>
      <c r="CS66" s="795"/>
      <c r="CT66" s="795"/>
      <c r="CU66" s="795"/>
      <c r="CV66" s="796"/>
      <c r="CW66" s="794"/>
      <c r="CX66" s="795"/>
      <c r="CY66" s="795"/>
      <c r="CZ66" s="795"/>
      <c r="DA66" s="796"/>
      <c r="DB66" s="794"/>
      <c r="DC66" s="795"/>
      <c r="DD66" s="795"/>
      <c r="DE66" s="795"/>
      <c r="DF66" s="796"/>
      <c r="DG66" s="794"/>
      <c r="DH66" s="795"/>
      <c r="DI66" s="795"/>
      <c r="DJ66" s="795"/>
      <c r="DK66" s="796"/>
      <c r="DL66" s="794"/>
      <c r="DM66" s="795"/>
      <c r="DN66" s="795"/>
      <c r="DO66" s="795"/>
      <c r="DP66" s="796"/>
      <c r="DQ66" s="794"/>
      <c r="DR66" s="795"/>
      <c r="DS66" s="795"/>
      <c r="DT66" s="795"/>
      <c r="DU66" s="796"/>
      <c r="DV66" s="797"/>
      <c r="DW66" s="798"/>
      <c r="DX66" s="798"/>
      <c r="DY66" s="798"/>
      <c r="DZ66" s="800"/>
      <c r="EA66" s="54"/>
    </row>
    <row r="67" spans="1:131" s="51" customFormat="1" ht="26.25" customHeight="1" x14ac:dyDescent="0.2">
      <c r="A67" s="711"/>
      <c r="B67" s="712"/>
      <c r="C67" s="712"/>
      <c r="D67" s="712"/>
      <c r="E67" s="712"/>
      <c r="F67" s="712"/>
      <c r="G67" s="712"/>
      <c r="H67" s="712"/>
      <c r="I67" s="712"/>
      <c r="J67" s="712"/>
      <c r="K67" s="712"/>
      <c r="L67" s="712"/>
      <c r="M67" s="712"/>
      <c r="N67" s="712"/>
      <c r="O67" s="712"/>
      <c r="P67" s="713"/>
      <c r="Q67" s="705"/>
      <c r="R67" s="706"/>
      <c r="S67" s="706"/>
      <c r="T67" s="706"/>
      <c r="U67" s="715"/>
      <c r="V67" s="705"/>
      <c r="W67" s="706"/>
      <c r="X67" s="706"/>
      <c r="Y67" s="706"/>
      <c r="Z67" s="715"/>
      <c r="AA67" s="705"/>
      <c r="AB67" s="706"/>
      <c r="AC67" s="706"/>
      <c r="AD67" s="706"/>
      <c r="AE67" s="715"/>
      <c r="AF67" s="981"/>
      <c r="AG67" s="977"/>
      <c r="AH67" s="977"/>
      <c r="AI67" s="977"/>
      <c r="AJ67" s="982"/>
      <c r="AK67" s="983"/>
      <c r="AL67" s="712"/>
      <c r="AM67" s="712"/>
      <c r="AN67" s="712"/>
      <c r="AO67" s="713"/>
      <c r="AP67" s="705"/>
      <c r="AQ67" s="706"/>
      <c r="AR67" s="706"/>
      <c r="AS67" s="706"/>
      <c r="AT67" s="715"/>
      <c r="AU67" s="705"/>
      <c r="AV67" s="706"/>
      <c r="AW67" s="706"/>
      <c r="AX67" s="706"/>
      <c r="AY67" s="715"/>
      <c r="AZ67" s="705"/>
      <c r="BA67" s="706"/>
      <c r="BB67" s="706"/>
      <c r="BC67" s="706"/>
      <c r="BD67" s="707"/>
      <c r="BE67" s="62"/>
      <c r="BF67" s="62"/>
      <c r="BG67" s="62"/>
      <c r="BH67" s="62"/>
      <c r="BI67" s="62"/>
      <c r="BJ67" s="62"/>
      <c r="BK67" s="62"/>
      <c r="BL67" s="62"/>
      <c r="BM67" s="62"/>
      <c r="BN67" s="62"/>
      <c r="BO67" s="62"/>
      <c r="BP67" s="62"/>
      <c r="BQ67" s="59">
        <v>61</v>
      </c>
      <c r="BR67" s="88"/>
      <c r="BS67" s="797"/>
      <c r="BT67" s="798"/>
      <c r="BU67" s="798"/>
      <c r="BV67" s="798"/>
      <c r="BW67" s="798"/>
      <c r="BX67" s="798"/>
      <c r="BY67" s="798"/>
      <c r="BZ67" s="798"/>
      <c r="CA67" s="798"/>
      <c r="CB67" s="798"/>
      <c r="CC67" s="798"/>
      <c r="CD67" s="798"/>
      <c r="CE67" s="798"/>
      <c r="CF67" s="798"/>
      <c r="CG67" s="799"/>
      <c r="CH67" s="794"/>
      <c r="CI67" s="795"/>
      <c r="CJ67" s="795"/>
      <c r="CK67" s="795"/>
      <c r="CL67" s="796"/>
      <c r="CM67" s="794"/>
      <c r="CN67" s="795"/>
      <c r="CO67" s="795"/>
      <c r="CP67" s="795"/>
      <c r="CQ67" s="796"/>
      <c r="CR67" s="794"/>
      <c r="CS67" s="795"/>
      <c r="CT67" s="795"/>
      <c r="CU67" s="795"/>
      <c r="CV67" s="796"/>
      <c r="CW67" s="794"/>
      <c r="CX67" s="795"/>
      <c r="CY67" s="795"/>
      <c r="CZ67" s="795"/>
      <c r="DA67" s="796"/>
      <c r="DB67" s="794"/>
      <c r="DC67" s="795"/>
      <c r="DD67" s="795"/>
      <c r="DE67" s="795"/>
      <c r="DF67" s="796"/>
      <c r="DG67" s="794"/>
      <c r="DH67" s="795"/>
      <c r="DI67" s="795"/>
      <c r="DJ67" s="795"/>
      <c r="DK67" s="796"/>
      <c r="DL67" s="794"/>
      <c r="DM67" s="795"/>
      <c r="DN67" s="795"/>
      <c r="DO67" s="795"/>
      <c r="DP67" s="796"/>
      <c r="DQ67" s="794"/>
      <c r="DR67" s="795"/>
      <c r="DS67" s="795"/>
      <c r="DT67" s="795"/>
      <c r="DU67" s="796"/>
      <c r="DV67" s="797"/>
      <c r="DW67" s="798"/>
      <c r="DX67" s="798"/>
      <c r="DY67" s="798"/>
      <c r="DZ67" s="800"/>
      <c r="EA67" s="54"/>
    </row>
    <row r="68" spans="1:131" s="51" customFormat="1" ht="26.25" customHeight="1" x14ac:dyDescent="0.2">
      <c r="A68" s="58">
        <v>1</v>
      </c>
      <c r="B68" s="699" t="s">
        <v>7</v>
      </c>
      <c r="C68" s="700"/>
      <c r="D68" s="700"/>
      <c r="E68" s="700"/>
      <c r="F68" s="700"/>
      <c r="G68" s="700"/>
      <c r="H68" s="700"/>
      <c r="I68" s="700"/>
      <c r="J68" s="700"/>
      <c r="K68" s="700"/>
      <c r="L68" s="700"/>
      <c r="M68" s="700"/>
      <c r="N68" s="700"/>
      <c r="O68" s="700"/>
      <c r="P68" s="740"/>
      <c r="Q68" s="741">
        <v>3</v>
      </c>
      <c r="R68" s="742"/>
      <c r="S68" s="742"/>
      <c r="T68" s="742"/>
      <c r="U68" s="742"/>
      <c r="V68" s="742">
        <v>3</v>
      </c>
      <c r="W68" s="742"/>
      <c r="X68" s="742"/>
      <c r="Y68" s="742"/>
      <c r="Z68" s="742"/>
      <c r="AA68" s="742">
        <v>0</v>
      </c>
      <c r="AB68" s="742"/>
      <c r="AC68" s="742"/>
      <c r="AD68" s="742"/>
      <c r="AE68" s="742"/>
      <c r="AF68" s="742">
        <v>0</v>
      </c>
      <c r="AG68" s="742"/>
      <c r="AH68" s="742"/>
      <c r="AI68" s="742"/>
      <c r="AJ68" s="742"/>
      <c r="AK68" s="742" t="s">
        <v>200</v>
      </c>
      <c r="AL68" s="742"/>
      <c r="AM68" s="742"/>
      <c r="AN68" s="742"/>
      <c r="AO68" s="742"/>
      <c r="AP68" s="742" t="s">
        <v>200</v>
      </c>
      <c r="AQ68" s="742"/>
      <c r="AR68" s="742"/>
      <c r="AS68" s="742"/>
      <c r="AT68" s="742"/>
      <c r="AU68" s="742" t="s">
        <v>200</v>
      </c>
      <c r="AV68" s="742"/>
      <c r="AW68" s="742"/>
      <c r="AX68" s="742"/>
      <c r="AY68" s="742"/>
      <c r="AZ68" s="748"/>
      <c r="BA68" s="748"/>
      <c r="BB68" s="748"/>
      <c r="BC68" s="748"/>
      <c r="BD68" s="749"/>
      <c r="BE68" s="62"/>
      <c r="BF68" s="62"/>
      <c r="BG68" s="62"/>
      <c r="BH68" s="62"/>
      <c r="BI68" s="62"/>
      <c r="BJ68" s="62"/>
      <c r="BK68" s="62"/>
      <c r="BL68" s="62"/>
      <c r="BM68" s="62"/>
      <c r="BN68" s="62"/>
      <c r="BO68" s="62"/>
      <c r="BP68" s="62"/>
      <c r="BQ68" s="59">
        <v>62</v>
      </c>
      <c r="BR68" s="88"/>
      <c r="BS68" s="797"/>
      <c r="BT68" s="798"/>
      <c r="BU68" s="798"/>
      <c r="BV68" s="798"/>
      <c r="BW68" s="798"/>
      <c r="BX68" s="798"/>
      <c r="BY68" s="798"/>
      <c r="BZ68" s="798"/>
      <c r="CA68" s="798"/>
      <c r="CB68" s="798"/>
      <c r="CC68" s="798"/>
      <c r="CD68" s="798"/>
      <c r="CE68" s="798"/>
      <c r="CF68" s="798"/>
      <c r="CG68" s="799"/>
      <c r="CH68" s="794"/>
      <c r="CI68" s="795"/>
      <c r="CJ68" s="795"/>
      <c r="CK68" s="795"/>
      <c r="CL68" s="796"/>
      <c r="CM68" s="794"/>
      <c r="CN68" s="795"/>
      <c r="CO68" s="795"/>
      <c r="CP68" s="795"/>
      <c r="CQ68" s="796"/>
      <c r="CR68" s="794"/>
      <c r="CS68" s="795"/>
      <c r="CT68" s="795"/>
      <c r="CU68" s="795"/>
      <c r="CV68" s="796"/>
      <c r="CW68" s="794"/>
      <c r="CX68" s="795"/>
      <c r="CY68" s="795"/>
      <c r="CZ68" s="795"/>
      <c r="DA68" s="796"/>
      <c r="DB68" s="794"/>
      <c r="DC68" s="795"/>
      <c r="DD68" s="795"/>
      <c r="DE68" s="795"/>
      <c r="DF68" s="796"/>
      <c r="DG68" s="794"/>
      <c r="DH68" s="795"/>
      <c r="DI68" s="795"/>
      <c r="DJ68" s="795"/>
      <c r="DK68" s="796"/>
      <c r="DL68" s="794"/>
      <c r="DM68" s="795"/>
      <c r="DN68" s="795"/>
      <c r="DO68" s="795"/>
      <c r="DP68" s="796"/>
      <c r="DQ68" s="794"/>
      <c r="DR68" s="795"/>
      <c r="DS68" s="795"/>
      <c r="DT68" s="795"/>
      <c r="DU68" s="796"/>
      <c r="DV68" s="797"/>
      <c r="DW68" s="798"/>
      <c r="DX68" s="798"/>
      <c r="DY68" s="798"/>
      <c r="DZ68" s="800"/>
      <c r="EA68" s="54"/>
    </row>
    <row r="69" spans="1:131" s="51" customFormat="1" ht="26.25" customHeight="1" x14ac:dyDescent="0.2">
      <c r="A69" s="59">
        <v>2</v>
      </c>
      <c r="B69" s="731" t="s">
        <v>59</v>
      </c>
      <c r="C69" s="732"/>
      <c r="D69" s="732"/>
      <c r="E69" s="732"/>
      <c r="F69" s="732"/>
      <c r="G69" s="732"/>
      <c r="H69" s="732"/>
      <c r="I69" s="732"/>
      <c r="J69" s="732"/>
      <c r="K69" s="732"/>
      <c r="L69" s="732"/>
      <c r="M69" s="732"/>
      <c r="N69" s="732"/>
      <c r="O69" s="732"/>
      <c r="P69" s="733"/>
      <c r="Q69" s="722">
        <v>29</v>
      </c>
      <c r="R69" s="723"/>
      <c r="S69" s="723"/>
      <c r="T69" s="723"/>
      <c r="U69" s="723"/>
      <c r="V69" s="723">
        <v>27</v>
      </c>
      <c r="W69" s="723"/>
      <c r="X69" s="723"/>
      <c r="Y69" s="723"/>
      <c r="Z69" s="723"/>
      <c r="AA69" s="723">
        <v>3</v>
      </c>
      <c r="AB69" s="723"/>
      <c r="AC69" s="723"/>
      <c r="AD69" s="723"/>
      <c r="AE69" s="723"/>
      <c r="AF69" s="723">
        <v>3</v>
      </c>
      <c r="AG69" s="723"/>
      <c r="AH69" s="723"/>
      <c r="AI69" s="723"/>
      <c r="AJ69" s="723"/>
      <c r="AK69" s="723">
        <v>19</v>
      </c>
      <c r="AL69" s="723"/>
      <c r="AM69" s="723"/>
      <c r="AN69" s="723"/>
      <c r="AO69" s="723"/>
      <c r="AP69" s="723" t="s">
        <v>200</v>
      </c>
      <c r="AQ69" s="723"/>
      <c r="AR69" s="723"/>
      <c r="AS69" s="723"/>
      <c r="AT69" s="723"/>
      <c r="AU69" s="723" t="s">
        <v>200</v>
      </c>
      <c r="AV69" s="723"/>
      <c r="AW69" s="723"/>
      <c r="AX69" s="723"/>
      <c r="AY69" s="723"/>
      <c r="AZ69" s="729"/>
      <c r="BA69" s="729"/>
      <c r="BB69" s="729"/>
      <c r="BC69" s="729"/>
      <c r="BD69" s="730"/>
      <c r="BE69" s="62"/>
      <c r="BF69" s="62"/>
      <c r="BG69" s="62"/>
      <c r="BH69" s="62"/>
      <c r="BI69" s="62"/>
      <c r="BJ69" s="62"/>
      <c r="BK69" s="62"/>
      <c r="BL69" s="62"/>
      <c r="BM69" s="62"/>
      <c r="BN69" s="62"/>
      <c r="BO69" s="62"/>
      <c r="BP69" s="62"/>
      <c r="BQ69" s="59">
        <v>63</v>
      </c>
      <c r="BR69" s="88"/>
      <c r="BS69" s="797"/>
      <c r="BT69" s="798"/>
      <c r="BU69" s="798"/>
      <c r="BV69" s="798"/>
      <c r="BW69" s="798"/>
      <c r="BX69" s="798"/>
      <c r="BY69" s="798"/>
      <c r="BZ69" s="798"/>
      <c r="CA69" s="798"/>
      <c r="CB69" s="798"/>
      <c r="CC69" s="798"/>
      <c r="CD69" s="798"/>
      <c r="CE69" s="798"/>
      <c r="CF69" s="798"/>
      <c r="CG69" s="799"/>
      <c r="CH69" s="794"/>
      <c r="CI69" s="795"/>
      <c r="CJ69" s="795"/>
      <c r="CK69" s="795"/>
      <c r="CL69" s="796"/>
      <c r="CM69" s="794"/>
      <c r="CN69" s="795"/>
      <c r="CO69" s="795"/>
      <c r="CP69" s="795"/>
      <c r="CQ69" s="796"/>
      <c r="CR69" s="794"/>
      <c r="CS69" s="795"/>
      <c r="CT69" s="795"/>
      <c r="CU69" s="795"/>
      <c r="CV69" s="796"/>
      <c r="CW69" s="794"/>
      <c r="CX69" s="795"/>
      <c r="CY69" s="795"/>
      <c r="CZ69" s="795"/>
      <c r="DA69" s="796"/>
      <c r="DB69" s="794"/>
      <c r="DC69" s="795"/>
      <c r="DD69" s="795"/>
      <c r="DE69" s="795"/>
      <c r="DF69" s="796"/>
      <c r="DG69" s="794"/>
      <c r="DH69" s="795"/>
      <c r="DI69" s="795"/>
      <c r="DJ69" s="795"/>
      <c r="DK69" s="796"/>
      <c r="DL69" s="794"/>
      <c r="DM69" s="795"/>
      <c r="DN69" s="795"/>
      <c r="DO69" s="795"/>
      <c r="DP69" s="796"/>
      <c r="DQ69" s="794"/>
      <c r="DR69" s="795"/>
      <c r="DS69" s="795"/>
      <c r="DT69" s="795"/>
      <c r="DU69" s="796"/>
      <c r="DV69" s="797"/>
      <c r="DW69" s="798"/>
      <c r="DX69" s="798"/>
      <c r="DY69" s="798"/>
      <c r="DZ69" s="800"/>
      <c r="EA69" s="54"/>
    </row>
    <row r="70" spans="1:131" s="51" customFormat="1" ht="26.25" customHeight="1" x14ac:dyDescent="0.2">
      <c r="A70" s="59">
        <v>3</v>
      </c>
      <c r="B70" s="731" t="s">
        <v>532</v>
      </c>
      <c r="C70" s="732"/>
      <c r="D70" s="732"/>
      <c r="E70" s="732"/>
      <c r="F70" s="732"/>
      <c r="G70" s="732"/>
      <c r="H70" s="732"/>
      <c r="I70" s="732"/>
      <c r="J70" s="732"/>
      <c r="K70" s="732"/>
      <c r="L70" s="732"/>
      <c r="M70" s="732"/>
      <c r="N70" s="732"/>
      <c r="O70" s="732"/>
      <c r="P70" s="733"/>
      <c r="Q70" s="722">
        <v>108</v>
      </c>
      <c r="R70" s="723"/>
      <c r="S70" s="723"/>
      <c r="T70" s="723"/>
      <c r="U70" s="723"/>
      <c r="V70" s="723">
        <v>93</v>
      </c>
      <c r="W70" s="723"/>
      <c r="X70" s="723"/>
      <c r="Y70" s="723"/>
      <c r="Z70" s="723"/>
      <c r="AA70" s="723">
        <v>15</v>
      </c>
      <c r="AB70" s="723"/>
      <c r="AC70" s="723"/>
      <c r="AD70" s="723"/>
      <c r="AE70" s="723"/>
      <c r="AF70" s="723">
        <v>11</v>
      </c>
      <c r="AG70" s="723"/>
      <c r="AH70" s="723"/>
      <c r="AI70" s="723"/>
      <c r="AJ70" s="723"/>
      <c r="AK70" s="723" t="s">
        <v>200</v>
      </c>
      <c r="AL70" s="723"/>
      <c r="AM70" s="723"/>
      <c r="AN70" s="723"/>
      <c r="AO70" s="723"/>
      <c r="AP70" s="723" t="s">
        <v>200</v>
      </c>
      <c r="AQ70" s="723"/>
      <c r="AR70" s="723"/>
      <c r="AS70" s="723"/>
      <c r="AT70" s="723"/>
      <c r="AU70" s="723" t="s">
        <v>200</v>
      </c>
      <c r="AV70" s="723"/>
      <c r="AW70" s="723"/>
      <c r="AX70" s="723"/>
      <c r="AY70" s="723"/>
      <c r="AZ70" s="729"/>
      <c r="BA70" s="729"/>
      <c r="BB70" s="729"/>
      <c r="BC70" s="729"/>
      <c r="BD70" s="730"/>
      <c r="BE70" s="62"/>
      <c r="BF70" s="62"/>
      <c r="BG70" s="62"/>
      <c r="BH70" s="62"/>
      <c r="BI70" s="62"/>
      <c r="BJ70" s="62"/>
      <c r="BK70" s="62"/>
      <c r="BL70" s="62"/>
      <c r="BM70" s="62"/>
      <c r="BN70" s="62"/>
      <c r="BO70" s="62"/>
      <c r="BP70" s="62"/>
      <c r="BQ70" s="59">
        <v>64</v>
      </c>
      <c r="BR70" s="88"/>
      <c r="BS70" s="797"/>
      <c r="BT70" s="798"/>
      <c r="BU70" s="798"/>
      <c r="BV70" s="798"/>
      <c r="BW70" s="798"/>
      <c r="BX70" s="798"/>
      <c r="BY70" s="798"/>
      <c r="BZ70" s="798"/>
      <c r="CA70" s="798"/>
      <c r="CB70" s="798"/>
      <c r="CC70" s="798"/>
      <c r="CD70" s="798"/>
      <c r="CE70" s="798"/>
      <c r="CF70" s="798"/>
      <c r="CG70" s="799"/>
      <c r="CH70" s="794"/>
      <c r="CI70" s="795"/>
      <c r="CJ70" s="795"/>
      <c r="CK70" s="795"/>
      <c r="CL70" s="796"/>
      <c r="CM70" s="794"/>
      <c r="CN70" s="795"/>
      <c r="CO70" s="795"/>
      <c r="CP70" s="795"/>
      <c r="CQ70" s="796"/>
      <c r="CR70" s="794"/>
      <c r="CS70" s="795"/>
      <c r="CT70" s="795"/>
      <c r="CU70" s="795"/>
      <c r="CV70" s="796"/>
      <c r="CW70" s="794"/>
      <c r="CX70" s="795"/>
      <c r="CY70" s="795"/>
      <c r="CZ70" s="795"/>
      <c r="DA70" s="796"/>
      <c r="DB70" s="794"/>
      <c r="DC70" s="795"/>
      <c r="DD70" s="795"/>
      <c r="DE70" s="795"/>
      <c r="DF70" s="796"/>
      <c r="DG70" s="794"/>
      <c r="DH70" s="795"/>
      <c r="DI70" s="795"/>
      <c r="DJ70" s="795"/>
      <c r="DK70" s="796"/>
      <c r="DL70" s="794"/>
      <c r="DM70" s="795"/>
      <c r="DN70" s="795"/>
      <c r="DO70" s="795"/>
      <c r="DP70" s="796"/>
      <c r="DQ70" s="794"/>
      <c r="DR70" s="795"/>
      <c r="DS70" s="795"/>
      <c r="DT70" s="795"/>
      <c r="DU70" s="796"/>
      <c r="DV70" s="797"/>
      <c r="DW70" s="798"/>
      <c r="DX70" s="798"/>
      <c r="DY70" s="798"/>
      <c r="DZ70" s="800"/>
      <c r="EA70" s="54"/>
    </row>
    <row r="71" spans="1:131" s="51" customFormat="1" ht="26.25" customHeight="1" x14ac:dyDescent="0.2">
      <c r="A71" s="59">
        <v>4</v>
      </c>
      <c r="B71" s="731" t="s">
        <v>533</v>
      </c>
      <c r="C71" s="732"/>
      <c r="D71" s="732"/>
      <c r="E71" s="732"/>
      <c r="F71" s="732"/>
      <c r="G71" s="732"/>
      <c r="H71" s="732"/>
      <c r="I71" s="732"/>
      <c r="J71" s="732"/>
      <c r="K71" s="732"/>
      <c r="L71" s="732"/>
      <c r="M71" s="732"/>
      <c r="N71" s="732"/>
      <c r="O71" s="732"/>
      <c r="P71" s="733"/>
      <c r="Q71" s="722">
        <v>2104</v>
      </c>
      <c r="R71" s="723"/>
      <c r="S71" s="723"/>
      <c r="T71" s="723"/>
      <c r="U71" s="723"/>
      <c r="V71" s="723">
        <v>2021</v>
      </c>
      <c r="W71" s="723"/>
      <c r="X71" s="723"/>
      <c r="Y71" s="723"/>
      <c r="Z71" s="723"/>
      <c r="AA71" s="723">
        <v>82</v>
      </c>
      <c r="AB71" s="723"/>
      <c r="AC71" s="723"/>
      <c r="AD71" s="723"/>
      <c r="AE71" s="723"/>
      <c r="AF71" s="723">
        <v>82</v>
      </c>
      <c r="AG71" s="723"/>
      <c r="AH71" s="723"/>
      <c r="AI71" s="723"/>
      <c r="AJ71" s="723"/>
      <c r="AK71" s="723">
        <v>160</v>
      </c>
      <c r="AL71" s="723"/>
      <c r="AM71" s="723"/>
      <c r="AN71" s="723"/>
      <c r="AO71" s="723"/>
      <c r="AP71" s="723" t="s">
        <v>200</v>
      </c>
      <c r="AQ71" s="723"/>
      <c r="AR71" s="723"/>
      <c r="AS71" s="723"/>
      <c r="AT71" s="723"/>
      <c r="AU71" s="723" t="s">
        <v>200</v>
      </c>
      <c r="AV71" s="723"/>
      <c r="AW71" s="723"/>
      <c r="AX71" s="723"/>
      <c r="AY71" s="723"/>
      <c r="AZ71" s="729"/>
      <c r="BA71" s="729"/>
      <c r="BB71" s="729"/>
      <c r="BC71" s="729"/>
      <c r="BD71" s="730"/>
      <c r="BE71" s="62"/>
      <c r="BF71" s="62"/>
      <c r="BG71" s="62"/>
      <c r="BH71" s="62"/>
      <c r="BI71" s="62"/>
      <c r="BJ71" s="62"/>
      <c r="BK71" s="62"/>
      <c r="BL71" s="62"/>
      <c r="BM71" s="62"/>
      <c r="BN71" s="62"/>
      <c r="BO71" s="62"/>
      <c r="BP71" s="62"/>
      <c r="BQ71" s="59">
        <v>65</v>
      </c>
      <c r="BR71" s="88"/>
      <c r="BS71" s="797"/>
      <c r="BT71" s="798"/>
      <c r="BU71" s="798"/>
      <c r="BV71" s="798"/>
      <c r="BW71" s="798"/>
      <c r="BX71" s="798"/>
      <c r="BY71" s="798"/>
      <c r="BZ71" s="798"/>
      <c r="CA71" s="798"/>
      <c r="CB71" s="798"/>
      <c r="CC71" s="798"/>
      <c r="CD71" s="798"/>
      <c r="CE71" s="798"/>
      <c r="CF71" s="798"/>
      <c r="CG71" s="799"/>
      <c r="CH71" s="794"/>
      <c r="CI71" s="795"/>
      <c r="CJ71" s="795"/>
      <c r="CK71" s="795"/>
      <c r="CL71" s="796"/>
      <c r="CM71" s="794"/>
      <c r="CN71" s="795"/>
      <c r="CO71" s="795"/>
      <c r="CP71" s="795"/>
      <c r="CQ71" s="796"/>
      <c r="CR71" s="794"/>
      <c r="CS71" s="795"/>
      <c r="CT71" s="795"/>
      <c r="CU71" s="795"/>
      <c r="CV71" s="796"/>
      <c r="CW71" s="794"/>
      <c r="CX71" s="795"/>
      <c r="CY71" s="795"/>
      <c r="CZ71" s="795"/>
      <c r="DA71" s="796"/>
      <c r="DB71" s="794"/>
      <c r="DC71" s="795"/>
      <c r="DD71" s="795"/>
      <c r="DE71" s="795"/>
      <c r="DF71" s="796"/>
      <c r="DG71" s="794"/>
      <c r="DH71" s="795"/>
      <c r="DI71" s="795"/>
      <c r="DJ71" s="795"/>
      <c r="DK71" s="796"/>
      <c r="DL71" s="794"/>
      <c r="DM71" s="795"/>
      <c r="DN71" s="795"/>
      <c r="DO71" s="795"/>
      <c r="DP71" s="796"/>
      <c r="DQ71" s="794"/>
      <c r="DR71" s="795"/>
      <c r="DS71" s="795"/>
      <c r="DT71" s="795"/>
      <c r="DU71" s="796"/>
      <c r="DV71" s="797"/>
      <c r="DW71" s="798"/>
      <c r="DX71" s="798"/>
      <c r="DY71" s="798"/>
      <c r="DZ71" s="800"/>
      <c r="EA71" s="54"/>
    </row>
    <row r="72" spans="1:131" s="51" customFormat="1" ht="26.25" customHeight="1" x14ac:dyDescent="0.2">
      <c r="A72" s="59">
        <v>5</v>
      </c>
      <c r="B72" s="731" t="s">
        <v>312</v>
      </c>
      <c r="C72" s="732"/>
      <c r="D72" s="732"/>
      <c r="E72" s="732"/>
      <c r="F72" s="732"/>
      <c r="G72" s="732"/>
      <c r="H72" s="732"/>
      <c r="I72" s="732"/>
      <c r="J72" s="732"/>
      <c r="K72" s="732"/>
      <c r="L72" s="732"/>
      <c r="M72" s="732"/>
      <c r="N72" s="732"/>
      <c r="O72" s="732"/>
      <c r="P72" s="733"/>
      <c r="Q72" s="722">
        <v>18</v>
      </c>
      <c r="R72" s="723"/>
      <c r="S72" s="723"/>
      <c r="T72" s="723"/>
      <c r="U72" s="723"/>
      <c r="V72" s="723">
        <v>17</v>
      </c>
      <c r="W72" s="723"/>
      <c r="X72" s="723"/>
      <c r="Y72" s="723"/>
      <c r="Z72" s="723"/>
      <c r="AA72" s="723">
        <v>1</v>
      </c>
      <c r="AB72" s="723"/>
      <c r="AC72" s="723"/>
      <c r="AD72" s="723"/>
      <c r="AE72" s="723"/>
      <c r="AF72" s="723">
        <v>1</v>
      </c>
      <c r="AG72" s="723"/>
      <c r="AH72" s="723"/>
      <c r="AI72" s="723"/>
      <c r="AJ72" s="723"/>
      <c r="AK72" s="723" t="s">
        <v>200</v>
      </c>
      <c r="AL72" s="723"/>
      <c r="AM72" s="723"/>
      <c r="AN72" s="723"/>
      <c r="AO72" s="723"/>
      <c r="AP72" s="723" t="s">
        <v>200</v>
      </c>
      <c r="AQ72" s="723"/>
      <c r="AR72" s="723"/>
      <c r="AS72" s="723"/>
      <c r="AT72" s="723"/>
      <c r="AU72" s="723" t="s">
        <v>200</v>
      </c>
      <c r="AV72" s="723"/>
      <c r="AW72" s="723"/>
      <c r="AX72" s="723"/>
      <c r="AY72" s="723"/>
      <c r="AZ72" s="729"/>
      <c r="BA72" s="729"/>
      <c r="BB72" s="729"/>
      <c r="BC72" s="729"/>
      <c r="BD72" s="730"/>
      <c r="BE72" s="62"/>
      <c r="BF72" s="62"/>
      <c r="BG72" s="62"/>
      <c r="BH72" s="62"/>
      <c r="BI72" s="62"/>
      <c r="BJ72" s="62"/>
      <c r="BK72" s="62"/>
      <c r="BL72" s="62"/>
      <c r="BM72" s="62"/>
      <c r="BN72" s="62"/>
      <c r="BO72" s="62"/>
      <c r="BP72" s="62"/>
      <c r="BQ72" s="59">
        <v>66</v>
      </c>
      <c r="BR72" s="88"/>
      <c r="BS72" s="797"/>
      <c r="BT72" s="798"/>
      <c r="BU72" s="798"/>
      <c r="BV72" s="798"/>
      <c r="BW72" s="798"/>
      <c r="BX72" s="798"/>
      <c r="BY72" s="798"/>
      <c r="BZ72" s="798"/>
      <c r="CA72" s="798"/>
      <c r="CB72" s="798"/>
      <c r="CC72" s="798"/>
      <c r="CD72" s="798"/>
      <c r="CE72" s="798"/>
      <c r="CF72" s="798"/>
      <c r="CG72" s="799"/>
      <c r="CH72" s="794"/>
      <c r="CI72" s="795"/>
      <c r="CJ72" s="795"/>
      <c r="CK72" s="795"/>
      <c r="CL72" s="796"/>
      <c r="CM72" s="794"/>
      <c r="CN72" s="795"/>
      <c r="CO72" s="795"/>
      <c r="CP72" s="795"/>
      <c r="CQ72" s="796"/>
      <c r="CR72" s="794"/>
      <c r="CS72" s="795"/>
      <c r="CT72" s="795"/>
      <c r="CU72" s="795"/>
      <c r="CV72" s="796"/>
      <c r="CW72" s="794"/>
      <c r="CX72" s="795"/>
      <c r="CY72" s="795"/>
      <c r="CZ72" s="795"/>
      <c r="DA72" s="796"/>
      <c r="DB72" s="794"/>
      <c r="DC72" s="795"/>
      <c r="DD72" s="795"/>
      <c r="DE72" s="795"/>
      <c r="DF72" s="796"/>
      <c r="DG72" s="794"/>
      <c r="DH72" s="795"/>
      <c r="DI72" s="795"/>
      <c r="DJ72" s="795"/>
      <c r="DK72" s="796"/>
      <c r="DL72" s="794"/>
      <c r="DM72" s="795"/>
      <c r="DN72" s="795"/>
      <c r="DO72" s="795"/>
      <c r="DP72" s="796"/>
      <c r="DQ72" s="794"/>
      <c r="DR72" s="795"/>
      <c r="DS72" s="795"/>
      <c r="DT72" s="795"/>
      <c r="DU72" s="796"/>
      <c r="DV72" s="797"/>
      <c r="DW72" s="798"/>
      <c r="DX72" s="798"/>
      <c r="DY72" s="798"/>
      <c r="DZ72" s="800"/>
      <c r="EA72" s="54"/>
    </row>
    <row r="73" spans="1:131" s="51" customFormat="1" ht="26.25" customHeight="1" x14ac:dyDescent="0.2">
      <c r="A73" s="59">
        <v>6</v>
      </c>
      <c r="B73" s="731" t="s">
        <v>534</v>
      </c>
      <c r="C73" s="732"/>
      <c r="D73" s="732"/>
      <c r="E73" s="732"/>
      <c r="F73" s="732"/>
      <c r="G73" s="732"/>
      <c r="H73" s="732"/>
      <c r="I73" s="732"/>
      <c r="J73" s="732"/>
      <c r="K73" s="732"/>
      <c r="L73" s="732"/>
      <c r="M73" s="732"/>
      <c r="N73" s="732"/>
      <c r="O73" s="732"/>
      <c r="P73" s="733"/>
      <c r="Q73" s="722">
        <v>24</v>
      </c>
      <c r="R73" s="723"/>
      <c r="S73" s="723"/>
      <c r="T73" s="723"/>
      <c r="U73" s="723"/>
      <c r="V73" s="723">
        <v>19</v>
      </c>
      <c r="W73" s="723"/>
      <c r="X73" s="723"/>
      <c r="Y73" s="723"/>
      <c r="Z73" s="723"/>
      <c r="AA73" s="723">
        <v>5</v>
      </c>
      <c r="AB73" s="723"/>
      <c r="AC73" s="723"/>
      <c r="AD73" s="723"/>
      <c r="AE73" s="723"/>
      <c r="AF73" s="723">
        <v>5</v>
      </c>
      <c r="AG73" s="723"/>
      <c r="AH73" s="723"/>
      <c r="AI73" s="723"/>
      <c r="AJ73" s="723"/>
      <c r="AK73" s="723" t="s">
        <v>200</v>
      </c>
      <c r="AL73" s="723"/>
      <c r="AM73" s="723"/>
      <c r="AN73" s="723"/>
      <c r="AO73" s="723"/>
      <c r="AP73" s="723" t="s">
        <v>200</v>
      </c>
      <c r="AQ73" s="723"/>
      <c r="AR73" s="723"/>
      <c r="AS73" s="723"/>
      <c r="AT73" s="723"/>
      <c r="AU73" s="723" t="s">
        <v>200</v>
      </c>
      <c r="AV73" s="723"/>
      <c r="AW73" s="723"/>
      <c r="AX73" s="723"/>
      <c r="AY73" s="723"/>
      <c r="AZ73" s="729"/>
      <c r="BA73" s="729"/>
      <c r="BB73" s="729"/>
      <c r="BC73" s="729"/>
      <c r="BD73" s="730"/>
      <c r="BE73" s="62"/>
      <c r="BF73" s="62"/>
      <c r="BG73" s="62"/>
      <c r="BH73" s="62"/>
      <c r="BI73" s="62"/>
      <c r="BJ73" s="62"/>
      <c r="BK73" s="62"/>
      <c r="BL73" s="62"/>
      <c r="BM73" s="62"/>
      <c r="BN73" s="62"/>
      <c r="BO73" s="62"/>
      <c r="BP73" s="62"/>
      <c r="BQ73" s="59">
        <v>67</v>
      </c>
      <c r="BR73" s="88"/>
      <c r="BS73" s="797"/>
      <c r="BT73" s="798"/>
      <c r="BU73" s="798"/>
      <c r="BV73" s="798"/>
      <c r="BW73" s="798"/>
      <c r="BX73" s="798"/>
      <c r="BY73" s="798"/>
      <c r="BZ73" s="798"/>
      <c r="CA73" s="798"/>
      <c r="CB73" s="798"/>
      <c r="CC73" s="798"/>
      <c r="CD73" s="798"/>
      <c r="CE73" s="798"/>
      <c r="CF73" s="798"/>
      <c r="CG73" s="799"/>
      <c r="CH73" s="794"/>
      <c r="CI73" s="795"/>
      <c r="CJ73" s="795"/>
      <c r="CK73" s="795"/>
      <c r="CL73" s="796"/>
      <c r="CM73" s="794"/>
      <c r="CN73" s="795"/>
      <c r="CO73" s="795"/>
      <c r="CP73" s="795"/>
      <c r="CQ73" s="796"/>
      <c r="CR73" s="794"/>
      <c r="CS73" s="795"/>
      <c r="CT73" s="795"/>
      <c r="CU73" s="795"/>
      <c r="CV73" s="796"/>
      <c r="CW73" s="794"/>
      <c r="CX73" s="795"/>
      <c r="CY73" s="795"/>
      <c r="CZ73" s="795"/>
      <c r="DA73" s="796"/>
      <c r="DB73" s="794"/>
      <c r="DC73" s="795"/>
      <c r="DD73" s="795"/>
      <c r="DE73" s="795"/>
      <c r="DF73" s="796"/>
      <c r="DG73" s="794"/>
      <c r="DH73" s="795"/>
      <c r="DI73" s="795"/>
      <c r="DJ73" s="795"/>
      <c r="DK73" s="796"/>
      <c r="DL73" s="794"/>
      <c r="DM73" s="795"/>
      <c r="DN73" s="795"/>
      <c r="DO73" s="795"/>
      <c r="DP73" s="796"/>
      <c r="DQ73" s="794"/>
      <c r="DR73" s="795"/>
      <c r="DS73" s="795"/>
      <c r="DT73" s="795"/>
      <c r="DU73" s="796"/>
      <c r="DV73" s="797"/>
      <c r="DW73" s="798"/>
      <c r="DX73" s="798"/>
      <c r="DY73" s="798"/>
      <c r="DZ73" s="800"/>
      <c r="EA73" s="54"/>
    </row>
    <row r="74" spans="1:131" s="51" customFormat="1" ht="26.25" customHeight="1" x14ac:dyDescent="0.2">
      <c r="A74" s="59">
        <v>7</v>
      </c>
      <c r="B74" s="731" t="s">
        <v>535</v>
      </c>
      <c r="C74" s="732"/>
      <c r="D74" s="732"/>
      <c r="E74" s="732"/>
      <c r="F74" s="732"/>
      <c r="G74" s="732"/>
      <c r="H74" s="732"/>
      <c r="I74" s="732"/>
      <c r="J74" s="732"/>
      <c r="K74" s="732"/>
      <c r="L74" s="732"/>
      <c r="M74" s="732"/>
      <c r="N74" s="732"/>
      <c r="O74" s="732"/>
      <c r="P74" s="733"/>
      <c r="Q74" s="722">
        <v>604</v>
      </c>
      <c r="R74" s="723"/>
      <c r="S74" s="723"/>
      <c r="T74" s="723"/>
      <c r="U74" s="723"/>
      <c r="V74" s="723">
        <v>591</v>
      </c>
      <c r="W74" s="723"/>
      <c r="X74" s="723"/>
      <c r="Y74" s="723"/>
      <c r="Z74" s="723"/>
      <c r="AA74" s="723">
        <v>13</v>
      </c>
      <c r="AB74" s="723"/>
      <c r="AC74" s="723"/>
      <c r="AD74" s="723"/>
      <c r="AE74" s="723"/>
      <c r="AF74" s="723">
        <v>13</v>
      </c>
      <c r="AG74" s="723"/>
      <c r="AH74" s="723"/>
      <c r="AI74" s="723"/>
      <c r="AJ74" s="723"/>
      <c r="AK74" s="723" t="s">
        <v>200</v>
      </c>
      <c r="AL74" s="723"/>
      <c r="AM74" s="723"/>
      <c r="AN74" s="723"/>
      <c r="AO74" s="723"/>
      <c r="AP74" s="723">
        <v>272</v>
      </c>
      <c r="AQ74" s="723"/>
      <c r="AR74" s="723"/>
      <c r="AS74" s="723"/>
      <c r="AT74" s="723"/>
      <c r="AU74" s="723">
        <v>19</v>
      </c>
      <c r="AV74" s="723"/>
      <c r="AW74" s="723"/>
      <c r="AX74" s="723"/>
      <c r="AY74" s="723"/>
      <c r="AZ74" s="729"/>
      <c r="BA74" s="729"/>
      <c r="BB74" s="729"/>
      <c r="BC74" s="729"/>
      <c r="BD74" s="730"/>
      <c r="BE74" s="62"/>
      <c r="BF74" s="62"/>
      <c r="BG74" s="62"/>
      <c r="BH74" s="62"/>
      <c r="BI74" s="62"/>
      <c r="BJ74" s="62"/>
      <c r="BK74" s="62"/>
      <c r="BL74" s="62"/>
      <c r="BM74" s="62"/>
      <c r="BN74" s="62"/>
      <c r="BO74" s="62"/>
      <c r="BP74" s="62"/>
      <c r="BQ74" s="59">
        <v>68</v>
      </c>
      <c r="BR74" s="88"/>
      <c r="BS74" s="797"/>
      <c r="BT74" s="798"/>
      <c r="BU74" s="798"/>
      <c r="BV74" s="798"/>
      <c r="BW74" s="798"/>
      <c r="BX74" s="798"/>
      <c r="BY74" s="798"/>
      <c r="BZ74" s="798"/>
      <c r="CA74" s="798"/>
      <c r="CB74" s="798"/>
      <c r="CC74" s="798"/>
      <c r="CD74" s="798"/>
      <c r="CE74" s="798"/>
      <c r="CF74" s="798"/>
      <c r="CG74" s="799"/>
      <c r="CH74" s="794"/>
      <c r="CI74" s="795"/>
      <c r="CJ74" s="795"/>
      <c r="CK74" s="795"/>
      <c r="CL74" s="796"/>
      <c r="CM74" s="794"/>
      <c r="CN74" s="795"/>
      <c r="CO74" s="795"/>
      <c r="CP74" s="795"/>
      <c r="CQ74" s="796"/>
      <c r="CR74" s="794"/>
      <c r="CS74" s="795"/>
      <c r="CT74" s="795"/>
      <c r="CU74" s="795"/>
      <c r="CV74" s="796"/>
      <c r="CW74" s="794"/>
      <c r="CX74" s="795"/>
      <c r="CY74" s="795"/>
      <c r="CZ74" s="795"/>
      <c r="DA74" s="796"/>
      <c r="DB74" s="794"/>
      <c r="DC74" s="795"/>
      <c r="DD74" s="795"/>
      <c r="DE74" s="795"/>
      <c r="DF74" s="796"/>
      <c r="DG74" s="794"/>
      <c r="DH74" s="795"/>
      <c r="DI74" s="795"/>
      <c r="DJ74" s="795"/>
      <c r="DK74" s="796"/>
      <c r="DL74" s="794"/>
      <c r="DM74" s="795"/>
      <c r="DN74" s="795"/>
      <c r="DO74" s="795"/>
      <c r="DP74" s="796"/>
      <c r="DQ74" s="794"/>
      <c r="DR74" s="795"/>
      <c r="DS74" s="795"/>
      <c r="DT74" s="795"/>
      <c r="DU74" s="796"/>
      <c r="DV74" s="797"/>
      <c r="DW74" s="798"/>
      <c r="DX74" s="798"/>
      <c r="DY74" s="798"/>
      <c r="DZ74" s="800"/>
      <c r="EA74" s="54"/>
    </row>
    <row r="75" spans="1:131" s="51" customFormat="1" ht="26.25" customHeight="1" x14ac:dyDescent="0.2">
      <c r="A75" s="59">
        <v>8</v>
      </c>
      <c r="B75" s="731" t="s">
        <v>536</v>
      </c>
      <c r="C75" s="732"/>
      <c r="D75" s="732"/>
      <c r="E75" s="732"/>
      <c r="F75" s="732"/>
      <c r="G75" s="732"/>
      <c r="H75" s="732"/>
      <c r="I75" s="732"/>
      <c r="J75" s="732"/>
      <c r="K75" s="732"/>
      <c r="L75" s="732"/>
      <c r="M75" s="732"/>
      <c r="N75" s="732"/>
      <c r="O75" s="732"/>
      <c r="P75" s="733"/>
      <c r="Q75" s="734">
        <v>207</v>
      </c>
      <c r="R75" s="726"/>
      <c r="S75" s="726"/>
      <c r="T75" s="726"/>
      <c r="U75" s="728"/>
      <c r="V75" s="724">
        <v>202</v>
      </c>
      <c r="W75" s="726"/>
      <c r="X75" s="726"/>
      <c r="Y75" s="726"/>
      <c r="Z75" s="728"/>
      <c r="AA75" s="724">
        <v>5</v>
      </c>
      <c r="AB75" s="726"/>
      <c r="AC75" s="726"/>
      <c r="AD75" s="726"/>
      <c r="AE75" s="728"/>
      <c r="AF75" s="724">
        <v>5</v>
      </c>
      <c r="AG75" s="726"/>
      <c r="AH75" s="726"/>
      <c r="AI75" s="726"/>
      <c r="AJ75" s="728"/>
      <c r="AK75" s="724">
        <v>5</v>
      </c>
      <c r="AL75" s="726"/>
      <c r="AM75" s="726"/>
      <c r="AN75" s="726"/>
      <c r="AO75" s="728"/>
      <c r="AP75" s="724" t="s">
        <v>200</v>
      </c>
      <c r="AQ75" s="726"/>
      <c r="AR75" s="726"/>
      <c r="AS75" s="726"/>
      <c r="AT75" s="728"/>
      <c r="AU75" s="724" t="s">
        <v>200</v>
      </c>
      <c r="AV75" s="726"/>
      <c r="AW75" s="726"/>
      <c r="AX75" s="726"/>
      <c r="AY75" s="728"/>
      <c r="AZ75" s="729"/>
      <c r="BA75" s="729"/>
      <c r="BB75" s="729"/>
      <c r="BC75" s="729"/>
      <c r="BD75" s="730"/>
      <c r="BE75" s="62"/>
      <c r="BF75" s="62"/>
      <c r="BG75" s="62"/>
      <c r="BH75" s="62"/>
      <c r="BI75" s="62"/>
      <c r="BJ75" s="62"/>
      <c r="BK75" s="62"/>
      <c r="BL75" s="62"/>
      <c r="BM75" s="62"/>
      <c r="BN75" s="62"/>
      <c r="BO75" s="62"/>
      <c r="BP75" s="62"/>
      <c r="BQ75" s="59">
        <v>69</v>
      </c>
      <c r="BR75" s="88"/>
      <c r="BS75" s="797"/>
      <c r="BT75" s="798"/>
      <c r="BU75" s="798"/>
      <c r="BV75" s="798"/>
      <c r="BW75" s="798"/>
      <c r="BX75" s="798"/>
      <c r="BY75" s="798"/>
      <c r="BZ75" s="798"/>
      <c r="CA75" s="798"/>
      <c r="CB75" s="798"/>
      <c r="CC75" s="798"/>
      <c r="CD75" s="798"/>
      <c r="CE75" s="798"/>
      <c r="CF75" s="798"/>
      <c r="CG75" s="799"/>
      <c r="CH75" s="794"/>
      <c r="CI75" s="795"/>
      <c r="CJ75" s="795"/>
      <c r="CK75" s="795"/>
      <c r="CL75" s="796"/>
      <c r="CM75" s="794"/>
      <c r="CN75" s="795"/>
      <c r="CO75" s="795"/>
      <c r="CP75" s="795"/>
      <c r="CQ75" s="796"/>
      <c r="CR75" s="794"/>
      <c r="CS75" s="795"/>
      <c r="CT75" s="795"/>
      <c r="CU75" s="795"/>
      <c r="CV75" s="796"/>
      <c r="CW75" s="794"/>
      <c r="CX75" s="795"/>
      <c r="CY75" s="795"/>
      <c r="CZ75" s="795"/>
      <c r="DA75" s="796"/>
      <c r="DB75" s="794"/>
      <c r="DC75" s="795"/>
      <c r="DD75" s="795"/>
      <c r="DE75" s="795"/>
      <c r="DF75" s="796"/>
      <c r="DG75" s="794"/>
      <c r="DH75" s="795"/>
      <c r="DI75" s="795"/>
      <c r="DJ75" s="795"/>
      <c r="DK75" s="796"/>
      <c r="DL75" s="794"/>
      <c r="DM75" s="795"/>
      <c r="DN75" s="795"/>
      <c r="DO75" s="795"/>
      <c r="DP75" s="796"/>
      <c r="DQ75" s="794"/>
      <c r="DR75" s="795"/>
      <c r="DS75" s="795"/>
      <c r="DT75" s="795"/>
      <c r="DU75" s="796"/>
      <c r="DV75" s="797"/>
      <c r="DW75" s="798"/>
      <c r="DX75" s="798"/>
      <c r="DY75" s="798"/>
      <c r="DZ75" s="800"/>
      <c r="EA75" s="54"/>
    </row>
    <row r="76" spans="1:131" s="51" customFormat="1" ht="26.25" customHeight="1" x14ac:dyDescent="0.2">
      <c r="A76" s="59">
        <v>9</v>
      </c>
      <c r="B76" s="731" t="s">
        <v>537</v>
      </c>
      <c r="C76" s="732"/>
      <c r="D76" s="732"/>
      <c r="E76" s="732"/>
      <c r="F76" s="732"/>
      <c r="G76" s="732"/>
      <c r="H76" s="732"/>
      <c r="I76" s="732"/>
      <c r="J76" s="732"/>
      <c r="K76" s="732"/>
      <c r="L76" s="732"/>
      <c r="M76" s="732"/>
      <c r="N76" s="732"/>
      <c r="O76" s="732"/>
      <c r="P76" s="733"/>
      <c r="Q76" s="734">
        <v>160702</v>
      </c>
      <c r="R76" s="726"/>
      <c r="S76" s="726"/>
      <c r="T76" s="726"/>
      <c r="U76" s="728"/>
      <c r="V76" s="724">
        <v>157371</v>
      </c>
      <c r="W76" s="726"/>
      <c r="X76" s="726"/>
      <c r="Y76" s="726"/>
      <c r="Z76" s="728"/>
      <c r="AA76" s="724">
        <v>3331</v>
      </c>
      <c r="AB76" s="726"/>
      <c r="AC76" s="726"/>
      <c r="AD76" s="726"/>
      <c r="AE76" s="728"/>
      <c r="AF76" s="724">
        <v>3331</v>
      </c>
      <c r="AG76" s="726"/>
      <c r="AH76" s="726"/>
      <c r="AI76" s="726"/>
      <c r="AJ76" s="728"/>
      <c r="AK76" s="724">
        <v>295</v>
      </c>
      <c r="AL76" s="726"/>
      <c r="AM76" s="726"/>
      <c r="AN76" s="726"/>
      <c r="AO76" s="728"/>
      <c r="AP76" s="724" t="s">
        <v>200</v>
      </c>
      <c r="AQ76" s="726"/>
      <c r="AR76" s="726"/>
      <c r="AS76" s="726"/>
      <c r="AT76" s="728"/>
      <c r="AU76" s="724" t="s">
        <v>200</v>
      </c>
      <c r="AV76" s="726"/>
      <c r="AW76" s="726"/>
      <c r="AX76" s="726"/>
      <c r="AY76" s="728"/>
      <c r="AZ76" s="729"/>
      <c r="BA76" s="729"/>
      <c r="BB76" s="729"/>
      <c r="BC76" s="729"/>
      <c r="BD76" s="730"/>
      <c r="BE76" s="62"/>
      <c r="BF76" s="62"/>
      <c r="BG76" s="62"/>
      <c r="BH76" s="62"/>
      <c r="BI76" s="62"/>
      <c r="BJ76" s="62"/>
      <c r="BK76" s="62"/>
      <c r="BL76" s="62"/>
      <c r="BM76" s="62"/>
      <c r="BN76" s="62"/>
      <c r="BO76" s="62"/>
      <c r="BP76" s="62"/>
      <c r="BQ76" s="59">
        <v>70</v>
      </c>
      <c r="BR76" s="88"/>
      <c r="BS76" s="797"/>
      <c r="BT76" s="798"/>
      <c r="BU76" s="798"/>
      <c r="BV76" s="798"/>
      <c r="BW76" s="798"/>
      <c r="BX76" s="798"/>
      <c r="BY76" s="798"/>
      <c r="BZ76" s="798"/>
      <c r="CA76" s="798"/>
      <c r="CB76" s="798"/>
      <c r="CC76" s="798"/>
      <c r="CD76" s="798"/>
      <c r="CE76" s="798"/>
      <c r="CF76" s="798"/>
      <c r="CG76" s="799"/>
      <c r="CH76" s="794"/>
      <c r="CI76" s="795"/>
      <c r="CJ76" s="795"/>
      <c r="CK76" s="795"/>
      <c r="CL76" s="796"/>
      <c r="CM76" s="794"/>
      <c r="CN76" s="795"/>
      <c r="CO76" s="795"/>
      <c r="CP76" s="795"/>
      <c r="CQ76" s="796"/>
      <c r="CR76" s="794"/>
      <c r="CS76" s="795"/>
      <c r="CT76" s="795"/>
      <c r="CU76" s="795"/>
      <c r="CV76" s="796"/>
      <c r="CW76" s="794"/>
      <c r="CX76" s="795"/>
      <c r="CY76" s="795"/>
      <c r="CZ76" s="795"/>
      <c r="DA76" s="796"/>
      <c r="DB76" s="794"/>
      <c r="DC76" s="795"/>
      <c r="DD76" s="795"/>
      <c r="DE76" s="795"/>
      <c r="DF76" s="796"/>
      <c r="DG76" s="794"/>
      <c r="DH76" s="795"/>
      <c r="DI76" s="795"/>
      <c r="DJ76" s="795"/>
      <c r="DK76" s="796"/>
      <c r="DL76" s="794"/>
      <c r="DM76" s="795"/>
      <c r="DN76" s="795"/>
      <c r="DO76" s="795"/>
      <c r="DP76" s="796"/>
      <c r="DQ76" s="794"/>
      <c r="DR76" s="795"/>
      <c r="DS76" s="795"/>
      <c r="DT76" s="795"/>
      <c r="DU76" s="796"/>
      <c r="DV76" s="797"/>
      <c r="DW76" s="798"/>
      <c r="DX76" s="798"/>
      <c r="DY76" s="798"/>
      <c r="DZ76" s="800"/>
      <c r="EA76" s="54"/>
    </row>
    <row r="77" spans="1:131" s="51" customFormat="1" ht="26.25" customHeight="1" x14ac:dyDescent="0.2">
      <c r="A77" s="59">
        <v>10</v>
      </c>
      <c r="B77" s="731"/>
      <c r="C77" s="732"/>
      <c r="D77" s="732"/>
      <c r="E77" s="732"/>
      <c r="F77" s="732"/>
      <c r="G77" s="732"/>
      <c r="H77" s="732"/>
      <c r="I77" s="732"/>
      <c r="J77" s="732"/>
      <c r="K77" s="732"/>
      <c r="L77" s="732"/>
      <c r="M77" s="732"/>
      <c r="N77" s="732"/>
      <c r="O77" s="732"/>
      <c r="P77" s="733"/>
      <c r="Q77" s="734"/>
      <c r="R77" s="726"/>
      <c r="S77" s="726"/>
      <c r="T77" s="726"/>
      <c r="U77" s="728"/>
      <c r="V77" s="724"/>
      <c r="W77" s="726"/>
      <c r="X77" s="726"/>
      <c r="Y77" s="726"/>
      <c r="Z77" s="728"/>
      <c r="AA77" s="724"/>
      <c r="AB77" s="726"/>
      <c r="AC77" s="726"/>
      <c r="AD77" s="726"/>
      <c r="AE77" s="728"/>
      <c r="AF77" s="724"/>
      <c r="AG77" s="726"/>
      <c r="AH77" s="726"/>
      <c r="AI77" s="726"/>
      <c r="AJ77" s="728"/>
      <c r="AK77" s="724"/>
      <c r="AL77" s="726"/>
      <c r="AM77" s="726"/>
      <c r="AN77" s="726"/>
      <c r="AO77" s="728"/>
      <c r="AP77" s="724"/>
      <c r="AQ77" s="726"/>
      <c r="AR77" s="726"/>
      <c r="AS77" s="726"/>
      <c r="AT77" s="728"/>
      <c r="AU77" s="724"/>
      <c r="AV77" s="726"/>
      <c r="AW77" s="726"/>
      <c r="AX77" s="726"/>
      <c r="AY77" s="728"/>
      <c r="AZ77" s="729"/>
      <c r="BA77" s="729"/>
      <c r="BB77" s="729"/>
      <c r="BC77" s="729"/>
      <c r="BD77" s="730"/>
      <c r="BE77" s="62"/>
      <c r="BF77" s="62"/>
      <c r="BG77" s="62"/>
      <c r="BH77" s="62"/>
      <c r="BI77" s="62"/>
      <c r="BJ77" s="62"/>
      <c r="BK77" s="62"/>
      <c r="BL77" s="62"/>
      <c r="BM77" s="62"/>
      <c r="BN77" s="62"/>
      <c r="BO77" s="62"/>
      <c r="BP77" s="62"/>
      <c r="BQ77" s="59">
        <v>71</v>
      </c>
      <c r="BR77" s="88"/>
      <c r="BS77" s="797"/>
      <c r="BT77" s="798"/>
      <c r="BU77" s="798"/>
      <c r="BV77" s="798"/>
      <c r="BW77" s="798"/>
      <c r="BX77" s="798"/>
      <c r="BY77" s="798"/>
      <c r="BZ77" s="798"/>
      <c r="CA77" s="798"/>
      <c r="CB77" s="798"/>
      <c r="CC77" s="798"/>
      <c r="CD77" s="798"/>
      <c r="CE77" s="798"/>
      <c r="CF77" s="798"/>
      <c r="CG77" s="799"/>
      <c r="CH77" s="794"/>
      <c r="CI77" s="795"/>
      <c r="CJ77" s="795"/>
      <c r="CK77" s="795"/>
      <c r="CL77" s="796"/>
      <c r="CM77" s="794"/>
      <c r="CN77" s="795"/>
      <c r="CO77" s="795"/>
      <c r="CP77" s="795"/>
      <c r="CQ77" s="796"/>
      <c r="CR77" s="794"/>
      <c r="CS77" s="795"/>
      <c r="CT77" s="795"/>
      <c r="CU77" s="795"/>
      <c r="CV77" s="796"/>
      <c r="CW77" s="794"/>
      <c r="CX77" s="795"/>
      <c r="CY77" s="795"/>
      <c r="CZ77" s="795"/>
      <c r="DA77" s="796"/>
      <c r="DB77" s="794"/>
      <c r="DC77" s="795"/>
      <c r="DD77" s="795"/>
      <c r="DE77" s="795"/>
      <c r="DF77" s="796"/>
      <c r="DG77" s="794"/>
      <c r="DH77" s="795"/>
      <c r="DI77" s="795"/>
      <c r="DJ77" s="795"/>
      <c r="DK77" s="796"/>
      <c r="DL77" s="794"/>
      <c r="DM77" s="795"/>
      <c r="DN77" s="795"/>
      <c r="DO77" s="795"/>
      <c r="DP77" s="796"/>
      <c r="DQ77" s="794"/>
      <c r="DR77" s="795"/>
      <c r="DS77" s="795"/>
      <c r="DT77" s="795"/>
      <c r="DU77" s="796"/>
      <c r="DV77" s="797"/>
      <c r="DW77" s="798"/>
      <c r="DX77" s="798"/>
      <c r="DY77" s="798"/>
      <c r="DZ77" s="800"/>
      <c r="EA77" s="54"/>
    </row>
    <row r="78" spans="1:131" s="51" customFormat="1" ht="26.25" customHeight="1" x14ac:dyDescent="0.2">
      <c r="A78" s="59">
        <v>11</v>
      </c>
      <c r="B78" s="731"/>
      <c r="C78" s="732"/>
      <c r="D78" s="732"/>
      <c r="E78" s="732"/>
      <c r="F78" s="732"/>
      <c r="G78" s="732"/>
      <c r="H78" s="732"/>
      <c r="I78" s="732"/>
      <c r="J78" s="732"/>
      <c r="K78" s="732"/>
      <c r="L78" s="732"/>
      <c r="M78" s="732"/>
      <c r="N78" s="732"/>
      <c r="O78" s="732"/>
      <c r="P78" s="733"/>
      <c r="Q78" s="722"/>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9"/>
      <c r="BA78" s="729"/>
      <c r="BB78" s="729"/>
      <c r="BC78" s="729"/>
      <c r="BD78" s="730"/>
      <c r="BE78" s="62"/>
      <c r="BF78" s="62"/>
      <c r="BG78" s="62"/>
      <c r="BH78" s="62"/>
      <c r="BI78" s="62"/>
      <c r="BJ78" s="54"/>
      <c r="BK78" s="54"/>
      <c r="BL78" s="54"/>
      <c r="BM78" s="54"/>
      <c r="BN78" s="54"/>
      <c r="BO78" s="62"/>
      <c r="BP78" s="62"/>
      <c r="BQ78" s="59">
        <v>72</v>
      </c>
      <c r="BR78" s="88"/>
      <c r="BS78" s="797"/>
      <c r="BT78" s="798"/>
      <c r="BU78" s="798"/>
      <c r="BV78" s="798"/>
      <c r="BW78" s="798"/>
      <c r="BX78" s="798"/>
      <c r="BY78" s="798"/>
      <c r="BZ78" s="798"/>
      <c r="CA78" s="798"/>
      <c r="CB78" s="798"/>
      <c r="CC78" s="798"/>
      <c r="CD78" s="798"/>
      <c r="CE78" s="798"/>
      <c r="CF78" s="798"/>
      <c r="CG78" s="799"/>
      <c r="CH78" s="794"/>
      <c r="CI78" s="795"/>
      <c r="CJ78" s="795"/>
      <c r="CK78" s="795"/>
      <c r="CL78" s="796"/>
      <c r="CM78" s="794"/>
      <c r="CN78" s="795"/>
      <c r="CO78" s="795"/>
      <c r="CP78" s="795"/>
      <c r="CQ78" s="796"/>
      <c r="CR78" s="794"/>
      <c r="CS78" s="795"/>
      <c r="CT78" s="795"/>
      <c r="CU78" s="795"/>
      <c r="CV78" s="796"/>
      <c r="CW78" s="794"/>
      <c r="CX78" s="795"/>
      <c r="CY78" s="795"/>
      <c r="CZ78" s="795"/>
      <c r="DA78" s="796"/>
      <c r="DB78" s="794"/>
      <c r="DC78" s="795"/>
      <c r="DD78" s="795"/>
      <c r="DE78" s="795"/>
      <c r="DF78" s="796"/>
      <c r="DG78" s="794"/>
      <c r="DH78" s="795"/>
      <c r="DI78" s="795"/>
      <c r="DJ78" s="795"/>
      <c r="DK78" s="796"/>
      <c r="DL78" s="794"/>
      <c r="DM78" s="795"/>
      <c r="DN78" s="795"/>
      <c r="DO78" s="795"/>
      <c r="DP78" s="796"/>
      <c r="DQ78" s="794"/>
      <c r="DR78" s="795"/>
      <c r="DS78" s="795"/>
      <c r="DT78" s="795"/>
      <c r="DU78" s="796"/>
      <c r="DV78" s="797"/>
      <c r="DW78" s="798"/>
      <c r="DX78" s="798"/>
      <c r="DY78" s="798"/>
      <c r="DZ78" s="800"/>
      <c r="EA78" s="54"/>
    </row>
    <row r="79" spans="1:131" s="51" customFormat="1" ht="26.25" customHeight="1" x14ac:dyDescent="0.2">
      <c r="A79" s="59">
        <v>12</v>
      </c>
      <c r="B79" s="731"/>
      <c r="C79" s="732"/>
      <c r="D79" s="732"/>
      <c r="E79" s="732"/>
      <c r="F79" s="732"/>
      <c r="G79" s="732"/>
      <c r="H79" s="732"/>
      <c r="I79" s="732"/>
      <c r="J79" s="732"/>
      <c r="K79" s="732"/>
      <c r="L79" s="732"/>
      <c r="M79" s="732"/>
      <c r="N79" s="732"/>
      <c r="O79" s="732"/>
      <c r="P79" s="733"/>
      <c r="Q79" s="722"/>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9"/>
      <c r="BA79" s="729"/>
      <c r="BB79" s="729"/>
      <c r="BC79" s="729"/>
      <c r="BD79" s="730"/>
      <c r="BE79" s="62"/>
      <c r="BF79" s="62"/>
      <c r="BG79" s="62"/>
      <c r="BH79" s="62"/>
      <c r="BI79" s="62"/>
      <c r="BJ79" s="54"/>
      <c r="BK79" s="54"/>
      <c r="BL79" s="54"/>
      <c r="BM79" s="54"/>
      <c r="BN79" s="54"/>
      <c r="BO79" s="62"/>
      <c r="BP79" s="62"/>
      <c r="BQ79" s="59">
        <v>73</v>
      </c>
      <c r="BR79" s="88"/>
      <c r="BS79" s="797"/>
      <c r="BT79" s="798"/>
      <c r="BU79" s="798"/>
      <c r="BV79" s="798"/>
      <c r="BW79" s="798"/>
      <c r="BX79" s="798"/>
      <c r="BY79" s="798"/>
      <c r="BZ79" s="798"/>
      <c r="CA79" s="798"/>
      <c r="CB79" s="798"/>
      <c r="CC79" s="798"/>
      <c r="CD79" s="798"/>
      <c r="CE79" s="798"/>
      <c r="CF79" s="798"/>
      <c r="CG79" s="799"/>
      <c r="CH79" s="794"/>
      <c r="CI79" s="795"/>
      <c r="CJ79" s="795"/>
      <c r="CK79" s="795"/>
      <c r="CL79" s="796"/>
      <c r="CM79" s="794"/>
      <c r="CN79" s="795"/>
      <c r="CO79" s="795"/>
      <c r="CP79" s="795"/>
      <c r="CQ79" s="796"/>
      <c r="CR79" s="794"/>
      <c r="CS79" s="795"/>
      <c r="CT79" s="795"/>
      <c r="CU79" s="795"/>
      <c r="CV79" s="796"/>
      <c r="CW79" s="794"/>
      <c r="CX79" s="795"/>
      <c r="CY79" s="795"/>
      <c r="CZ79" s="795"/>
      <c r="DA79" s="796"/>
      <c r="DB79" s="794"/>
      <c r="DC79" s="795"/>
      <c r="DD79" s="795"/>
      <c r="DE79" s="795"/>
      <c r="DF79" s="796"/>
      <c r="DG79" s="794"/>
      <c r="DH79" s="795"/>
      <c r="DI79" s="795"/>
      <c r="DJ79" s="795"/>
      <c r="DK79" s="796"/>
      <c r="DL79" s="794"/>
      <c r="DM79" s="795"/>
      <c r="DN79" s="795"/>
      <c r="DO79" s="795"/>
      <c r="DP79" s="796"/>
      <c r="DQ79" s="794"/>
      <c r="DR79" s="795"/>
      <c r="DS79" s="795"/>
      <c r="DT79" s="795"/>
      <c r="DU79" s="796"/>
      <c r="DV79" s="797"/>
      <c r="DW79" s="798"/>
      <c r="DX79" s="798"/>
      <c r="DY79" s="798"/>
      <c r="DZ79" s="800"/>
      <c r="EA79" s="54"/>
    </row>
    <row r="80" spans="1:131" s="51" customFormat="1" ht="26.25" customHeight="1" x14ac:dyDescent="0.2">
      <c r="A80" s="59">
        <v>13</v>
      </c>
      <c r="B80" s="731"/>
      <c r="C80" s="732"/>
      <c r="D80" s="732"/>
      <c r="E80" s="732"/>
      <c r="F80" s="732"/>
      <c r="G80" s="732"/>
      <c r="H80" s="732"/>
      <c r="I80" s="732"/>
      <c r="J80" s="732"/>
      <c r="K80" s="732"/>
      <c r="L80" s="732"/>
      <c r="M80" s="732"/>
      <c r="N80" s="732"/>
      <c r="O80" s="732"/>
      <c r="P80" s="733"/>
      <c r="Q80" s="722"/>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9"/>
      <c r="BA80" s="729"/>
      <c r="BB80" s="729"/>
      <c r="BC80" s="729"/>
      <c r="BD80" s="730"/>
      <c r="BE80" s="62"/>
      <c r="BF80" s="62"/>
      <c r="BG80" s="62"/>
      <c r="BH80" s="62"/>
      <c r="BI80" s="62"/>
      <c r="BJ80" s="62"/>
      <c r="BK80" s="62"/>
      <c r="BL80" s="62"/>
      <c r="BM80" s="62"/>
      <c r="BN80" s="62"/>
      <c r="BO80" s="62"/>
      <c r="BP80" s="62"/>
      <c r="BQ80" s="59">
        <v>74</v>
      </c>
      <c r="BR80" s="88"/>
      <c r="BS80" s="797"/>
      <c r="BT80" s="798"/>
      <c r="BU80" s="798"/>
      <c r="BV80" s="798"/>
      <c r="BW80" s="798"/>
      <c r="BX80" s="798"/>
      <c r="BY80" s="798"/>
      <c r="BZ80" s="798"/>
      <c r="CA80" s="798"/>
      <c r="CB80" s="798"/>
      <c r="CC80" s="798"/>
      <c r="CD80" s="798"/>
      <c r="CE80" s="798"/>
      <c r="CF80" s="798"/>
      <c r="CG80" s="799"/>
      <c r="CH80" s="794"/>
      <c r="CI80" s="795"/>
      <c r="CJ80" s="795"/>
      <c r="CK80" s="795"/>
      <c r="CL80" s="796"/>
      <c r="CM80" s="794"/>
      <c r="CN80" s="795"/>
      <c r="CO80" s="795"/>
      <c r="CP80" s="795"/>
      <c r="CQ80" s="796"/>
      <c r="CR80" s="794"/>
      <c r="CS80" s="795"/>
      <c r="CT80" s="795"/>
      <c r="CU80" s="795"/>
      <c r="CV80" s="796"/>
      <c r="CW80" s="794"/>
      <c r="CX80" s="795"/>
      <c r="CY80" s="795"/>
      <c r="CZ80" s="795"/>
      <c r="DA80" s="796"/>
      <c r="DB80" s="794"/>
      <c r="DC80" s="795"/>
      <c r="DD80" s="795"/>
      <c r="DE80" s="795"/>
      <c r="DF80" s="796"/>
      <c r="DG80" s="794"/>
      <c r="DH80" s="795"/>
      <c r="DI80" s="795"/>
      <c r="DJ80" s="795"/>
      <c r="DK80" s="796"/>
      <c r="DL80" s="794"/>
      <c r="DM80" s="795"/>
      <c r="DN80" s="795"/>
      <c r="DO80" s="795"/>
      <c r="DP80" s="796"/>
      <c r="DQ80" s="794"/>
      <c r="DR80" s="795"/>
      <c r="DS80" s="795"/>
      <c r="DT80" s="795"/>
      <c r="DU80" s="796"/>
      <c r="DV80" s="797"/>
      <c r="DW80" s="798"/>
      <c r="DX80" s="798"/>
      <c r="DY80" s="798"/>
      <c r="DZ80" s="800"/>
      <c r="EA80" s="54"/>
    </row>
    <row r="81" spans="1:131" s="51" customFormat="1" ht="26.25" customHeight="1" x14ac:dyDescent="0.2">
      <c r="A81" s="59">
        <v>14</v>
      </c>
      <c r="B81" s="731"/>
      <c r="C81" s="732"/>
      <c r="D81" s="732"/>
      <c r="E81" s="732"/>
      <c r="F81" s="732"/>
      <c r="G81" s="732"/>
      <c r="H81" s="732"/>
      <c r="I81" s="732"/>
      <c r="J81" s="732"/>
      <c r="K81" s="732"/>
      <c r="L81" s="732"/>
      <c r="M81" s="732"/>
      <c r="N81" s="732"/>
      <c r="O81" s="732"/>
      <c r="P81" s="733"/>
      <c r="Q81" s="722"/>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9"/>
      <c r="BA81" s="729"/>
      <c r="BB81" s="729"/>
      <c r="BC81" s="729"/>
      <c r="BD81" s="730"/>
      <c r="BE81" s="62"/>
      <c r="BF81" s="62"/>
      <c r="BG81" s="62"/>
      <c r="BH81" s="62"/>
      <c r="BI81" s="62"/>
      <c r="BJ81" s="62"/>
      <c r="BK81" s="62"/>
      <c r="BL81" s="62"/>
      <c r="BM81" s="62"/>
      <c r="BN81" s="62"/>
      <c r="BO81" s="62"/>
      <c r="BP81" s="62"/>
      <c r="BQ81" s="59">
        <v>75</v>
      </c>
      <c r="BR81" s="88"/>
      <c r="BS81" s="797"/>
      <c r="BT81" s="798"/>
      <c r="BU81" s="798"/>
      <c r="BV81" s="798"/>
      <c r="BW81" s="798"/>
      <c r="BX81" s="798"/>
      <c r="BY81" s="798"/>
      <c r="BZ81" s="798"/>
      <c r="CA81" s="798"/>
      <c r="CB81" s="798"/>
      <c r="CC81" s="798"/>
      <c r="CD81" s="798"/>
      <c r="CE81" s="798"/>
      <c r="CF81" s="798"/>
      <c r="CG81" s="799"/>
      <c r="CH81" s="794"/>
      <c r="CI81" s="795"/>
      <c r="CJ81" s="795"/>
      <c r="CK81" s="795"/>
      <c r="CL81" s="796"/>
      <c r="CM81" s="794"/>
      <c r="CN81" s="795"/>
      <c r="CO81" s="795"/>
      <c r="CP81" s="795"/>
      <c r="CQ81" s="796"/>
      <c r="CR81" s="794"/>
      <c r="CS81" s="795"/>
      <c r="CT81" s="795"/>
      <c r="CU81" s="795"/>
      <c r="CV81" s="796"/>
      <c r="CW81" s="794"/>
      <c r="CX81" s="795"/>
      <c r="CY81" s="795"/>
      <c r="CZ81" s="795"/>
      <c r="DA81" s="796"/>
      <c r="DB81" s="794"/>
      <c r="DC81" s="795"/>
      <c r="DD81" s="795"/>
      <c r="DE81" s="795"/>
      <c r="DF81" s="796"/>
      <c r="DG81" s="794"/>
      <c r="DH81" s="795"/>
      <c r="DI81" s="795"/>
      <c r="DJ81" s="795"/>
      <c r="DK81" s="796"/>
      <c r="DL81" s="794"/>
      <c r="DM81" s="795"/>
      <c r="DN81" s="795"/>
      <c r="DO81" s="795"/>
      <c r="DP81" s="796"/>
      <c r="DQ81" s="794"/>
      <c r="DR81" s="795"/>
      <c r="DS81" s="795"/>
      <c r="DT81" s="795"/>
      <c r="DU81" s="796"/>
      <c r="DV81" s="797"/>
      <c r="DW81" s="798"/>
      <c r="DX81" s="798"/>
      <c r="DY81" s="798"/>
      <c r="DZ81" s="800"/>
      <c r="EA81" s="54"/>
    </row>
    <row r="82" spans="1:131" s="51" customFormat="1" ht="26.25" customHeight="1" x14ac:dyDescent="0.2">
      <c r="A82" s="59">
        <v>15</v>
      </c>
      <c r="B82" s="731"/>
      <c r="C82" s="732"/>
      <c r="D82" s="732"/>
      <c r="E82" s="732"/>
      <c r="F82" s="732"/>
      <c r="G82" s="732"/>
      <c r="H82" s="732"/>
      <c r="I82" s="732"/>
      <c r="J82" s="732"/>
      <c r="K82" s="732"/>
      <c r="L82" s="732"/>
      <c r="M82" s="732"/>
      <c r="N82" s="732"/>
      <c r="O82" s="732"/>
      <c r="P82" s="733"/>
      <c r="Q82" s="722"/>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9"/>
      <c r="BA82" s="729"/>
      <c r="BB82" s="729"/>
      <c r="BC82" s="729"/>
      <c r="BD82" s="730"/>
      <c r="BE82" s="62"/>
      <c r="BF82" s="62"/>
      <c r="BG82" s="62"/>
      <c r="BH82" s="62"/>
      <c r="BI82" s="62"/>
      <c r="BJ82" s="62"/>
      <c r="BK82" s="62"/>
      <c r="BL82" s="62"/>
      <c r="BM82" s="62"/>
      <c r="BN82" s="62"/>
      <c r="BO82" s="62"/>
      <c r="BP82" s="62"/>
      <c r="BQ82" s="59">
        <v>76</v>
      </c>
      <c r="BR82" s="88"/>
      <c r="BS82" s="797"/>
      <c r="BT82" s="798"/>
      <c r="BU82" s="798"/>
      <c r="BV82" s="798"/>
      <c r="BW82" s="798"/>
      <c r="BX82" s="798"/>
      <c r="BY82" s="798"/>
      <c r="BZ82" s="798"/>
      <c r="CA82" s="798"/>
      <c r="CB82" s="798"/>
      <c r="CC82" s="798"/>
      <c r="CD82" s="798"/>
      <c r="CE82" s="798"/>
      <c r="CF82" s="798"/>
      <c r="CG82" s="799"/>
      <c r="CH82" s="794"/>
      <c r="CI82" s="795"/>
      <c r="CJ82" s="795"/>
      <c r="CK82" s="795"/>
      <c r="CL82" s="796"/>
      <c r="CM82" s="794"/>
      <c r="CN82" s="795"/>
      <c r="CO82" s="795"/>
      <c r="CP82" s="795"/>
      <c r="CQ82" s="796"/>
      <c r="CR82" s="794"/>
      <c r="CS82" s="795"/>
      <c r="CT82" s="795"/>
      <c r="CU82" s="795"/>
      <c r="CV82" s="796"/>
      <c r="CW82" s="794"/>
      <c r="CX82" s="795"/>
      <c r="CY82" s="795"/>
      <c r="CZ82" s="795"/>
      <c r="DA82" s="796"/>
      <c r="DB82" s="794"/>
      <c r="DC82" s="795"/>
      <c r="DD82" s="795"/>
      <c r="DE82" s="795"/>
      <c r="DF82" s="796"/>
      <c r="DG82" s="794"/>
      <c r="DH82" s="795"/>
      <c r="DI82" s="795"/>
      <c r="DJ82" s="795"/>
      <c r="DK82" s="796"/>
      <c r="DL82" s="794"/>
      <c r="DM82" s="795"/>
      <c r="DN82" s="795"/>
      <c r="DO82" s="795"/>
      <c r="DP82" s="796"/>
      <c r="DQ82" s="794"/>
      <c r="DR82" s="795"/>
      <c r="DS82" s="795"/>
      <c r="DT82" s="795"/>
      <c r="DU82" s="796"/>
      <c r="DV82" s="797"/>
      <c r="DW82" s="798"/>
      <c r="DX82" s="798"/>
      <c r="DY82" s="798"/>
      <c r="DZ82" s="800"/>
      <c r="EA82" s="54"/>
    </row>
    <row r="83" spans="1:131" s="51" customFormat="1" ht="26.25" customHeight="1" x14ac:dyDescent="0.2">
      <c r="A83" s="59">
        <v>16</v>
      </c>
      <c r="B83" s="731"/>
      <c r="C83" s="732"/>
      <c r="D83" s="732"/>
      <c r="E83" s="732"/>
      <c r="F83" s="732"/>
      <c r="G83" s="732"/>
      <c r="H83" s="732"/>
      <c r="I83" s="732"/>
      <c r="J83" s="732"/>
      <c r="K83" s="732"/>
      <c r="L83" s="732"/>
      <c r="M83" s="732"/>
      <c r="N83" s="732"/>
      <c r="O83" s="732"/>
      <c r="P83" s="733"/>
      <c r="Q83" s="722"/>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9"/>
      <c r="BA83" s="729"/>
      <c r="BB83" s="729"/>
      <c r="BC83" s="729"/>
      <c r="BD83" s="730"/>
      <c r="BE83" s="62"/>
      <c r="BF83" s="62"/>
      <c r="BG83" s="62"/>
      <c r="BH83" s="62"/>
      <c r="BI83" s="62"/>
      <c r="BJ83" s="62"/>
      <c r="BK83" s="62"/>
      <c r="BL83" s="62"/>
      <c r="BM83" s="62"/>
      <c r="BN83" s="62"/>
      <c r="BO83" s="62"/>
      <c r="BP83" s="62"/>
      <c r="BQ83" s="59">
        <v>77</v>
      </c>
      <c r="BR83" s="88"/>
      <c r="BS83" s="797"/>
      <c r="BT83" s="798"/>
      <c r="BU83" s="798"/>
      <c r="BV83" s="798"/>
      <c r="BW83" s="798"/>
      <c r="BX83" s="798"/>
      <c r="BY83" s="798"/>
      <c r="BZ83" s="798"/>
      <c r="CA83" s="798"/>
      <c r="CB83" s="798"/>
      <c r="CC83" s="798"/>
      <c r="CD83" s="798"/>
      <c r="CE83" s="798"/>
      <c r="CF83" s="798"/>
      <c r="CG83" s="799"/>
      <c r="CH83" s="794"/>
      <c r="CI83" s="795"/>
      <c r="CJ83" s="795"/>
      <c r="CK83" s="795"/>
      <c r="CL83" s="796"/>
      <c r="CM83" s="794"/>
      <c r="CN83" s="795"/>
      <c r="CO83" s="795"/>
      <c r="CP83" s="795"/>
      <c r="CQ83" s="796"/>
      <c r="CR83" s="794"/>
      <c r="CS83" s="795"/>
      <c r="CT83" s="795"/>
      <c r="CU83" s="795"/>
      <c r="CV83" s="796"/>
      <c r="CW83" s="794"/>
      <c r="CX83" s="795"/>
      <c r="CY83" s="795"/>
      <c r="CZ83" s="795"/>
      <c r="DA83" s="796"/>
      <c r="DB83" s="794"/>
      <c r="DC83" s="795"/>
      <c r="DD83" s="795"/>
      <c r="DE83" s="795"/>
      <c r="DF83" s="796"/>
      <c r="DG83" s="794"/>
      <c r="DH83" s="795"/>
      <c r="DI83" s="795"/>
      <c r="DJ83" s="795"/>
      <c r="DK83" s="796"/>
      <c r="DL83" s="794"/>
      <c r="DM83" s="795"/>
      <c r="DN83" s="795"/>
      <c r="DO83" s="795"/>
      <c r="DP83" s="796"/>
      <c r="DQ83" s="794"/>
      <c r="DR83" s="795"/>
      <c r="DS83" s="795"/>
      <c r="DT83" s="795"/>
      <c r="DU83" s="796"/>
      <c r="DV83" s="797"/>
      <c r="DW83" s="798"/>
      <c r="DX83" s="798"/>
      <c r="DY83" s="798"/>
      <c r="DZ83" s="800"/>
      <c r="EA83" s="54"/>
    </row>
    <row r="84" spans="1:131" s="51" customFormat="1" ht="26.25" customHeight="1" x14ac:dyDescent="0.2">
      <c r="A84" s="59">
        <v>17</v>
      </c>
      <c r="B84" s="731"/>
      <c r="C84" s="732"/>
      <c r="D84" s="732"/>
      <c r="E84" s="732"/>
      <c r="F84" s="732"/>
      <c r="G84" s="732"/>
      <c r="H84" s="732"/>
      <c r="I84" s="732"/>
      <c r="J84" s="732"/>
      <c r="K84" s="732"/>
      <c r="L84" s="732"/>
      <c r="M84" s="732"/>
      <c r="N84" s="732"/>
      <c r="O84" s="732"/>
      <c r="P84" s="733"/>
      <c r="Q84" s="722"/>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9"/>
      <c r="BA84" s="729"/>
      <c r="BB84" s="729"/>
      <c r="BC84" s="729"/>
      <c r="BD84" s="730"/>
      <c r="BE84" s="62"/>
      <c r="BF84" s="62"/>
      <c r="BG84" s="62"/>
      <c r="BH84" s="62"/>
      <c r="BI84" s="62"/>
      <c r="BJ84" s="62"/>
      <c r="BK84" s="62"/>
      <c r="BL84" s="62"/>
      <c r="BM84" s="62"/>
      <c r="BN84" s="62"/>
      <c r="BO84" s="62"/>
      <c r="BP84" s="62"/>
      <c r="BQ84" s="59">
        <v>78</v>
      </c>
      <c r="BR84" s="88"/>
      <c r="BS84" s="797"/>
      <c r="BT84" s="798"/>
      <c r="BU84" s="798"/>
      <c r="BV84" s="798"/>
      <c r="BW84" s="798"/>
      <c r="BX84" s="798"/>
      <c r="BY84" s="798"/>
      <c r="BZ84" s="798"/>
      <c r="CA84" s="798"/>
      <c r="CB84" s="798"/>
      <c r="CC84" s="798"/>
      <c r="CD84" s="798"/>
      <c r="CE84" s="798"/>
      <c r="CF84" s="798"/>
      <c r="CG84" s="799"/>
      <c r="CH84" s="794"/>
      <c r="CI84" s="795"/>
      <c r="CJ84" s="795"/>
      <c r="CK84" s="795"/>
      <c r="CL84" s="796"/>
      <c r="CM84" s="794"/>
      <c r="CN84" s="795"/>
      <c r="CO84" s="795"/>
      <c r="CP84" s="795"/>
      <c r="CQ84" s="796"/>
      <c r="CR84" s="794"/>
      <c r="CS84" s="795"/>
      <c r="CT84" s="795"/>
      <c r="CU84" s="795"/>
      <c r="CV84" s="796"/>
      <c r="CW84" s="794"/>
      <c r="CX84" s="795"/>
      <c r="CY84" s="795"/>
      <c r="CZ84" s="795"/>
      <c r="DA84" s="796"/>
      <c r="DB84" s="794"/>
      <c r="DC84" s="795"/>
      <c r="DD84" s="795"/>
      <c r="DE84" s="795"/>
      <c r="DF84" s="796"/>
      <c r="DG84" s="794"/>
      <c r="DH84" s="795"/>
      <c r="DI84" s="795"/>
      <c r="DJ84" s="795"/>
      <c r="DK84" s="796"/>
      <c r="DL84" s="794"/>
      <c r="DM84" s="795"/>
      <c r="DN84" s="795"/>
      <c r="DO84" s="795"/>
      <c r="DP84" s="796"/>
      <c r="DQ84" s="794"/>
      <c r="DR84" s="795"/>
      <c r="DS84" s="795"/>
      <c r="DT84" s="795"/>
      <c r="DU84" s="796"/>
      <c r="DV84" s="797"/>
      <c r="DW84" s="798"/>
      <c r="DX84" s="798"/>
      <c r="DY84" s="798"/>
      <c r="DZ84" s="800"/>
      <c r="EA84" s="54"/>
    </row>
    <row r="85" spans="1:131" s="51" customFormat="1" ht="26.25" customHeight="1" x14ac:dyDescent="0.2">
      <c r="A85" s="59">
        <v>18</v>
      </c>
      <c r="B85" s="731"/>
      <c r="C85" s="732"/>
      <c r="D85" s="732"/>
      <c r="E85" s="732"/>
      <c r="F85" s="732"/>
      <c r="G85" s="732"/>
      <c r="H85" s="732"/>
      <c r="I85" s="732"/>
      <c r="J85" s="732"/>
      <c r="K85" s="732"/>
      <c r="L85" s="732"/>
      <c r="M85" s="732"/>
      <c r="N85" s="732"/>
      <c r="O85" s="732"/>
      <c r="P85" s="733"/>
      <c r="Q85" s="722"/>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9"/>
      <c r="BA85" s="729"/>
      <c r="BB85" s="729"/>
      <c r="BC85" s="729"/>
      <c r="BD85" s="730"/>
      <c r="BE85" s="62"/>
      <c r="BF85" s="62"/>
      <c r="BG85" s="62"/>
      <c r="BH85" s="62"/>
      <c r="BI85" s="62"/>
      <c r="BJ85" s="62"/>
      <c r="BK85" s="62"/>
      <c r="BL85" s="62"/>
      <c r="BM85" s="62"/>
      <c r="BN85" s="62"/>
      <c r="BO85" s="62"/>
      <c r="BP85" s="62"/>
      <c r="BQ85" s="59">
        <v>79</v>
      </c>
      <c r="BR85" s="88"/>
      <c r="BS85" s="797"/>
      <c r="BT85" s="798"/>
      <c r="BU85" s="798"/>
      <c r="BV85" s="798"/>
      <c r="BW85" s="798"/>
      <c r="BX85" s="798"/>
      <c r="BY85" s="798"/>
      <c r="BZ85" s="798"/>
      <c r="CA85" s="798"/>
      <c r="CB85" s="798"/>
      <c r="CC85" s="798"/>
      <c r="CD85" s="798"/>
      <c r="CE85" s="798"/>
      <c r="CF85" s="798"/>
      <c r="CG85" s="799"/>
      <c r="CH85" s="794"/>
      <c r="CI85" s="795"/>
      <c r="CJ85" s="795"/>
      <c r="CK85" s="795"/>
      <c r="CL85" s="796"/>
      <c r="CM85" s="794"/>
      <c r="CN85" s="795"/>
      <c r="CO85" s="795"/>
      <c r="CP85" s="795"/>
      <c r="CQ85" s="796"/>
      <c r="CR85" s="794"/>
      <c r="CS85" s="795"/>
      <c r="CT85" s="795"/>
      <c r="CU85" s="795"/>
      <c r="CV85" s="796"/>
      <c r="CW85" s="794"/>
      <c r="CX85" s="795"/>
      <c r="CY85" s="795"/>
      <c r="CZ85" s="795"/>
      <c r="DA85" s="796"/>
      <c r="DB85" s="794"/>
      <c r="DC85" s="795"/>
      <c r="DD85" s="795"/>
      <c r="DE85" s="795"/>
      <c r="DF85" s="796"/>
      <c r="DG85" s="794"/>
      <c r="DH85" s="795"/>
      <c r="DI85" s="795"/>
      <c r="DJ85" s="795"/>
      <c r="DK85" s="796"/>
      <c r="DL85" s="794"/>
      <c r="DM85" s="795"/>
      <c r="DN85" s="795"/>
      <c r="DO85" s="795"/>
      <c r="DP85" s="796"/>
      <c r="DQ85" s="794"/>
      <c r="DR85" s="795"/>
      <c r="DS85" s="795"/>
      <c r="DT85" s="795"/>
      <c r="DU85" s="796"/>
      <c r="DV85" s="797"/>
      <c r="DW85" s="798"/>
      <c r="DX85" s="798"/>
      <c r="DY85" s="798"/>
      <c r="DZ85" s="800"/>
      <c r="EA85" s="54"/>
    </row>
    <row r="86" spans="1:131" s="51" customFormat="1" ht="26.25" customHeight="1" x14ac:dyDescent="0.2">
      <c r="A86" s="59">
        <v>19</v>
      </c>
      <c r="B86" s="731"/>
      <c r="C86" s="732"/>
      <c r="D86" s="732"/>
      <c r="E86" s="732"/>
      <c r="F86" s="732"/>
      <c r="G86" s="732"/>
      <c r="H86" s="732"/>
      <c r="I86" s="732"/>
      <c r="J86" s="732"/>
      <c r="K86" s="732"/>
      <c r="L86" s="732"/>
      <c r="M86" s="732"/>
      <c r="N86" s="732"/>
      <c r="O86" s="732"/>
      <c r="P86" s="733"/>
      <c r="Q86" s="722"/>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9"/>
      <c r="BA86" s="729"/>
      <c r="BB86" s="729"/>
      <c r="BC86" s="729"/>
      <c r="BD86" s="730"/>
      <c r="BE86" s="62"/>
      <c r="BF86" s="62"/>
      <c r="BG86" s="62"/>
      <c r="BH86" s="62"/>
      <c r="BI86" s="62"/>
      <c r="BJ86" s="62"/>
      <c r="BK86" s="62"/>
      <c r="BL86" s="62"/>
      <c r="BM86" s="62"/>
      <c r="BN86" s="62"/>
      <c r="BO86" s="62"/>
      <c r="BP86" s="62"/>
      <c r="BQ86" s="59">
        <v>80</v>
      </c>
      <c r="BR86" s="88"/>
      <c r="BS86" s="797"/>
      <c r="BT86" s="798"/>
      <c r="BU86" s="798"/>
      <c r="BV86" s="798"/>
      <c r="BW86" s="798"/>
      <c r="BX86" s="798"/>
      <c r="BY86" s="798"/>
      <c r="BZ86" s="798"/>
      <c r="CA86" s="798"/>
      <c r="CB86" s="798"/>
      <c r="CC86" s="798"/>
      <c r="CD86" s="798"/>
      <c r="CE86" s="798"/>
      <c r="CF86" s="798"/>
      <c r="CG86" s="799"/>
      <c r="CH86" s="794"/>
      <c r="CI86" s="795"/>
      <c r="CJ86" s="795"/>
      <c r="CK86" s="795"/>
      <c r="CL86" s="796"/>
      <c r="CM86" s="794"/>
      <c r="CN86" s="795"/>
      <c r="CO86" s="795"/>
      <c r="CP86" s="795"/>
      <c r="CQ86" s="796"/>
      <c r="CR86" s="794"/>
      <c r="CS86" s="795"/>
      <c r="CT86" s="795"/>
      <c r="CU86" s="795"/>
      <c r="CV86" s="796"/>
      <c r="CW86" s="794"/>
      <c r="CX86" s="795"/>
      <c r="CY86" s="795"/>
      <c r="CZ86" s="795"/>
      <c r="DA86" s="796"/>
      <c r="DB86" s="794"/>
      <c r="DC86" s="795"/>
      <c r="DD86" s="795"/>
      <c r="DE86" s="795"/>
      <c r="DF86" s="796"/>
      <c r="DG86" s="794"/>
      <c r="DH86" s="795"/>
      <c r="DI86" s="795"/>
      <c r="DJ86" s="795"/>
      <c r="DK86" s="796"/>
      <c r="DL86" s="794"/>
      <c r="DM86" s="795"/>
      <c r="DN86" s="795"/>
      <c r="DO86" s="795"/>
      <c r="DP86" s="796"/>
      <c r="DQ86" s="794"/>
      <c r="DR86" s="795"/>
      <c r="DS86" s="795"/>
      <c r="DT86" s="795"/>
      <c r="DU86" s="796"/>
      <c r="DV86" s="797"/>
      <c r="DW86" s="798"/>
      <c r="DX86" s="798"/>
      <c r="DY86" s="798"/>
      <c r="DZ86" s="800"/>
      <c r="EA86" s="54"/>
    </row>
    <row r="87" spans="1:131" s="51" customFormat="1" ht="26.25" customHeight="1" x14ac:dyDescent="0.2">
      <c r="A87" s="64">
        <v>20</v>
      </c>
      <c r="B87" s="801"/>
      <c r="C87" s="802"/>
      <c r="D87" s="802"/>
      <c r="E87" s="802"/>
      <c r="F87" s="802"/>
      <c r="G87" s="802"/>
      <c r="H87" s="802"/>
      <c r="I87" s="802"/>
      <c r="J87" s="802"/>
      <c r="K87" s="802"/>
      <c r="L87" s="802"/>
      <c r="M87" s="802"/>
      <c r="N87" s="802"/>
      <c r="O87" s="802"/>
      <c r="P87" s="803"/>
      <c r="Q87" s="804"/>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6"/>
      <c r="BA87" s="806"/>
      <c r="BB87" s="806"/>
      <c r="BC87" s="806"/>
      <c r="BD87" s="807"/>
      <c r="BE87" s="62"/>
      <c r="BF87" s="62"/>
      <c r="BG87" s="62"/>
      <c r="BH87" s="62"/>
      <c r="BI87" s="62"/>
      <c r="BJ87" s="62"/>
      <c r="BK87" s="62"/>
      <c r="BL87" s="62"/>
      <c r="BM87" s="62"/>
      <c r="BN87" s="62"/>
      <c r="BO87" s="62"/>
      <c r="BP87" s="62"/>
      <c r="BQ87" s="59">
        <v>81</v>
      </c>
      <c r="BR87" s="88"/>
      <c r="BS87" s="797"/>
      <c r="BT87" s="798"/>
      <c r="BU87" s="798"/>
      <c r="BV87" s="798"/>
      <c r="BW87" s="798"/>
      <c r="BX87" s="798"/>
      <c r="BY87" s="798"/>
      <c r="BZ87" s="798"/>
      <c r="CA87" s="798"/>
      <c r="CB87" s="798"/>
      <c r="CC87" s="798"/>
      <c r="CD87" s="798"/>
      <c r="CE87" s="798"/>
      <c r="CF87" s="798"/>
      <c r="CG87" s="799"/>
      <c r="CH87" s="794"/>
      <c r="CI87" s="795"/>
      <c r="CJ87" s="795"/>
      <c r="CK87" s="795"/>
      <c r="CL87" s="796"/>
      <c r="CM87" s="794"/>
      <c r="CN87" s="795"/>
      <c r="CO87" s="795"/>
      <c r="CP87" s="795"/>
      <c r="CQ87" s="796"/>
      <c r="CR87" s="794"/>
      <c r="CS87" s="795"/>
      <c r="CT87" s="795"/>
      <c r="CU87" s="795"/>
      <c r="CV87" s="796"/>
      <c r="CW87" s="794"/>
      <c r="CX87" s="795"/>
      <c r="CY87" s="795"/>
      <c r="CZ87" s="795"/>
      <c r="DA87" s="796"/>
      <c r="DB87" s="794"/>
      <c r="DC87" s="795"/>
      <c r="DD87" s="795"/>
      <c r="DE87" s="795"/>
      <c r="DF87" s="796"/>
      <c r="DG87" s="794"/>
      <c r="DH87" s="795"/>
      <c r="DI87" s="795"/>
      <c r="DJ87" s="795"/>
      <c r="DK87" s="796"/>
      <c r="DL87" s="794"/>
      <c r="DM87" s="795"/>
      <c r="DN87" s="795"/>
      <c r="DO87" s="795"/>
      <c r="DP87" s="796"/>
      <c r="DQ87" s="794"/>
      <c r="DR87" s="795"/>
      <c r="DS87" s="795"/>
      <c r="DT87" s="795"/>
      <c r="DU87" s="796"/>
      <c r="DV87" s="797"/>
      <c r="DW87" s="798"/>
      <c r="DX87" s="798"/>
      <c r="DY87" s="798"/>
      <c r="DZ87" s="800"/>
      <c r="EA87" s="54"/>
    </row>
    <row r="88" spans="1:131" s="51" customFormat="1" ht="26.25" customHeight="1" x14ac:dyDescent="0.2">
      <c r="A88" s="60" t="s">
        <v>252</v>
      </c>
      <c r="B88" s="751" t="s">
        <v>463</v>
      </c>
      <c r="C88" s="752"/>
      <c r="D88" s="752"/>
      <c r="E88" s="752"/>
      <c r="F88" s="752"/>
      <c r="G88" s="752"/>
      <c r="H88" s="752"/>
      <c r="I88" s="752"/>
      <c r="J88" s="752"/>
      <c r="K88" s="752"/>
      <c r="L88" s="752"/>
      <c r="M88" s="752"/>
      <c r="N88" s="752"/>
      <c r="O88" s="752"/>
      <c r="P88" s="753"/>
      <c r="Q88" s="791"/>
      <c r="R88" s="760"/>
      <c r="S88" s="760"/>
      <c r="T88" s="760"/>
      <c r="U88" s="760"/>
      <c r="V88" s="760"/>
      <c r="W88" s="760"/>
      <c r="X88" s="760"/>
      <c r="Y88" s="760"/>
      <c r="Z88" s="760"/>
      <c r="AA88" s="760"/>
      <c r="AB88" s="760"/>
      <c r="AC88" s="760"/>
      <c r="AD88" s="760"/>
      <c r="AE88" s="760"/>
      <c r="AF88" s="755">
        <v>3452</v>
      </c>
      <c r="AG88" s="755"/>
      <c r="AH88" s="755"/>
      <c r="AI88" s="755"/>
      <c r="AJ88" s="755"/>
      <c r="AK88" s="760"/>
      <c r="AL88" s="760"/>
      <c r="AM88" s="760"/>
      <c r="AN88" s="760"/>
      <c r="AO88" s="760"/>
      <c r="AP88" s="755">
        <v>272</v>
      </c>
      <c r="AQ88" s="755"/>
      <c r="AR88" s="755"/>
      <c r="AS88" s="755"/>
      <c r="AT88" s="755"/>
      <c r="AU88" s="755">
        <v>19</v>
      </c>
      <c r="AV88" s="755"/>
      <c r="AW88" s="755"/>
      <c r="AX88" s="755"/>
      <c r="AY88" s="755"/>
      <c r="AZ88" s="761"/>
      <c r="BA88" s="761"/>
      <c r="BB88" s="761"/>
      <c r="BC88" s="761"/>
      <c r="BD88" s="762"/>
      <c r="BE88" s="62"/>
      <c r="BF88" s="62"/>
      <c r="BG88" s="62"/>
      <c r="BH88" s="62"/>
      <c r="BI88" s="62"/>
      <c r="BJ88" s="62"/>
      <c r="BK88" s="62"/>
      <c r="BL88" s="62"/>
      <c r="BM88" s="62"/>
      <c r="BN88" s="62"/>
      <c r="BO88" s="62"/>
      <c r="BP88" s="62"/>
      <c r="BQ88" s="59">
        <v>82</v>
      </c>
      <c r="BR88" s="88"/>
      <c r="BS88" s="797"/>
      <c r="BT88" s="798"/>
      <c r="BU88" s="798"/>
      <c r="BV88" s="798"/>
      <c r="BW88" s="798"/>
      <c r="BX88" s="798"/>
      <c r="BY88" s="798"/>
      <c r="BZ88" s="798"/>
      <c r="CA88" s="798"/>
      <c r="CB88" s="798"/>
      <c r="CC88" s="798"/>
      <c r="CD88" s="798"/>
      <c r="CE88" s="798"/>
      <c r="CF88" s="798"/>
      <c r="CG88" s="799"/>
      <c r="CH88" s="794"/>
      <c r="CI88" s="795"/>
      <c r="CJ88" s="795"/>
      <c r="CK88" s="795"/>
      <c r="CL88" s="796"/>
      <c r="CM88" s="794"/>
      <c r="CN88" s="795"/>
      <c r="CO88" s="795"/>
      <c r="CP88" s="795"/>
      <c r="CQ88" s="796"/>
      <c r="CR88" s="794"/>
      <c r="CS88" s="795"/>
      <c r="CT88" s="795"/>
      <c r="CU88" s="795"/>
      <c r="CV88" s="796"/>
      <c r="CW88" s="794"/>
      <c r="CX88" s="795"/>
      <c r="CY88" s="795"/>
      <c r="CZ88" s="795"/>
      <c r="DA88" s="796"/>
      <c r="DB88" s="794"/>
      <c r="DC88" s="795"/>
      <c r="DD88" s="795"/>
      <c r="DE88" s="795"/>
      <c r="DF88" s="796"/>
      <c r="DG88" s="794"/>
      <c r="DH88" s="795"/>
      <c r="DI88" s="795"/>
      <c r="DJ88" s="795"/>
      <c r="DK88" s="796"/>
      <c r="DL88" s="794"/>
      <c r="DM88" s="795"/>
      <c r="DN88" s="795"/>
      <c r="DO88" s="795"/>
      <c r="DP88" s="796"/>
      <c r="DQ88" s="794"/>
      <c r="DR88" s="795"/>
      <c r="DS88" s="795"/>
      <c r="DT88" s="795"/>
      <c r="DU88" s="796"/>
      <c r="DV88" s="797"/>
      <c r="DW88" s="798"/>
      <c r="DX88" s="798"/>
      <c r="DY88" s="798"/>
      <c r="DZ88" s="800"/>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7"/>
      <c r="BT89" s="798"/>
      <c r="BU89" s="798"/>
      <c r="BV89" s="798"/>
      <c r="BW89" s="798"/>
      <c r="BX89" s="798"/>
      <c r="BY89" s="798"/>
      <c r="BZ89" s="798"/>
      <c r="CA89" s="798"/>
      <c r="CB89" s="798"/>
      <c r="CC89" s="798"/>
      <c r="CD89" s="798"/>
      <c r="CE89" s="798"/>
      <c r="CF89" s="798"/>
      <c r="CG89" s="799"/>
      <c r="CH89" s="794"/>
      <c r="CI89" s="795"/>
      <c r="CJ89" s="795"/>
      <c r="CK89" s="795"/>
      <c r="CL89" s="796"/>
      <c r="CM89" s="794"/>
      <c r="CN89" s="795"/>
      <c r="CO89" s="795"/>
      <c r="CP89" s="795"/>
      <c r="CQ89" s="796"/>
      <c r="CR89" s="794"/>
      <c r="CS89" s="795"/>
      <c r="CT89" s="795"/>
      <c r="CU89" s="795"/>
      <c r="CV89" s="796"/>
      <c r="CW89" s="794"/>
      <c r="CX89" s="795"/>
      <c r="CY89" s="795"/>
      <c r="CZ89" s="795"/>
      <c r="DA89" s="796"/>
      <c r="DB89" s="794"/>
      <c r="DC89" s="795"/>
      <c r="DD89" s="795"/>
      <c r="DE89" s="795"/>
      <c r="DF89" s="796"/>
      <c r="DG89" s="794"/>
      <c r="DH89" s="795"/>
      <c r="DI89" s="795"/>
      <c r="DJ89" s="795"/>
      <c r="DK89" s="796"/>
      <c r="DL89" s="794"/>
      <c r="DM89" s="795"/>
      <c r="DN89" s="795"/>
      <c r="DO89" s="795"/>
      <c r="DP89" s="796"/>
      <c r="DQ89" s="794"/>
      <c r="DR89" s="795"/>
      <c r="DS89" s="795"/>
      <c r="DT89" s="795"/>
      <c r="DU89" s="796"/>
      <c r="DV89" s="797"/>
      <c r="DW89" s="798"/>
      <c r="DX89" s="798"/>
      <c r="DY89" s="798"/>
      <c r="DZ89" s="800"/>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7"/>
      <c r="BT90" s="798"/>
      <c r="BU90" s="798"/>
      <c r="BV90" s="798"/>
      <c r="BW90" s="798"/>
      <c r="BX90" s="798"/>
      <c r="BY90" s="798"/>
      <c r="BZ90" s="798"/>
      <c r="CA90" s="798"/>
      <c r="CB90" s="798"/>
      <c r="CC90" s="798"/>
      <c r="CD90" s="798"/>
      <c r="CE90" s="798"/>
      <c r="CF90" s="798"/>
      <c r="CG90" s="799"/>
      <c r="CH90" s="794"/>
      <c r="CI90" s="795"/>
      <c r="CJ90" s="795"/>
      <c r="CK90" s="795"/>
      <c r="CL90" s="796"/>
      <c r="CM90" s="794"/>
      <c r="CN90" s="795"/>
      <c r="CO90" s="795"/>
      <c r="CP90" s="795"/>
      <c r="CQ90" s="796"/>
      <c r="CR90" s="794"/>
      <c r="CS90" s="795"/>
      <c r="CT90" s="795"/>
      <c r="CU90" s="795"/>
      <c r="CV90" s="796"/>
      <c r="CW90" s="794"/>
      <c r="CX90" s="795"/>
      <c r="CY90" s="795"/>
      <c r="CZ90" s="795"/>
      <c r="DA90" s="796"/>
      <c r="DB90" s="794"/>
      <c r="DC90" s="795"/>
      <c r="DD90" s="795"/>
      <c r="DE90" s="795"/>
      <c r="DF90" s="796"/>
      <c r="DG90" s="794"/>
      <c r="DH90" s="795"/>
      <c r="DI90" s="795"/>
      <c r="DJ90" s="795"/>
      <c r="DK90" s="796"/>
      <c r="DL90" s="794"/>
      <c r="DM90" s="795"/>
      <c r="DN90" s="795"/>
      <c r="DO90" s="795"/>
      <c r="DP90" s="796"/>
      <c r="DQ90" s="794"/>
      <c r="DR90" s="795"/>
      <c r="DS90" s="795"/>
      <c r="DT90" s="795"/>
      <c r="DU90" s="796"/>
      <c r="DV90" s="797"/>
      <c r="DW90" s="798"/>
      <c r="DX90" s="798"/>
      <c r="DY90" s="798"/>
      <c r="DZ90" s="800"/>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7"/>
      <c r="BT91" s="798"/>
      <c r="BU91" s="798"/>
      <c r="BV91" s="798"/>
      <c r="BW91" s="798"/>
      <c r="BX91" s="798"/>
      <c r="BY91" s="798"/>
      <c r="BZ91" s="798"/>
      <c r="CA91" s="798"/>
      <c r="CB91" s="798"/>
      <c r="CC91" s="798"/>
      <c r="CD91" s="798"/>
      <c r="CE91" s="798"/>
      <c r="CF91" s="798"/>
      <c r="CG91" s="799"/>
      <c r="CH91" s="794"/>
      <c r="CI91" s="795"/>
      <c r="CJ91" s="795"/>
      <c r="CK91" s="795"/>
      <c r="CL91" s="796"/>
      <c r="CM91" s="794"/>
      <c r="CN91" s="795"/>
      <c r="CO91" s="795"/>
      <c r="CP91" s="795"/>
      <c r="CQ91" s="796"/>
      <c r="CR91" s="794"/>
      <c r="CS91" s="795"/>
      <c r="CT91" s="795"/>
      <c r="CU91" s="795"/>
      <c r="CV91" s="796"/>
      <c r="CW91" s="794"/>
      <c r="CX91" s="795"/>
      <c r="CY91" s="795"/>
      <c r="CZ91" s="795"/>
      <c r="DA91" s="796"/>
      <c r="DB91" s="794"/>
      <c r="DC91" s="795"/>
      <c r="DD91" s="795"/>
      <c r="DE91" s="795"/>
      <c r="DF91" s="796"/>
      <c r="DG91" s="794"/>
      <c r="DH91" s="795"/>
      <c r="DI91" s="795"/>
      <c r="DJ91" s="795"/>
      <c r="DK91" s="796"/>
      <c r="DL91" s="794"/>
      <c r="DM91" s="795"/>
      <c r="DN91" s="795"/>
      <c r="DO91" s="795"/>
      <c r="DP91" s="796"/>
      <c r="DQ91" s="794"/>
      <c r="DR91" s="795"/>
      <c r="DS91" s="795"/>
      <c r="DT91" s="795"/>
      <c r="DU91" s="796"/>
      <c r="DV91" s="797"/>
      <c r="DW91" s="798"/>
      <c r="DX91" s="798"/>
      <c r="DY91" s="798"/>
      <c r="DZ91" s="800"/>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7"/>
      <c r="BT92" s="798"/>
      <c r="BU92" s="798"/>
      <c r="BV92" s="798"/>
      <c r="BW92" s="798"/>
      <c r="BX92" s="798"/>
      <c r="BY92" s="798"/>
      <c r="BZ92" s="798"/>
      <c r="CA92" s="798"/>
      <c r="CB92" s="798"/>
      <c r="CC92" s="798"/>
      <c r="CD92" s="798"/>
      <c r="CE92" s="798"/>
      <c r="CF92" s="798"/>
      <c r="CG92" s="799"/>
      <c r="CH92" s="794"/>
      <c r="CI92" s="795"/>
      <c r="CJ92" s="795"/>
      <c r="CK92" s="795"/>
      <c r="CL92" s="796"/>
      <c r="CM92" s="794"/>
      <c r="CN92" s="795"/>
      <c r="CO92" s="795"/>
      <c r="CP92" s="795"/>
      <c r="CQ92" s="796"/>
      <c r="CR92" s="794"/>
      <c r="CS92" s="795"/>
      <c r="CT92" s="795"/>
      <c r="CU92" s="795"/>
      <c r="CV92" s="796"/>
      <c r="CW92" s="794"/>
      <c r="CX92" s="795"/>
      <c r="CY92" s="795"/>
      <c r="CZ92" s="795"/>
      <c r="DA92" s="796"/>
      <c r="DB92" s="794"/>
      <c r="DC92" s="795"/>
      <c r="DD92" s="795"/>
      <c r="DE92" s="795"/>
      <c r="DF92" s="796"/>
      <c r="DG92" s="794"/>
      <c r="DH92" s="795"/>
      <c r="DI92" s="795"/>
      <c r="DJ92" s="795"/>
      <c r="DK92" s="796"/>
      <c r="DL92" s="794"/>
      <c r="DM92" s="795"/>
      <c r="DN92" s="795"/>
      <c r="DO92" s="795"/>
      <c r="DP92" s="796"/>
      <c r="DQ92" s="794"/>
      <c r="DR92" s="795"/>
      <c r="DS92" s="795"/>
      <c r="DT92" s="795"/>
      <c r="DU92" s="796"/>
      <c r="DV92" s="797"/>
      <c r="DW92" s="798"/>
      <c r="DX92" s="798"/>
      <c r="DY92" s="798"/>
      <c r="DZ92" s="800"/>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7"/>
      <c r="BT93" s="798"/>
      <c r="BU93" s="798"/>
      <c r="BV93" s="798"/>
      <c r="BW93" s="798"/>
      <c r="BX93" s="798"/>
      <c r="BY93" s="798"/>
      <c r="BZ93" s="798"/>
      <c r="CA93" s="798"/>
      <c r="CB93" s="798"/>
      <c r="CC93" s="798"/>
      <c r="CD93" s="798"/>
      <c r="CE93" s="798"/>
      <c r="CF93" s="798"/>
      <c r="CG93" s="799"/>
      <c r="CH93" s="794"/>
      <c r="CI93" s="795"/>
      <c r="CJ93" s="795"/>
      <c r="CK93" s="795"/>
      <c r="CL93" s="796"/>
      <c r="CM93" s="794"/>
      <c r="CN93" s="795"/>
      <c r="CO93" s="795"/>
      <c r="CP93" s="795"/>
      <c r="CQ93" s="796"/>
      <c r="CR93" s="794"/>
      <c r="CS93" s="795"/>
      <c r="CT93" s="795"/>
      <c r="CU93" s="795"/>
      <c r="CV93" s="796"/>
      <c r="CW93" s="794"/>
      <c r="CX93" s="795"/>
      <c r="CY93" s="795"/>
      <c r="CZ93" s="795"/>
      <c r="DA93" s="796"/>
      <c r="DB93" s="794"/>
      <c r="DC93" s="795"/>
      <c r="DD93" s="795"/>
      <c r="DE93" s="795"/>
      <c r="DF93" s="796"/>
      <c r="DG93" s="794"/>
      <c r="DH93" s="795"/>
      <c r="DI93" s="795"/>
      <c r="DJ93" s="795"/>
      <c r="DK93" s="796"/>
      <c r="DL93" s="794"/>
      <c r="DM93" s="795"/>
      <c r="DN93" s="795"/>
      <c r="DO93" s="795"/>
      <c r="DP93" s="796"/>
      <c r="DQ93" s="794"/>
      <c r="DR93" s="795"/>
      <c r="DS93" s="795"/>
      <c r="DT93" s="795"/>
      <c r="DU93" s="796"/>
      <c r="DV93" s="797"/>
      <c r="DW93" s="798"/>
      <c r="DX93" s="798"/>
      <c r="DY93" s="798"/>
      <c r="DZ93" s="800"/>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7"/>
      <c r="BT94" s="798"/>
      <c r="BU94" s="798"/>
      <c r="BV94" s="798"/>
      <c r="BW94" s="798"/>
      <c r="BX94" s="798"/>
      <c r="BY94" s="798"/>
      <c r="BZ94" s="798"/>
      <c r="CA94" s="798"/>
      <c r="CB94" s="798"/>
      <c r="CC94" s="798"/>
      <c r="CD94" s="798"/>
      <c r="CE94" s="798"/>
      <c r="CF94" s="798"/>
      <c r="CG94" s="799"/>
      <c r="CH94" s="794"/>
      <c r="CI94" s="795"/>
      <c r="CJ94" s="795"/>
      <c r="CK94" s="795"/>
      <c r="CL94" s="796"/>
      <c r="CM94" s="794"/>
      <c r="CN94" s="795"/>
      <c r="CO94" s="795"/>
      <c r="CP94" s="795"/>
      <c r="CQ94" s="796"/>
      <c r="CR94" s="794"/>
      <c r="CS94" s="795"/>
      <c r="CT94" s="795"/>
      <c r="CU94" s="795"/>
      <c r="CV94" s="796"/>
      <c r="CW94" s="794"/>
      <c r="CX94" s="795"/>
      <c r="CY94" s="795"/>
      <c r="CZ94" s="795"/>
      <c r="DA94" s="796"/>
      <c r="DB94" s="794"/>
      <c r="DC94" s="795"/>
      <c r="DD94" s="795"/>
      <c r="DE94" s="795"/>
      <c r="DF94" s="796"/>
      <c r="DG94" s="794"/>
      <c r="DH94" s="795"/>
      <c r="DI94" s="795"/>
      <c r="DJ94" s="795"/>
      <c r="DK94" s="796"/>
      <c r="DL94" s="794"/>
      <c r="DM94" s="795"/>
      <c r="DN94" s="795"/>
      <c r="DO94" s="795"/>
      <c r="DP94" s="796"/>
      <c r="DQ94" s="794"/>
      <c r="DR94" s="795"/>
      <c r="DS94" s="795"/>
      <c r="DT94" s="795"/>
      <c r="DU94" s="796"/>
      <c r="DV94" s="797"/>
      <c r="DW94" s="798"/>
      <c r="DX94" s="798"/>
      <c r="DY94" s="798"/>
      <c r="DZ94" s="800"/>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7"/>
      <c r="BT95" s="798"/>
      <c r="BU95" s="798"/>
      <c r="BV95" s="798"/>
      <c r="BW95" s="798"/>
      <c r="BX95" s="798"/>
      <c r="BY95" s="798"/>
      <c r="BZ95" s="798"/>
      <c r="CA95" s="798"/>
      <c r="CB95" s="798"/>
      <c r="CC95" s="798"/>
      <c r="CD95" s="798"/>
      <c r="CE95" s="798"/>
      <c r="CF95" s="798"/>
      <c r="CG95" s="799"/>
      <c r="CH95" s="794"/>
      <c r="CI95" s="795"/>
      <c r="CJ95" s="795"/>
      <c r="CK95" s="795"/>
      <c r="CL95" s="796"/>
      <c r="CM95" s="794"/>
      <c r="CN95" s="795"/>
      <c r="CO95" s="795"/>
      <c r="CP95" s="795"/>
      <c r="CQ95" s="796"/>
      <c r="CR95" s="794"/>
      <c r="CS95" s="795"/>
      <c r="CT95" s="795"/>
      <c r="CU95" s="795"/>
      <c r="CV95" s="796"/>
      <c r="CW95" s="794"/>
      <c r="CX95" s="795"/>
      <c r="CY95" s="795"/>
      <c r="CZ95" s="795"/>
      <c r="DA95" s="796"/>
      <c r="DB95" s="794"/>
      <c r="DC95" s="795"/>
      <c r="DD95" s="795"/>
      <c r="DE95" s="795"/>
      <c r="DF95" s="796"/>
      <c r="DG95" s="794"/>
      <c r="DH95" s="795"/>
      <c r="DI95" s="795"/>
      <c r="DJ95" s="795"/>
      <c r="DK95" s="796"/>
      <c r="DL95" s="794"/>
      <c r="DM95" s="795"/>
      <c r="DN95" s="795"/>
      <c r="DO95" s="795"/>
      <c r="DP95" s="796"/>
      <c r="DQ95" s="794"/>
      <c r="DR95" s="795"/>
      <c r="DS95" s="795"/>
      <c r="DT95" s="795"/>
      <c r="DU95" s="796"/>
      <c r="DV95" s="797"/>
      <c r="DW95" s="798"/>
      <c r="DX95" s="798"/>
      <c r="DY95" s="798"/>
      <c r="DZ95" s="800"/>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7"/>
      <c r="BT96" s="798"/>
      <c r="BU96" s="798"/>
      <c r="BV96" s="798"/>
      <c r="BW96" s="798"/>
      <c r="BX96" s="798"/>
      <c r="BY96" s="798"/>
      <c r="BZ96" s="798"/>
      <c r="CA96" s="798"/>
      <c r="CB96" s="798"/>
      <c r="CC96" s="798"/>
      <c r="CD96" s="798"/>
      <c r="CE96" s="798"/>
      <c r="CF96" s="798"/>
      <c r="CG96" s="799"/>
      <c r="CH96" s="794"/>
      <c r="CI96" s="795"/>
      <c r="CJ96" s="795"/>
      <c r="CK96" s="795"/>
      <c r="CL96" s="796"/>
      <c r="CM96" s="794"/>
      <c r="CN96" s="795"/>
      <c r="CO96" s="795"/>
      <c r="CP96" s="795"/>
      <c r="CQ96" s="796"/>
      <c r="CR96" s="794"/>
      <c r="CS96" s="795"/>
      <c r="CT96" s="795"/>
      <c r="CU96" s="795"/>
      <c r="CV96" s="796"/>
      <c r="CW96" s="794"/>
      <c r="CX96" s="795"/>
      <c r="CY96" s="795"/>
      <c r="CZ96" s="795"/>
      <c r="DA96" s="796"/>
      <c r="DB96" s="794"/>
      <c r="DC96" s="795"/>
      <c r="DD96" s="795"/>
      <c r="DE96" s="795"/>
      <c r="DF96" s="796"/>
      <c r="DG96" s="794"/>
      <c r="DH96" s="795"/>
      <c r="DI96" s="795"/>
      <c r="DJ96" s="795"/>
      <c r="DK96" s="796"/>
      <c r="DL96" s="794"/>
      <c r="DM96" s="795"/>
      <c r="DN96" s="795"/>
      <c r="DO96" s="795"/>
      <c r="DP96" s="796"/>
      <c r="DQ96" s="794"/>
      <c r="DR96" s="795"/>
      <c r="DS96" s="795"/>
      <c r="DT96" s="795"/>
      <c r="DU96" s="796"/>
      <c r="DV96" s="797"/>
      <c r="DW96" s="798"/>
      <c r="DX96" s="798"/>
      <c r="DY96" s="798"/>
      <c r="DZ96" s="800"/>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7"/>
      <c r="BT97" s="798"/>
      <c r="BU97" s="798"/>
      <c r="BV97" s="798"/>
      <c r="BW97" s="798"/>
      <c r="BX97" s="798"/>
      <c r="BY97" s="798"/>
      <c r="BZ97" s="798"/>
      <c r="CA97" s="798"/>
      <c r="CB97" s="798"/>
      <c r="CC97" s="798"/>
      <c r="CD97" s="798"/>
      <c r="CE97" s="798"/>
      <c r="CF97" s="798"/>
      <c r="CG97" s="799"/>
      <c r="CH97" s="794"/>
      <c r="CI97" s="795"/>
      <c r="CJ97" s="795"/>
      <c r="CK97" s="795"/>
      <c r="CL97" s="796"/>
      <c r="CM97" s="794"/>
      <c r="CN97" s="795"/>
      <c r="CO97" s="795"/>
      <c r="CP97" s="795"/>
      <c r="CQ97" s="796"/>
      <c r="CR97" s="794"/>
      <c r="CS97" s="795"/>
      <c r="CT97" s="795"/>
      <c r="CU97" s="795"/>
      <c r="CV97" s="796"/>
      <c r="CW97" s="794"/>
      <c r="CX97" s="795"/>
      <c r="CY97" s="795"/>
      <c r="CZ97" s="795"/>
      <c r="DA97" s="796"/>
      <c r="DB97" s="794"/>
      <c r="DC97" s="795"/>
      <c r="DD97" s="795"/>
      <c r="DE97" s="795"/>
      <c r="DF97" s="796"/>
      <c r="DG97" s="794"/>
      <c r="DH97" s="795"/>
      <c r="DI97" s="795"/>
      <c r="DJ97" s="795"/>
      <c r="DK97" s="796"/>
      <c r="DL97" s="794"/>
      <c r="DM97" s="795"/>
      <c r="DN97" s="795"/>
      <c r="DO97" s="795"/>
      <c r="DP97" s="796"/>
      <c r="DQ97" s="794"/>
      <c r="DR97" s="795"/>
      <c r="DS97" s="795"/>
      <c r="DT97" s="795"/>
      <c r="DU97" s="796"/>
      <c r="DV97" s="797"/>
      <c r="DW97" s="798"/>
      <c r="DX97" s="798"/>
      <c r="DY97" s="798"/>
      <c r="DZ97" s="800"/>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7"/>
      <c r="BT98" s="798"/>
      <c r="BU98" s="798"/>
      <c r="BV98" s="798"/>
      <c r="BW98" s="798"/>
      <c r="BX98" s="798"/>
      <c r="BY98" s="798"/>
      <c r="BZ98" s="798"/>
      <c r="CA98" s="798"/>
      <c r="CB98" s="798"/>
      <c r="CC98" s="798"/>
      <c r="CD98" s="798"/>
      <c r="CE98" s="798"/>
      <c r="CF98" s="798"/>
      <c r="CG98" s="799"/>
      <c r="CH98" s="794"/>
      <c r="CI98" s="795"/>
      <c r="CJ98" s="795"/>
      <c r="CK98" s="795"/>
      <c r="CL98" s="796"/>
      <c r="CM98" s="794"/>
      <c r="CN98" s="795"/>
      <c r="CO98" s="795"/>
      <c r="CP98" s="795"/>
      <c r="CQ98" s="796"/>
      <c r="CR98" s="794"/>
      <c r="CS98" s="795"/>
      <c r="CT98" s="795"/>
      <c r="CU98" s="795"/>
      <c r="CV98" s="796"/>
      <c r="CW98" s="794"/>
      <c r="CX98" s="795"/>
      <c r="CY98" s="795"/>
      <c r="CZ98" s="795"/>
      <c r="DA98" s="796"/>
      <c r="DB98" s="794"/>
      <c r="DC98" s="795"/>
      <c r="DD98" s="795"/>
      <c r="DE98" s="795"/>
      <c r="DF98" s="796"/>
      <c r="DG98" s="794"/>
      <c r="DH98" s="795"/>
      <c r="DI98" s="795"/>
      <c r="DJ98" s="795"/>
      <c r="DK98" s="796"/>
      <c r="DL98" s="794"/>
      <c r="DM98" s="795"/>
      <c r="DN98" s="795"/>
      <c r="DO98" s="795"/>
      <c r="DP98" s="796"/>
      <c r="DQ98" s="794"/>
      <c r="DR98" s="795"/>
      <c r="DS98" s="795"/>
      <c r="DT98" s="795"/>
      <c r="DU98" s="796"/>
      <c r="DV98" s="797"/>
      <c r="DW98" s="798"/>
      <c r="DX98" s="798"/>
      <c r="DY98" s="798"/>
      <c r="DZ98" s="800"/>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7"/>
      <c r="BT99" s="798"/>
      <c r="BU99" s="798"/>
      <c r="BV99" s="798"/>
      <c r="BW99" s="798"/>
      <c r="BX99" s="798"/>
      <c r="BY99" s="798"/>
      <c r="BZ99" s="798"/>
      <c r="CA99" s="798"/>
      <c r="CB99" s="798"/>
      <c r="CC99" s="798"/>
      <c r="CD99" s="798"/>
      <c r="CE99" s="798"/>
      <c r="CF99" s="798"/>
      <c r="CG99" s="799"/>
      <c r="CH99" s="794"/>
      <c r="CI99" s="795"/>
      <c r="CJ99" s="795"/>
      <c r="CK99" s="795"/>
      <c r="CL99" s="796"/>
      <c r="CM99" s="794"/>
      <c r="CN99" s="795"/>
      <c r="CO99" s="795"/>
      <c r="CP99" s="795"/>
      <c r="CQ99" s="796"/>
      <c r="CR99" s="794"/>
      <c r="CS99" s="795"/>
      <c r="CT99" s="795"/>
      <c r="CU99" s="795"/>
      <c r="CV99" s="796"/>
      <c r="CW99" s="794"/>
      <c r="CX99" s="795"/>
      <c r="CY99" s="795"/>
      <c r="CZ99" s="795"/>
      <c r="DA99" s="796"/>
      <c r="DB99" s="794"/>
      <c r="DC99" s="795"/>
      <c r="DD99" s="795"/>
      <c r="DE99" s="795"/>
      <c r="DF99" s="796"/>
      <c r="DG99" s="794"/>
      <c r="DH99" s="795"/>
      <c r="DI99" s="795"/>
      <c r="DJ99" s="795"/>
      <c r="DK99" s="796"/>
      <c r="DL99" s="794"/>
      <c r="DM99" s="795"/>
      <c r="DN99" s="795"/>
      <c r="DO99" s="795"/>
      <c r="DP99" s="796"/>
      <c r="DQ99" s="794"/>
      <c r="DR99" s="795"/>
      <c r="DS99" s="795"/>
      <c r="DT99" s="795"/>
      <c r="DU99" s="796"/>
      <c r="DV99" s="797"/>
      <c r="DW99" s="798"/>
      <c r="DX99" s="798"/>
      <c r="DY99" s="798"/>
      <c r="DZ99" s="800"/>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7"/>
      <c r="BT100" s="798"/>
      <c r="BU100" s="798"/>
      <c r="BV100" s="798"/>
      <c r="BW100" s="798"/>
      <c r="BX100" s="798"/>
      <c r="BY100" s="798"/>
      <c r="BZ100" s="798"/>
      <c r="CA100" s="798"/>
      <c r="CB100" s="798"/>
      <c r="CC100" s="798"/>
      <c r="CD100" s="798"/>
      <c r="CE100" s="798"/>
      <c r="CF100" s="798"/>
      <c r="CG100" s="799"/>
      <c r="CH100" s="794"/>
      <c r="CI100" s="795"/>
      <c r="CJ100" s="795"/>
      <c r="CK100" s="795"/>
      <c r="CL100" s="796"/>
      <c r="CM100" s="794"/>
      <c r="CN100" s="795"/>
      <c r="CO100" s="795"/>
      <c r="CP100" s="795"/>
      <c r="CQ100" s="796"/>
      <c r="CR100" s="794"/>
      <c r="CS100" s="795"/>
      <c r="CT100" s="795"/>
      <c r="CU100" s="795"/>
      <c r="CV100" s="796"/>
      <c r="CW100" s="794"/>
      <c r="CX100" s="795"/>
      <c r="CY100" s="795"/>
      <c r="CZ100" s="795"/>
      <c r="DA100" s="796"/>
      <c r="DB100" s="794"/>
      <c r="DC100" s="795"/>
      <c r="DD100" s="795"/>
      <c r="DE100" s="795"/>
      <c r="DF100" s="796"/>
      <c r="DG100" s="794"/>
      <c r="DH100" s="795"/>
      <c r="DI100" s="795"/>
      <c r="DJ100" s="795"/>
      <c r="DK100" s="796"/>
      <c r="DL100" s="794"/>
      <c r="DM100" s="795"/>
      <c r="DN100" s="795"/>
      <c r="DO100" s="795"/>
      <c r="DP100" s="796"/>
      <c r="DQ100" s="794"/>
      <c r="DR100" s="795"/>
      <c r="DS100" s="795"/>
      <c r="DT100" s="795"/>
      <c r="DU100" s="796"/>
      <c r="DV100" s="797"/>
      <c r="DW100" s="798"/>
      <c r="DX100" s="798"/>
      <c r="DY100" s="798"/>
      <c r="DZ100" s="800"/>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7"/>
      <c r="BT101" s="798"/>
      <c r="BU101" s="798"/>
      <c r="BV101" s="798"/>
      <c r="BW101" s="798"/>
      <c r="BX101" s="798"/>
      <c r="BY101" s="798"/>
      <c r="BZ101" s="798"/>
      <c r="CA101" s="798"/>
      <c r="CB101" s="798"/>
      <c r="CC101" s="798"/>
      <c r="CD101" s="798"/>
      <c r="CE101" s="798"/>
      <c r="CF101" s="798"/>
      <c r="CG101" s="799"/>
      <c r="CH101" s="794"/>
      <c r="CI101" s="795"/>
      <c r="CJ101" s="795"/>
      <c r="CK101" s="795"/>
      <c r="CL101" s="796"/>
      <c r="CM101" s="794"/>
      <c r="CN101" s="795"/>
      <c r="CO101" s="795"/>
      <c r="CP101" s="795"/>
      <c r="CQ101" s="796"/>
      <c r="CR101" s="794"/>
      <c r="CS101" s="795"/>
      <c r="CT101" s="795"/>
      <c r="CU101" s="795"/>
      <c r="CV101" s="796"/>
      <c r="CW101" s="794"/>
      <c r="CX101" s="795"/>
      <c r="CY101" s="795"/>
      <c r="CZ101" s="795"/>
      <c r="DA101" s="796"/>
      <c r="DB101" s="794"/>
      <c r="DC101" s="795"/>
      <c r="DD101" s="795"/>
      <c r="DE101" s="795"/>
      <c r="DF101" s="796"/>
      <c r="DG101" s="794"/>
      <c r="DH101" s="795"/>
      <c r="DI101" s="795"/>
      <c r="DJ101" s="795"/>
      <c r="DK101" s="796"/>
      <c r="DL101" s="794"/>
      <c r="DM101" s="795"/>
      <c r="DN101" s="795"/>
      <c r="DO101" s="795"/>
      <c r="DP101" s="796"/>
      <c r="DQ101" s="794"/>
      <c r="DR101" s="795"/>
      <c r="DS101" s="795"/>
      <c r="DT101" s="795"/>
      <c r="DU101" s="796"/>
      <c r="DV101" s="797"/>
      <c r="DW101" s="798"/>
      <c r="DX101" s="798"/>
      <c r="DY101" s="798"/>
      <c r="DZ101" s="800"/>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252</v>
      </c>
      <c r="BR102" s="751" t="s">
        <v>446</v>
      </c>
      <c r="BS102" s="752"/>
      <c r="BT102" s="752"/>
      <c r="BU102" s="752"/>
      <c r="BV102" s="752"/>
      <c r="BW102" s="752"/>
      <c r="BX102" s="752"/>
      <c r="BY102" s="752"/>
      <c r="BZ102" s="752"/>
      <c r="CA102" s="752"/>
      <c r="CB102" s="752"/>
      <c r="CC102" s="752"/>
      <c r="CD102" s="752"/>
      <c r="CE102" s="752"/>
      <c r="CF102" s="752"/>
      <c r="CG102" s="753"/>
      <c r="CH102" s="808"/>
      <c r="CI102" s="809"/>
      <c r="CJ102" s="809"/>
      <c r="CK102" s="809"/>
      <c r="CL102" s="810"/>
      <c r="CM102" s="808"/>
      <c r="CN102" s="809"/>
      <c r="CO102" s="809"/>
      <c r="CP102" s="809"/>
      <c r="CQ102" s="810"/>
      <c r="CR102" s="811">
        <v>168</v>
      </c>
      <c r="CS102" s="764"/>
      <c r="CT102" s="764"/>
      <c r="CU102" s="764"/>
      <c r="CV102" s="812"/>
      <c r="CW102" s="811">
        <v>42</v>
      </c>
      <c r="CX102" s="764"/>
      <c r="CY102" s="764"/>
      <c r="CZ102" s="764"/>
      <c r="DA102" s="812"/>
      <c r="DB102" s="811">
        <v>203</v>
      </c>
      <c r="DC102" s="764"/>
      <c r="DD102" s="764"/>
      <c r="DE102" s="764"/>
      <c r="DF102" s="812"/>
      <c r="DG102" s="811" t="s">
        <v>200</v>
      </c>
      <c r="DH102" s="764"/>
      <c r="DI102" s="764"/>
      <c r="DJ102" s="764"/>
      <c r="DK102" s="812"/>
      <c r="DL102" s="811" t="s">
        <v>200</v>
      </c>
      <c r="DM102" s="764"/>
      <c r="DN102" s="764"/>
      <c r="DO102" s="764"/>
      <c r="DP102" s="812"/>
      <c r="DQ102" s="811">
        <v>8</v>
      </c>
      <c r="DR102" s="764"/>
      <c r="DS102" s="764"/>
      <c r="DT102" s="764"/>
      <c r="DU102" s="812"/>
      <c r="DV102" s="751"/>
      <c r="DW102" s="752"/>
      <c r="DX102" s="752"/>
      <c r="DY102" s="752"/>
      <c r="DZ102" s="813"/>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4" t="s">
        <v>464</v>
      </c>
      <c r="BR103" s="814"/>
      <c r="BS103" s="814"/>
      <c r="BT103" s="814"/>
      <c r="BU103" s="814"/>
      <c r="BV103" s="814"/>
      <c r="BW103" s="814"/>
      <c r="BX103" s="814"/>
      <c r="BY103" s="814"/>
      <c r="BZ103" s="814"/>
      <c r="CA103" s="814"/>
      <c r="CB103" s="814"/>
      <c r="CC103" s="814"/>
      <c r="CD103" s="814"/>
      <c r="CE103" s="814"/>
      <c r="CF103" s="814"/>
      <c r="CG103" s="814"/>
      <c r="CH103" s="814"/>
      <c r="CI103" s="814"/>
      <c r="CJ103" s="814"/>
      <c r="CK103" s="814"/>
      <c r="CL103" s="814"/>
      <c r="CM103" s="814"/>
      <c r="CN103" s="814"/>
      <c r="CO103" s="814"/>
      <c r="CP103" s="814"/>
      <c r="CQ103" s="814"/>
      <c r="CR103" s="814"/>
      <c r="CS103" s="814"/>
      <c r="CT103" s="814"/>
      <c r="CU103" s="814"/>
      <c r="CV103" s="814"/>
      <c r="CW103" s="814"/>
      <c r="CX103" s="814"/>
      <c r="CY103" s="814"/>
      <c r="CZ103" s="814"/>
      <c r="DA103" s="814"/>
      <c r="DB103" s="814"/>
      <c r="DC103" s="814"/>
      <c r="DD103" s="814"/>
      <c r="DE103" s="814"/>
      <c r="DF103" s="814"/>
      <c r="DG103" s="814"/>
      <c r="DH103" s="814"/>
      <c r="DI103" s="814"/>
      <c r="DJ103" s="814"/>
      <c r="DK103" s="814"/>
      <c r="DL103" s="814"/>
      <c r="DM103" s="814"/>
      <c r="DN103" s="814"/>
      <c r="DO103" s="814"/>
      <c r="DP103" s="814"/>
      <c r="DQ103" s="814"/>
      <c r="DR103" s="814"/>
      <c r="DS103" s="814"/>
      <c r="DT103" s="814"/>
      <c r="DU103" s="814"/>
      <c r="DV103" s="814"/>
      <c r="DW103" s="814"/>
      <c r="DX103" s="814"/>
      <c r="DY103" s="814"/>
      <c r="DZ103" s="814"/>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5" t="s">
        <v>465</v>
      </c>
      <c r="BR104" s="815"/>
      <c r="BS104" s="815"/>
      <c r="BT104" s="815"/>
      <c r="BU104" s="815"/>
      <c r="BV104" s="815"/>
      <c r="BW104" s="815"/>
      <c r="BX104" s="815"/>
      <c r="BY104" s="815"/>
      <c r="BZ104" s="815"/>
      <c r="CA104" s="815"/>
      <c r="CB104" s="815"/>
      <c r="CC104" s="815"/>
      <c r="CD104" s="815"/>
      <c r="CE104" s="815"/>
      <c r="CF104" s="815"/>
      <c r="CG104" s="815"/>
      <c r="CH104" s="815"/>
      <c r="CI104" s="815"/>
      <c r="CJ104" s="815"/>
      <c r="CK104" s="815"/>
      <c r="CL104" s="815"/>
      <c r="CM104" s="815"/>
      <c r="CN104" s="815"/>
      <c r="CO104" s="815"/>
      <c r="CP104" s="815"/>
      <c r="CQ104" s="815"/>
      <c r="CR104" s="815"/>
      <c r="CS104" s="815"/>
      <c r="CT104" s="815"/>
      <c r="CU104" s="815"/>
      <c r="CV104" s="815"/>
      <c r="CW104" s="815"/>
      <c r="CX104" s="815"/>
      <c r="CY104" s="815"/>
      <c r="CZ104" s="815"/>
      <c r="DA104" s="815"/>
      <c r="DB104" s="815"/>
      <c r="DC104" s="815"/>
      <c r="DD104" s="815"/>
      <c r="DE104" s="815"/>
      <c r="DF104" s="815"/>
      <c r="DG104" s="815"/>
      <c r="DH104" s="815"/>
      <c r="DI104" s="815"/>
      <c r="DJ104" s="815"/>
      <c r="DK104" s="815"/>
      <c r="DL104" s="815"/>
      <c r="DM104" s="815"/>
      <c r="DN104" s="815"/>
      <c r="DO104" s="815"/>
      <c r="DP104" s="815"/>
      <c r="DQ104" s="815"/>
      <c r="DR104" s="815"/>
      <c r="DS104" s="815"/>
      <c r="DT104" s="815"/>
      <c r="DU104" s="815"/>
      <c r="DV104" s="815"/>
      <c r="DW104" s="815"/>
      <c r="DX104" s="815"/>
      <c r="DY104" s="815"/>
      <c r="DZ104" s="815"/>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466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285</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816" t="s">
        <v>467</v>
      </c>
      <c r="B108" s="817"/>
      <c r="C108" s="817"/>
      <c r="D108" s="817"/>
      <c r="E108" s="817"/>
      <c r="F108" s="817"/>
      <c r="G108" s="817"/>
      <c r="H108" s="817"/>
      <c r="I108" s="817"/>
      <c r="J108" s="817"/>
      <c r="K108" s="817"/>
      <c r="L108" s="817"/>
      <c r="M108" s="817"/>
      <c r="N108" s="817"/>
      <c r="O108" s="817"/>
      <c r="P108" s="817"/>
      <c r="Q108" s="817"/>
      <c r="R108" s="817"/>
      <c r="S108" s="817"/>
      <c r="T108" s="817"/>
      <c r="U108" s="817"/>
      <c r="V108" s="817"/>
      <c r="W108" s="817"/>
      <c r="X108" s="817"/>
      <c r="Y108" s="817"/>
      <c r="Z108" s="817"/>
      <c r="AA108" s="817"/>
      <c r="AB108" s="817"/>
      <c r="AC108" s="817"/>
      <c r="AD108" s="817"/>
      <c r="AE108" s="817"/>
      <c r="AF108" s="817"/>
      <c r="AG108" s="817"/>
      <c r="AH108" s="817"/>
      <c r="AI108" s="817"/>
      <c r="AJ108" s="817"/>
      <c r="AK108" s="817"/>
      <c r="AL108" s="817"/>
      <c r="AM108" s="817"/>
      <c r="AN108" s="817"/>
      <c r="AO108" s="817"/>
      <c r="AP108" s="817"/>
      <c r="AQ108" s="817"/>
      <c r="AR108" s="817"/>
      <c r="AS108" s="817"/>
      <c r="AT108" s="818"/>
      <c r="AU108" s="816" t="s">
        <v>201</v>
      </c>
      <c r="AV108" s="817"/>
      <c r="AW108" s="817"/>
      <c r="AX108" s="817"/>
      <c r="AY108" s="817"/>
      <c r="AZ108" s="817"/>
      <c r="BA108" s="817"/>
      <c r="BB108" s="817"/>
      <c r="BC108" s="817"/>
      <c r="BD108" s="817"/>
      <c r="BE108" s="817"/>
      <c r="BF108" s="817"/>
      <c r="BG108" s="817"/>
      <c r="BH108" s="817"/>
      <c r="BI108" s="817"/>
      <c r="BJ108" s="817"/>
      <c r="BK108" s="817"/>
      <c r="BL108" s="817"/>
      <c r="BM108" s="817"/>
      <c r="BN108" s="817"/>
      <c r="BO108" s="817"/>
      <c r="BP108" s="817"/>
      <c r="BQ108" s="817"/>
      <c r="BR108" s="817"/>
      <c r="BS108" s="817"/>
      <c r="BT108" s="817"/>
      <c r="BU108" s="817"/>
      <c r="BV108" s="817"/>
      <c r="BW108" s="817"/>
      <c r="BX108" s="817"/>
      <c r="BY108" s="817"/>
      <c r="BZ108" s="817"/>
      <c r="CA108" s="817"/>
      <c r="CB108" s="817"/>
      <c r="CC108" s="817"/>
      <c r="CD108" s="817"/>
      <c r="CE108" s="817"/>
      <c r="CF108" s="817"/>
      <c r="CG108" s="817"/>
      <c r="CH108" s="817"/>
      <c r="CI108" s="817"/>
      <c r="CJ108" s="817"/>
      <c r="CK108" s="817"/>
      <c r="CL108" s="817"/>
      <c r="CM108" s="817"/>
      <c r="CN108" s="817"/>
      <c r="CO108" s="817"/>
      <c r="CP108" s="817"/>
      <c r="CQ108" s="817"/>
      <c r="CR108" s="817"/>
      <c r="CS108" s="817"/>
      <c r="CT108" s="817"/>
      <c r="CU108" s="817"/>
      <c r="CV108" s="817"/>
      <c r="CW108" s="817"/>
      <c r="CX108" s="817"/>
      <c r="CY108" s="817"/>
      <c r="CZ108" s="817"/>
      <c r="DA108" s="817"/>
      <c r="DB108" s="817"/>
      <c r="DC108" s="817"/>
      <c r="DD108" s="817"/>
      <c r="DE108" s="817"/>
      <c r="DF108" s="817"/>
      <c r="DG108" s="817"/>
      <c r="DH108" s="817"/>
      <c r="DI108" s="817"/>
      <c r="DJ108" s="817"/>
      <c r="DK108" s="817"/>
      <c r="DL108" s="817"/>
      <c r="DM108" s="817"/>
      <c r="DN108" s="817"/>
      <c r="DO108" s="817"/>
      <c r="DP108" s="817"/>
      <c r="DQ108" s="817"/>
      <c r="DR108" s="817"/>
      <c r="DS108" s="817"/>
      <c r="DT108" s="817"/>
      <c r="DU108" s="817"/>
      <c r="DV108" s="817"/>
      <c r="DW108" s="817"/>
      <c r="DX108" s="817"/>
      <c r="DY108" s="817"/>
      <c r="DZ108" s="818"/>
    </row>
    <row r="109" spans="1:131" s="54" customFormat="1" ht="26.25" customHeight="1" x14ac:dyDescent="0.2">
      <c r="A109" s="819" t="s">
        <v>468</v>
      </c>
      <c r="B109" s="820"/>
      <c r="C109" s="820"/>
      <c r="D109" s="820"/>
      <c r="E109" s="820"/>
      <c r="F109" s="820"/>
      <c r="G109" s="820"/>
      <c r="H109" s="820"/>
      <c r="I109" s="820"/>
      <c r="J109" s="820"/>
      <c r="K109" s="820"/>
      <c r="L109" s="820"/>
      <c r="M109" s="820"/>
      <c r="N109" s="820"/>
      <c r="O109" s="820"/>
      <c r="P109" s="820"/>
      <c r="Q109" s="820"/>
      <c r="R109" s="820"/>
      <c r="S109" s="820"/>
      <c r="T109" s="820"/>
      <c r="U109" s="820"/>
      <c r="V109" s="820"/>
      <c r="W109" s="820"/>
      <c r="X109" s="820"/>
      <c r="Y109" s="820"/>
      <c r="Z109" s="821"/>
      <c r="AA109" s="822" t="s">
        <v>257</v>
      </c>
      <c r="AB109" s="820"/>
      <c r="AC109" s="820"/>
      <c r="AD109" s="820"/>
      <c r="AE109" s="821"/>
      <c r="AF109" s="822" t="s">
        <v>395</v>
      </c>
      <c r="AG109" s="820"/>
      <c r="AH109" s="820"/>
      <c r="AI109" s="820"/>
      <c r="AJ109" s="821"/>
      <c r="AK109" s="822" t="s">
        <v>162</v>
      </c>
      <c r="AL109" s="820"/>
      <c r="AM109" s="820"/>
      <c r="AN109" s="820"/>
      <c r="AO109" s="821"/>
      <c r="AP109" s="822" t="s">
        <v>469</v>
      </c>
      <c r="AQ109" s="820"/>
      <c r="AR109" s="820"/>
      <c r="AS109" s="820"/>
      <c r="AT109" s="823"/>
      <c r="AU109" s="819" t="s">
        <v>468</v>
      </c>
      <c r="AV109" s="820"/>
      <c r="AW109" s="820"/>
      <c r="AX109" s="820"/>
      <c r="AY109" s="820"/>
      <c r="AZ109" s="820"/>
      <c r="BA109" s="820"/>
      <c r="BB109" s="820"/>
      <c r="BC109" s="820"/>
      <c r="BD109" s="820"/>
      <c r="BE109" s="820"/>
      <c r="BF109" s="820"/>
      <c r="BG109" s="820"/>
      <c r="BH109" s="820"/>
      <c r="BI109" s="820"/>
      <c r="BJ109" s="820"/>
      <c r="BK109" s="820"/>
      <c r="BL109" s="820"/>
      <c r="BM109" s="820"/>
      <c r="BN109" s="820"/>
      <c r="BO109" s="820"/>
      <c r="BP109" s="821"/>
      <c r="BQ109" s="822" t="s">
        <v>257</v>
      </c>
      <c r="BR109" s="820"/>
      <c r="BS109" s="820"/>
      <c r="BT109" s="820"/>
      <c r="BU109" s="821"/>
      <c r="BV109" s="822" t="s">
        <v>395</v>
      </c>
      <c r="BW109" s="820"/>
      <c r="BX109" s="820"/>
      <c r="BY109" s="820"/>
      <c r="BZ109" s="821"/>
      <c r="CA109" s="822" t="s">
        <v>162</v>
      </c>
      <c r="CB109" s="820"/>
      <c r="CC109" s="820"/>
      <c r="CD109" s="820"/>
      <c r="CE109" s="821"/>
      <c r="CF109" s="824" t="s">
        <v>469</v>
      </c>
      <c r="CG109" s="824"/>
      <c r="CH109" s="824"/>
      <c r="CI109" s="824"/>
      <c r="CJ109" s="824"/>
      <c r="CK109" s="822" t="s">
        <v>93</v>
      </c>
      <c r="CL109" s="820"/>
      <c r="CM109" s="820"/>
      <c r="CN109" s="820"/>
      <c r="CO109" s="820"/>
      <c r="CP109" s="820"/>
      <c r="CQ109" s="820"/>
      <c r="CR109" s="820"/>
      <c r="CS109" s="820"/>
      <c r="CT109" s="820"/>
      <c r="CU109" s="820"/>
      <c r="CV109" s="820"/>
      <c r="CW109" s="820"/>
      <c r="CX109" s="820"/>
      <c r="CY109" s="820"/>
      <c r="CZ109" s="820"/>
      <c r="DA109" s="820"/>
      <c r="DB109" s="820"/>
      <c r="DC109" s="820"/>
      <c r="DD109" s="820"/>
      <c r="DE109" s="820"/>
      <c r="DF109" s="821"/>
      <c r="DG109" s="822" t="s">
        <v>257</v>
      </c>
      <c r="DH109" s="820"/>
      <c r="DI109" s="820"/>
      <c r="DJ109" s="820"/>
      <c r="DK109" s="821"/>
      <c r="DL109" s="822" t="s">
        <v>395</v>
      </c>
      <c r="DM109" s="820"/>
      <c r="DN109" s="820"/>
      <c r="DO109" s="820"/>
      <c r="DP109" s="821"/>
      <c r="DQ109" s="822" t="s">
        <v>162</v>
      </c>
      <c r="DR109" s="820"/>
      <c r="DS109" s="820"/>
      <c r="DT109" s="820"/>
      <c r="DU109" s="821"/>
      <c r="DV109" s="822" t="s">
        <v>469</v>
      </c>
      <c r="DW109" s="820"/>
      <c r="DX109" s="820"/>
      <c r="DY109" s="820"/>
      <c r="DZ109" s="823"/>
    </row>
    <row r="110" spans="1:131" s="54" customFormat="1" ht="26.25" customHeight="1" x14ac:dyDescent="0.2">
      <c r="A110" s="825" t="s">
        <v>332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828">
        <v>1129678</v>
      </c>
      <c r="AB110" s="829"/>
      <c r="AC110" s="829"/>
      <c r="AD110" s="829"/>
      <c r="AE110" s="830"/>
      <c r="AF110" s="831">
        <v>1118002</v>
      </c>
      <c r="AG110" s="829"/>
      <c r="AH110" s="829"/>
      <c r="AI110" s="829"/>
      <c r="AJ110" s="830"/>
      <c r="AK110" s="831">
        <v>1099138</v>
      </c>
      <c r="AL110" s="829"/>
      <c r="AM110" s="829"/>
      <c r="AN110" s="829"/>
      <c r="AO110" s="830"/>
      <c r="AP110" s="832">
        <v>30.1</v>
      </c>
      <c r="AQ110" s="833"/>
      <c r="AR110" s="833"/>
      <c r="AS110" s="833"/>
      <c r="AT110" s="834"/>
      <c r="AU110" s="1015" t="s">
        <v>120</v>
      </c>
      <c r="AV110" s="1016"/>
      <c r="AW110" s="1016"/>
      <c r="AX110" s="1016"/>
      <c r="AY110" s="1016"/>
      <c r="AZ110" s="835" t="s">
        <v>18</v>
      </c>
      <c r="BA110" s="826"/>
      <c r="BB110" s="826"/>
      <c r="BC110" s="826"/>
      <c r="BD110" s="826"/>
      <c r="BE110" s="826"/>
      <c r="BF110" s="826"/>
      <c r="BG110" s="826"/>
      <c r="BH110" s="826"/>
      <c r="BI110" s="826"/>
      <c r="BJ110" s="826"/>
      <c r="BK110" s="826"/>
      <c r="BL110" s="826"/>
      <c r="BM110" s="826"/>
      <c r="BN110" s="826"/>
      <c r="BO110" s="826"/>
      <c r="BP110" s="827"/>
      <c r="BQ110" s="836">
        <v>9071391</v>
      </c>
      <c r="BR110" s="837"/>
      <c r="BS110" s="837"/>
      <c r="BT110" s="837"/>
      <c r="BU110" s="837"/>
      <c r="BV110" s="837">
        <v>8637499</v>
      </c>
      <c r="BW110" s="837"/>
      <c r="BX110" s="837"/>
      <c r="BY110" s="837"/>
      <c r="BZ110" s="837"/>
      <c r="CA110" s="837">
        <v>8341454</v>
      </c>
      <c r="CB110" s="837"/>
      <c r="CC110" s="837"/>
      <c r="CD110" s="837"/>
      <c r="CE110" s="837"/>
      <c r="CF110" s="838">
        <v>228.3</v>
      </c>
      <c r="CG110" s="839"/>
      <c r="CH110" s="839"/>
      <c r="CI110" s="839"/>
      <c r="CJ110" s="839"/>
      <c r="CK110" s="1021" t="s">
        <v>389</v>
      </c>
      <c r="CL110" s="1022"/>
      <c r="CM110" s="840" t="s">
        <v>471</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36" t="s">
        <v>200</v>
      </c>
      <c r="DH110" s="837"/>
      <c r="DI110" s="837"/>
      <c r="DJ110" s="837"/>
      <c r="DK110" s="837"/>
      <c r="DL110" s="837" t="s">
        <v>200</v>
      </c>
      <c r="DM110" s="837"/>
      <c r="DN110" s="837"/>
      <c r="DO110" s="837"/>
      <c r="DP110" s="837"/>
      <c r="DQ110" s="837" t="s">
        <v>200</v>
      </c>
      <c r="DR110" s="837"/>
      <c r="DS110" s="837"/>
      <c r="DT110" s="837"/>
      <c r="DU110" s="837"/>
      <c r="DV110" s="843" t="s">
        <v>200</v>
      </c>
      <c r="DW110" s="843"/>
      <c r="DX110" s="843"/>
      <c r="DY110" s="843"/>
      <c r="DZ110" s="844"/>
    </row>
    <row r="111" spans="1:131" s="54" customFormat="1" ht="26.25" customHeight="1" x14ac:dyDescent="0.2">
      <c r="A111" s="845" t="s">
        <v>449</v>
      </c>
      <c r="B111" s="846"/>
      <c r="C111" s="846"/>
      <c r="D111" s="846"/>
      <c r="E111" s="846"/>
      <c r="F111" s="846"/>
      <c r="G111" s="846"/>
      <c r="H111" s="846"/>
      <c r="I111" s="846"/>
      <c r="J111" s="846"/>
      <c r="K111" s="846"/>
      <c r="L111" s="846"/>
      <c r="M111" s="846"/>
      <c r="N111" s="846"/>
      <c r="O111" s="846"/>
      <c r="P111" s="846"/>
      <c r="Q111" s="846"/>
      <c r="R111" s="846"/>
      <c r="S111" s="846"/>
      <c r="T111" s="846"/>
      <c r="U111" s="846"/>
      <c r="V111" s="846"/>
      <c r="W111" s="846"/>
      <c r="X111" s="846"/>
      <c r="Y111" s="846"/>
      <c r="Z111" s="847"/>
      <c r="AA111" s="848" t="s">
        <v>200</v>
      </c>
      <c r="AB111" s="849"/>
      <c r="AC111" s="849"/>
      <c r="AD111" s="849"/>
      <c r="AE111" s="850"/>
      <c r="AF111" s="851" t="s">
        <v>200</v>
      </c>
      <c r="AG111" s="849"/>
      <c r="AH111" s="849"/>
      <c r="AI111" s="849"/>
      <c r="AJ111" s="850"/>
      <c r="AK111" s="851" t="s">
        <v>200</v>
      </c>
      <c r="AL111" s="849"/>
      <c r="AM111" s="849"/>
      <c r="AN111" s="849"/>
      <c r="AO111" s="850"/>
      <c r="AP111" s="852" t="s">
        <v>200</v>
      </c>
      <c r="AQ111" s="853"/>
      <c r="AR111" s="853"/>
      <c r="AS111" s="853"/>
      <c r="AT111" s="854"/>
      <c r="AU111" s="1017"/>
      <c r="AV111" s="1018"/>
      <c r="AW111" s="1018"/>
      <c r="AX111" s="1018"/>
      <c r="AY111" s="1018"/>
      <c r="AZ111" s="855" t="s">
        <v>472</v>
      </c>
      <c r="BA111" s="856"/>
      <c r="BB111" s="856"/>
      <c r="BC111" s="856"/>
      <c r="BD111" s="856"/>
      <c r="BE111" s="856"/>
      <c r="BF111" s="856"/>
      <c r="BG111" s="856"/>
      <c r="BH111" s="856"/>
      <c r="BI111" s="856"/>
      <c r="BJ111" s="856"/>
      <c r="BK111" s="856"/>
      <c r="BL111" s="856"/>
      <c r="BM111" s="856"/>
      <c r="BN111" s="856"/>
      <c r="BO111" s="856"/>
      <c r="BP111" s="857"/>
      <c r="BQ111" s="858">
        <v>75064</v>
      </c>
      <c r="BR111" s="859"/>
      <c r="BS111" s="859"/>
      <c r="BT111" s="859"/>
      <c r="BU111" s="859"/>
      <c r="BV111" s="859">
        <v>60233</v>
      </c>
      <c r="BW111" s="859"/>
      <c r="BX111" s="859"/>
      <c r="BY111" s="859"/>
      <c r="BZ111" s="859"/>
      <c r="CA111" s="859">
        <v>46869</v>
      </c>
      <c r="CB111" s="859"/>
      <c r="CC111" s="859"/>
      <c r="CD111" s="859"/>
      <c r="CE111" s="859"/>
      <c r="CF111" s="860">
        <v>1.3</v>
      </c>
      <c r="CG111" s="861"/>
      <c r="CH111" s="861"/>
      <c r="CI111" s="861"/>
      <c r="CJ111" s="861"/>
      <c r="CK111" s="1023"/>
      <c r="CL111" s="1024"/>
      <c r="CM111" s="862" t="s">
        <v>136</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58" t="s">
        <v>200</v>
      </c>
      <c r="DH111" s="859"/>
      <c r="DI111" s="859"/>
      <c r="DJ111" s="859"/>
      <c r="DK111" s="859"/>
      <c r="DL111" s="859" t="s">
        <v>200</v>
      </c>
      <c r="DM111" s="859"/>
      <c r="DN111" s="859"/>
      <c r="DO111" s="859"/>
      <c r="DP111" s="859"/>
      <c r="DQ111" s="859" t="s">
        <v>200</v>
      </c>
      <c r="DR111" s="859"/>
      <c r="DS111" s="859"/>
      <c r="DT111" s="859"/>
      <c r="DU111" s="859"/>
      <c r="DV111" s="865" t="s">
        <v>200</v>
      </c>
      <c r="DW111" s="865"/>
      <c r="DX111" s="865"/>
      <c r="DY111" s="865"/>
      <c r="DZ111" s="866"/>
    </row>
    <row r="112" spans="1:131" s="54" customFormat="1" ht="26.25" customHeight="1" x14ac:dyDescent="0.2">
      <c r="A112" s="984" t="s">
        <v>153</v>
      </c>
      <c r="B112" s="985"/>
      <c r="C112" s="856" t="s">
        <v>474</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48" t="s">
        <v>200</v>
      </c>
      <c r="AB112" s="849"/>
      <c r="AC112" s="849"/>
      <c r="AD112" s="849"/>
      <c r="AE112" s="850"/>
      <c r="AF112" s="851" t="s">
        <v>200</v>
      </c>
      <c r="AG112" s="849"/>
      <c r="AH112" s="849"/>
      <c r="AI112" s="849"/>
      <c r="AJ112" s="850"/>
      <c r="AK112" s="851" t="s">
        <v>200</v>
      </c>
      <c r="AL112" s="849"/>
      <c r="AM112" s="849"/>
      <c r="AN112" s="849"/>
      <c r="AO112" s="850"/>
      <c r="AP112" s="852" t="s">
        <v>200</v>
      </c>
      <c r="AQ112" s="853"/>
      <c r="AR112" s="853"/>
      <c r="AS112" s="853"/>
      <c r="AT112" s="854"/>
      <c r="AU112" s="1017"/>
      <c r="AV112" s="1018"/>
      <c r="AW112" s="1018"/>
      <c r="AX112" s="1018"/>
      <c r="AY112" s="1018"/>
      <c r="AZ112" s="855" t="s">
        <v>273</v>
      </c>
      <c r="BA112" s="856"/>
      <c r="BB112" s="856"/>
      <c r="BC112" s="856"/>
      <c r="BD112" s="856"/>
      <c r="BE112" s="856"/>
      <c r="BF112" s="856"/>
      <c r="BG112" s="856"/>
      <c r="BH112" s="856"/>
      <c r="BI112" s="856"/>
      <c r="BJ112" s="856"/>
      <c r="BK112" s="856"/>
      <c r="BL112" s="856"/>
      <c r="BM112" s="856"/>
      <c r="BN112" s="856"/>
      <c r="BO112" s="856"/>
      <c r="BP112" s="857"/>
      <c r="BQ112" s="858">
        <v>1167473</v>
      </c>
      <c r="BR112" s="859"/>
      <c r="BS112" s="859"/>
      <c r="BT112" s="859"/>
      <c r="BU112" s="859"/>
      <c r="BV112" s="859">
        <v>1203605</v>
      </c>
      <c r="BW112" s="859"/>
      <c r="BX112" s="859"/>
      <c r="BY112" s="859"/>
      <c r="BZ112" s="859"/>
      <c r="CA112" s="859">
        <v>1039462</v>
      </c>
      <c r="CB112" s="859"/>
      <c r="CC112" s="859"/>
      <c r="CD112" s="859"/>
      <c r="CE112" s="859"/>
      <c r="CF112" s="860">
        <v>28.5</v>
      </c>
      <c r="CG112" s="861"/>
      <c r="CH112" s="861"/>
      <c r="CI112" s="861"/>
      <c r="CJ112" s="861"/>
      <c r="CK112" s="1023"/>
      <c r="CL112" s="1024"/>
      <c r="CM112" s="862" t="s">
        <v>206</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58" t="s">
        <v>200</v>
      </c>
      <c r="DH112" s="859"/>
      <c r="DI112" s="859"/>
      <c r="DJ112" s="859"/>
      <c r="DK112" s="859"/>
      <c r="DL112" s="859" t="s">
        <v>200</v>
      </c>
      <c r="DM112" s="859"/>
      <c r="DN112" s="859"/>
      <c r="DO112" s="859"/>
      <c r="DP112" s="859"/>
      <c r="DQ112" s="859" t="s">
        <v>200</v>
      </c>
      <c r="DR112" s="859"/>
      <c r="DS112" s="859"/>
      <c r="DT112" s="859"/>
      <c r="DU112" s="859"/>
      <c r="DV112" s="865" t="s">
        <v>200</v>
      </c>
      <c r="DW112" s="865"/>
      <c r="DX112" s="865"/>
      <c r="DY112" s="865"/>
      <c r="DZ112" s="866"/>
    </row>
    <row r="113" spans="1:130" s="54" customFormat="1" ht="26.25" customHeight="1" x14ac:dyDescent="0.2">
      <c r="A113" s="986"/>
      <c r="B113" s="987"/>
      <c r="C113" s="856" t="s">
        <v>475</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848">
        <v>148734</v>
      </c>
      <c r="AB113" s="849"/>
      <c r="AC113" s="849"/>
      <c r="AD113" s="849"/>
      <c r="AE113" s="850"/>
      <c r="AF113" s="851">
        <v>140747</v>
      </c>
      <c r="AG113" s="849"/>
      <c r="AH113" s="849"/>
      <c r="AI113" s="849"/>
      <c r="AJ113" s="850"/>
      <c r="AK113" s="851">
        <v>103935</v>
      </c>
      <c r="AL113" s="849"/>
      <c r="AM113" s="849"/>
      <c r="AN113" s="849"/>
      <c r="AO113" s="850"/>
      <c r="AP113" s="852">
        <v>2.8</v>
      </c>
      <c r="AQ113" s="853"/>
      <c r="AR113" s="853"/>
      <c r="AS113" s="853"/>
      <c r="AT113" s="854"/>
      <c r="AU113" s="1017"/>
      <c r="AV113" s="1018"/>
      <c r="AW113" s="1018"/>
      <c r="AX113" s="1018"/>
      <c r="AY113" s="1018"/>
      <c r="AZ113" s="855" t="s">
        <v>476</v>
      </c>
      <c r="BA113" s="856"/>
      <c r="BB113" s="856"/>
      <c r="BC113" s="856"/>
      <c r="BD113" s="856"/>
      <c r="BE113" s="856"/>
      <c r="BF113" s="856"/>
      <c r="BG113" s="856"/>
      <c r="BH113" s="856"/>
      <c r="BI113" s="856"/>
      <c r="BJ113" s="856"/>
      <c r="BK113" s="856"/>
      <c r="BL113" s="856"/>
      <c r="BM113" s="856"/>
      <c r="BN113" s="856"/>
      <c r="BO113" s="856"/>
      <c r="BP113" s="857"/>
      <c r="BQ113" s="858">
        <v>67891</v>
      </c>
      <c r="BR113" s="859"/>
      <c r="BS113" s="859"/>
      <c r="BT113" s="859"/>
      <c r="BU113" s="859"/>
      <c r="BV113" s="859">
        <v>28169</v>
      </c>
      <c r="BW113" s="859"/>
      <c r="BX113" s="859"/>
      <c r="BY113" s="859"/>
      <c r="BZ113" s="859"/>
      <c r="CA113" s="859">
        <v>19324</v>
      </c>
      <c r="CB113" s="859"/>
      <c r="CC113" s="859"/>
      <c r="CD113" s="859"/>
      <c r="CE113" s="859"/>
      <c r="CF113" s="860">
        <v>0.5</v>
      </c>
      <c r="CG113" s="861"/>
      <c r="CH113" s="861"/>
      <c r="CI113" s="861"/>
      <c r="CJ113" s="861"/>
      <c r="CK113" s="1023"/>
      <c r="CL113" s="1024"/>
      <c r="CM113" s="862" t="s">
        <v>405</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48">
        <v>75064</v>
      </c>
      <c r="DH113" s="849"/>
      <c r="DI113" s="849"/>
      <c r="DJ113" s="849"/>
      <c r="DK113" s="850"/>
      <c r="DL113" s="851">
        <v>60233</v>
      </c>
      <c r="DM113" s="849"/>
      <c r="DN113" s="849"/>
      <c r="DO113" s="849"/>
      <c r="DP113" s="850"/>
      <c r="DQ113" s="851">
        <v>46869</v>
      </c>
      <c r="DR113" s="849"/>
      <c r="DS113" s="849"/>
      <c r="DT113" s="849"/>
      <c r="DU113" s="850"/>
      <c r="DV113" s="852">
        <v>1.3</v>
      </c>
      <c r="DW113" s="853"/>
      <c r="DX113" s="853"/>
      <c r="DY113" s="853"/>
      <c r="DZ113" s="854"/>
    </row>
    <row r="114" spans="1:130" s="54" customFormat="1" ht="26.25" customHeight="1" x14ac:dyDescent="0.2">
      <c r="A114" s="986"/>
      <c r="B114" s="987"/>
      <c r="C114" s="856" t="s">
        <v>477</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48">
        <v>39306</v>
      </c>
      <c r="AB114" s="849"/>
      <c r="AC114" s="849"/>
      <c r="AD114" s="849"/>
      <c r="AE114" s="850"/>
      <c r="AF114" s="851">
        <v>9819</v>
      </c>
      <c r="AG114" s="849"/>
      <c r="AH114" s="849"/>
      <c r="AI114" s="849"/>
      <c r="AJ114" s="850"/>
      <c r="AK114" s="851">
        <v>8537</v>
      </c>
      <c r="AL114" s="849"/>
      <c r="AM114" s="849"/>
      <c r="AN114" s="849"/>
      <c r="AO114" s="850"/>
      <c r="AP114" s="852">
        <v>0.2</v>
      </c>
      <c r="AQ114" s="853"/>
      <c r="AR114" s="853"/>
      <c r="AS114" s="853"/>
      <c r="AT114" s="854"/>
      <c r="AU114" s="1017"/>
      <c r="AV114" s="1018"/>
      <c r="AW114" s="1018"/>
      <c r="AX114" s="1018"/>
      <c r="AY114" s="1018"/>
      <c r="AZ114" s="855" t="s">
        <v>478</v>
      </c>
      <c r="BA114" s="856"/>
      <c r="BB114" s="856"/>
      <c r="BC114" s="856"/>
      <c r="BD114" s="856"/>
      <c r="BE114" s="856"/>
      <c r="BF114" s="856"/>
      <c r="BG114" s="856"/>
      <c r="BH114" s="856"/>
      <c r="BI114" s="856"/>
      <c r="BJ114" s="856"/>
      <c r="BK114" s="856"/>
      <c r="BL114" s="856"/>
      <c r="BM114" s="856"/>
      <c r="BN114" s="856"/>
      <c r="BO114" s="856"/>
      <c r="BP114" s="857"/>
      <c r="BQ114" s="858">
        <v>627080</v>
      </c>
      <c r="BR114" s="859"/>
      <c r="BS114" s="859"/>
      <c r="BT114" s="859"/>
      <c r="BU114" s="859"/>
      <c r="BV114" s="859">
        <v>714432</v>
      </c>
      <c r="BW114" s="859"/>
      <c r="BX114" s="859"/>
      <c r="BY114" s="859"/>
      <c r="BZ114" s="859"/>
      <c r="CA114" s="859">
        <v>1008241</v>
      </c>
      <c r="CB114" s="859"/>
      <c r="CC114" s="859"/>
      <c r="CD114" s="859"/>
      <c r="CE114" s="859"/>
      <c r="CF114" s="860">
        <v>27.6</v>
      </c>
      <c r="CG114" s="861"/>
      <c r="CH114" s="861"/>
      <c r="CI114" s="861"/>
      <c r="CJ114" s="861"/>
      <c r="CK114" s="1023"/>
      <c r="CL114" s="1024"/>
      <c r="CM114" s="862" t="s">
        <v>479</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48" t="s">
        <v>200</v>
      </c>
      <c r="DH114" s="849"/>
      <c r="DI114" s="849"/>
      <c r="DJ114" s="849"/>
      <c r="DK114" s="850"/>
      <c r="DL114" s="851" t="s">
        <v>200</v>
      </c>
      <c r="DM114" s="849"/>
      <c r="DN114" s="849"/>
      <c r="DO114" s="849"/>
      <c r="DP114" s="850"/>
      <c r="DQ114" s="851" t="s">
        <v>200</v>
      </c>
      <c r="DR114" s="849"/>
      <c r="DS114" s="849"/>
      <c r="DT114" s="849"/>
      <c r="DU114" s="850"/>
      <c r="DV114" s="852" t="s">
        <v>200</v>
      </c>
      <c r="DW114" s="853"/>
      <c r="DX114" s="853"/>
      <c r="DY114" s="853"/>
      <c r="DZ114" s="854"/>
    </row>
    <row r="115" spans="1:130" s="54" customFormat="1" ht="26.25" customHeight="1" x14ac:dyDescent="0.2">
      <c r="A115" s="986"/>
      <c r="B115" s="987"/>
      <c r="C115" s="856" t="s">
        <v>379</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848">
        <v>18395</v>
      </c>
      <c r="AB115" s="849"/>
      <c r="AC115" s="849"/>
      <c r="AD115" s="849"/>
      <c r="AE115" s="850"/>
      <c r="AF115" s="851">
        <v>17359</v>
      </c>
      <c r="AG115" s="849"/>
      <c r="AH115" s="849"/>
      <c r="AI115" s="849"/>
      <c r="AJ115" s="850"/>
      <c r="AK115" s="851">
        <v>15434</v>
      </c>
      <c r="AL115" s="849"/>
      <c r="AM115" s="849"/>
      <c r="AN115" s="849"/>
      <c r="AO115" s="850"/>
      <c r="AP115" s="852">
        <v>0.4</v>
      </c>
      <c r="AQ115" s="853"/>
      <c r="AR115" s="853"/>
      <c r="AS115" s="853"/>
      <c r="AT115" s="854"/>
      <c r="AU115" s="1017"/>
      <c r="AV115" s="1018"/>
      <c r="AW115" s="1018"/>
      <c r="AX115" s="1018"/>
      <c r="AY115" s="1018"/>
      <c r="AZ115" s="855" t="s">
        <v>349</v>
      </c>
      <c r="BA115" s="856"/>
      <c r="BB115" s="856"/>
      <c r="BC115" s="856"/>
      <c r="BD115" s="856"/>
      <c r="BE115" s="856"/>
      <c r="BF115" s="856"/>
      <c r="BG115" s="856"/>
      <c r="BH115" s="856"/>
      <c r="BI115" s="856"/>
      <c r="BJ115" s="856"/>
      <c r="BK115" s="856"/>
      <c r="BL115" s="856"/>
      <c r="BM115" s="856"/>
      <c r="BN115" s="856"/>
      <c r="BO115" s="856"/>
      <c r="BP115" s="857"/>
      <c r="BQ115" s="858">
        <v>9000</v>
      </c>
      <c r="BR115" s="859"/>
      <c r="BS115" s="859"/>
      <c r="BT115" s="859"/>
      <c r="BU115" s="859"/>
      <c r="BV115" s="859">
        <v>9000</v>
      </c>
      <c r="BW115" s="859"/>
      <c r="BX115" s="859"/>
      <c r="BY115" s="859"/>
      <c r="BZ115" s="859"/>
      <c r="CA115" s="859">
        <v>8000</v>
      </c>
      <c r="CB115" s="859"/>
      <c r="CC115" s="859"/>
      <c r="CD115" s="859"/>
      <c r="CE115" s="859"/>
      <c r="CF115" s="860">
        <v>0.2</v>
      </c>
      <c r="CG115" s="861"/>
      <c r="CH115" s="861"/>
      <c r="CI115" s="861"/>
      <c r="CJ115" s="861"/>
      <c r="CK115" s="1023"/>
      <c r="CL115" s="1024"/>
      <c r="CM115" s="855" t="s">
        <v>34</v>
      </c>
      <c r="CN115" s="867"/>
      <c r="CO115" s="867"/>
      <c r="CP115" s="867"/>
      <c r="CQ115" s="867"/>
      <c r="CR115" s="867"/>
      <c r="CS115" s="867"/>
      <c r="CT115" s="867"/>
      <c r="CU115" s="867"/>
      <c r="CV115" s="867"/>
      <c r="CW115" s="867"/>
      <c r="CX115" s="867"/>
      <c r="CY115" s="867"/>
      <c r="CZ115" s="867"/>
      <c r="DA115" s="867"/>
      <c r="DB115" s="867"/>
      <c r="DC115" s="867"/>
      <c r="DD115" s="867"/>
      <c r="DE115" s="867"/>
      <c r="DF115" s="857"/>
      <c r="DG115" s="848" t="s">
        <v>200</v>
      </c>
      <c r="DH115" s="849"/>
      <c r="DI115" s="849"/>
      <c r="DJ115" s="849"/>
      <c r="DK115" s="850"/>
      <c r="DL115" s="851" t="s">
        <v>200</v>
      </c>
      <c r="DM115" s="849"/>
      <c r="DN115" s="849"/>
      <c r="DO115" s="849"/>
      <c r="DP115" s="850"/>
      <c r="DQ115" s="851" t="s">
        <v>200</v>
      </c>
      <c r="DR115" s="849"/>
      <c r="DS115" s="849"/>
      <c r="DT115" s="849"/>
      <c r="DU115" s="850"/>
      <c r="DV115" s="852" t="s">
        <v>200</v>
      </c>
      <c r="DW115" s="853"/>
      <c r="DX115" s="853"/>
      <c r="DY115" s="853"/>
      <c r="DZ115" s="854"/>
    </row>
    <row r="116" spans="1:130" s="54" customFormat="1" ht="26.25" customHeight="1" x14ac:dyDescent="0.2">
      <c r="A116" s="988"/>
      <c r="B116" s="989"/>
      <c r="C116" s="868" t="s">
        <v>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48" t="s">
        <v>200</v>
      </c>
      <c r="AB116" s="849"/>
      <c r="AC116" s="849"/>
      <c r="AD116" s="849"/>
      <c r="AE116" s="850"/>
      <c r="AF116" s="851" t="s">
        <v>200</v>
      </c>
      <c r="AG116" s="849"/>
      <c r="AH116" s="849"/>
      <c r="AI116" s="849"/>
      <c r="AJ116" s="850"/>
      <c r="AK116" s="851" t="s">
        <v>200</v>
      </c>
      <c r="AL116" s="849"/>
      <c r="AM116" s="849"/>
      <c r="AN116" s="849"/>
      <c r="AO116" s="850"/>
      <c r="AP116" s="852" t="s">
        <v>200</v>
      </c>
      <c r="AQ116" s="853"/>
      <c r="AR116" s="853"/>
      <c r="AS116" s="853"/>
      <c r="AT116" s="854"/>
      <c r="AU116" s="1017"/>
      <c r="AV116" s="1018"/>
      <c r="AW116" s="1018"/>
      <c r="AX116" s="1018"/>
      <c r="AY116" s="1018"/>
      <c r="AZ116" s="870" t="s">
        <v>225</v>
      </c>
      <c r="BA116" s="871"/>
      <c r="BB116" s="871"/>
      <c r="BC116" s="871"/>
      <c r="BD116" s="871"/>
      <c r="BE116" s="871"/>
      <c r="BF116" s="871"/>
      <c r="BG116" s="871"/>
      <c r="BH116" s="871"/>
      <c r="BI116" s="871"/>
      <c r="BJ116" s="871"/>
      <c r="BK116" s="871"/>
      <c r="BL116" s="871"/>
      <c r="BM116" s="871"/>
      <c r="BN116" s="871"/>
      <c r="BO116" s="871"/>
      <c r="BP116" s="872"/>
      <c r="BQ116" s="858" t="s">
        <v>200</v>
      </c>
      <c r="BR116" s="859"/>
      <c r="BS116" s="859"/>
      <c r="BT116" s="859"/>
      <c r="BU116" s="859"/>
      <c r="BV116" s="859" t="s">
        <v>200</v>
      </c>
      <c r="BW116" s="859"/>
      <c r="BX116" s="859"/>
      <c r="BY116" s="859"/>
      <c r="BZ116" s="859"/>
      <c r="CA116" s="859" t="s">
        <v>200</v>
      </c>
      <c r="CB116" s="859"/>
      <c r="CC116" s="859"/>
      <c r="CD116" s="859"/>
      <c r="CE116" s="859"/>
      <c r="CF116" s="860" t="s">
        <v>200</v>
      </c>
      <c r="CG116" s="861"/>
      <c r="CH116" s="861"/>
      <c r="CI116" s="861"/>
      <c r="CJ116" s="861"/>
      <c r="CK116" s="1023"/>
      <c r="CL116" s="1024"/>
      <c r="CM116" s="862" t="s">
        <v>480</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48" t="s">
        <v>200</v>
      </c>
      <c r="DH116" s="849"/>
      <c r="DI116" s="849"/>
      <c r="DJ116" s="849"/>
      <c r="DK116" s="850"/>
      <c r="DL116" s="851" t="s">
        <v>200</v>
      </c>
      <c r="DM116" s="849"/>
      <c r="DN116" s="849"/>
      <c r="DO116" s="849"/>
      <c r="DP116" s="850"/>
      <c r="DQ116" s="851" t="s">
        <v>200</v>
      </c>
      <c r="DR116" s="849"/>
      <c r="DS116" s="849"/>
      <c r="DT116" s="849"/>
      <c r="DU116" s="850"/>
      <c r="DV116" s="852" t="s">
        <v>200</v>
      </c>
      <c r="DW116" s="853"/>
      <c r="DX116" s="853"/>
      <c r="DY116" s="853"/>
      <c r="DZ116" s="854"/>
    </row>
    <row r="117" spans="1:130" s="54" customFormat="1" ht="26.25" customHeight="1" x14ac:dyDescent="0.2">
      <c r="A117" s="819" t="s">
        <v>278</v>
      </c>
      <c r="B117" s="820"/>
      <c r="C117" s="820"/>
      <c r="D117" s="820"/>
      <c r="E117" s="820"/>
      <c r="F117" s="820"/>
      <c r="G117" s="820"/>
      <c r="H117" s="820"/>
      <c r="I117" s="820"/>
      <c r="J117" s="820"/>
      <c r="K117" s="820"/>
      <c r="L117" s="820"/>
      <c r="M117" s="820"/>
      <c r="N117" s="820"/>
      <c r="O117" s="820"/>
      <c r="P117" s="820"/>
      <c r="Q117" s="820"/>
      <c r="R117" s="820"/>
      <c r="S117" s="820"/>
      <c r="T117" s="820"/>
      <c r="U117" s="820"/>
      <c r="V117" s="820"/>
      <c r="W117" s="820"/>
      <c r="X117" s="820"/>
      <c r="Y117" s="873" t="s">
        <v>327</v>
      </c>
      <c r="Z117" s="821"/>
      <c r="AA117" s="874">
        <v>1336113</v>
      </c>
      <c r="AB117" s="875"/>
      <c r="AC117" s="875"/>
      <c r="AD117" s="875"/>
      <c r="AE117" s="876"/>
      <c r="AF117" s="877">
        <v>1285927</v>
      </c>
      <c r="AG117" s="875"/>
      <c r="AH117" s="875"/>
      <c r="AI117" s="875"/>
      <c r="AJ117" s="876"/>
      <c r="AK117" s="877">
        <v>1227044</v>
      </c>
      <c r="AL117" s="875"/>
      <c r="AM117" s="875"/>
      <c r="AN117" s="875"/>
      <c r="AO117" s="876"/>
      <c r="AP117" s="878"/>
      <c r="AQ117" s="879"/>
      <c r="AR117" s="879"/>
      <c r="AS117" s="879"/>
      <c r="AT117" s="880"/>
      <c r="AU117" s="1017"/>
      <c r="AV117" s="1018"/>
      <c r="AW117" s="1018"/>
      <c r="AX117" s="1018"/>
      <c r="AY117" s="1018"/>
      <c r="AZ117" s="870" t="s">
        <v>481</v>
      </c>
      <c r="BA117" s="871"/>
      <c r="BB117" s="871"/>
      <c r="BC117" s="871"/>
      <c r="BD117" s="871"/>
      <c r="BE117" s="871"/>
      <c r="BF117" s="871"/>
      <c r="BG117" s="871"/>
      <c r="BH117" s="871"/>
      <c r="BI117" s="871"/>
      <c r="BJ117" s="871"/>
      <c r="BK117" s="871"/>
      <c r="BL117" s="871"/>
      <c r="BM117" s="871"/>
      <c r="BN117" s="871"/>
      <c r="BO117" s="871"/>
      <c r="BP117" s="872"/>
      <c r="BQ117" s="858" t="s">
        <v>200</v>
      </c>
      <c r="BR117" s="859"/>
      <c r="BS117" s="859"/>
      <c r="BT117" s="859"/>
      <c r="BU117" s="859"/>
      <c r="BV117" s="859" t="s">
        <v>200</v>
      </c>
      <c r="BW117" s="859"/>
      <c r="BX117" s="859"/>
      <c r="BY117" s="859"/>
      <c r="BZ117" s="859"/>
      <c r="CA117" s="859" t="s">
        <v>200</v>
      </c>
      <c r="CB117" s="859"/>
      <c r="CC117" s="859"/>
      <c r="CD117" s="859"/>
      <c r="CE117" s="859"/>
      <c r="CF117" s="860" t="s">
        <v>200</v>
      </c>
      <c r="CG117" s="861"/>
      <c r="CH117" s="861"/>
      <c r="CI117" s="861"/>
      <c r="CJ117" s="861"/>
      <c r="CK117" s="1023"/>
      <c r="CL117" s="1024"/>
      <c r="CM117" s="862" t="s">
        <v>342</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48" t="s">
        <v>200</v>
      </c>
      <c r="DH117" s="849"/>
      <c r="DI117" s="849"/>
      <c r="DJ117" s="849"/>
      <c r="DK117" s="850"/>
      <c r="DL117" s="851" t="s">
        <v>200</v>
      </c>
      <c r="DM117" s="849"/>
      <c r="DN117" s="849"/>
      <c r="DO117" s="849"/>
      <c r="DP117" s="850"/>
      <c r="DQ117" s="851" t="s">
        <v>200</v>
      </c>
      <c r="DR117" s="849"/>
      <c r="DS117" s="849"/>
      <c r="DT117" s="849"/>
      <c r="DU117" s="850"/>
      <c r="DV117" s="852" t="s">
        <v>200</v>
      </c>
      <c r="DW117" s="853"/>
      <c r="DX117" s="853"/>
      <c r="DY117" s="853"/>
      <c r="DZ117" s="854"/>
    </row>
    <row r="118" spans="1:130" s="54" customFormat="1" ht="26.25" customHeight="1" x14ac:dyDescent="0.2">
      <c r="A118" s="819" t="s">
        <v>93</v>
      </c>
      <c r="B118" s="820"/>
      <c r="C118" s="820"/>
      <c r="D118" s="820"/>
      <c r="E118" s="820"/>
      <c r="F118" s="820"/>
      <c r="G118" s="820"/>
      <c r="H118" s="820"/>
      <c r="I118" s="820"/>
      <c r="J118" s="820"/>
      <c r="K118" s="820"/>
      <c r="L118" s="820"/>
      <c r="M118" s="820"/>
      <c r="N118" s="820"/>
      <c r="O118" s="820"/>
      <c r="P118" s="820"/>
      <c r="Q118" s="820"/>
      <c r="R118" s="820"/>
      <c r="S118" s="820"/>
      <c r="T118" s="820"/>
      <c r="U118" s="820"/>
      <c r="V118" s="820"/>
      <c r="W118" s="820"/>
      <c r="X118" s="820"/>
      <c r="Y118" s="820"/>
      <c r="Z118" s="821"/>
      <c r="AA118" s="822" t="s">
        <v>257</v>
      </c>
      <c r="AB118" s="820"/>
      <c r="AC118" s="820"/>
      <c r="AD118" s="820"/>
      <c r="AE118" s="821"/>
      <c r="AF118" s="822" t="s">
        <v>395</v>
      </c>
      <c r="AG118" s="820"/>
      <c r="AH118" s="820"/>
      <c r="AI118" s="820"/>
      <c r="AJ118" s="821"/>
      <c r="AK118" s="822" t="s">
        <v>162</v>
      </c>
      <c r="AL118" s="820"/>
      <c r="AM118" s="820"/>
      <c r="AN118" s="820"/>
      <c r="AO118" s="821"/>
      <c r="AP118" s="822" t="s">
        <v>469</v>
      </c>
      <c r="AQ118" s="820"/>
      <c r="AR118" s="820"/>
      <c r="AS118" s="820"/>
      <c r="AT118" s="823"/>
      <c r="AU118" s="1017"/>
      <c r="AV118" s="1018"/>
      <c r="AW118" s="1018"/>
      <c r="AX118" s="1018"/>
      <c r="AY118" s="1018"/>
      <c r="AZ118" s="881" t="s">
        <v>482</v>
      </c>
      <c r="BA118" s="868"/>
      <c r="BB118" s="868"/>
      <c r="BC118" s="868"/>
      <c r="BD118" s="868"/>
      <c r="BE118" s="868"/>
      <c r="BF118" s="868"/>
      <c r="BG118" s="868"/>
      <c r="BH118" s="868"/>
      <c r="BI118" s="868"/>
      <c r="BJ118" s="868"/>
      <c r="BK118" s="868"/>
      <c r="BL118" s="868"/>
      <c r="BM118" s="868"/>
      <c r="BN118" s="868"/>
      <c r="BO118" s="868"/>
      <c r="BP118" s="869"/>
      <c r="BQ118" s="882" t="s">
        <v>200</v>
      </c>
      <c r="BR118" s="883"/>
      <c r="BS118" s="883"/>
      <c r="BT118" s="883"/>
      <c r="BU118" s="883"/>
      <c r="BV118" s="883" t="s">
        <v>200</v>
      </c>
      <c r="BW118" s="883"/>
      <c r="BX118" s="883"/>
      <c r="BY118" s="883"/>
      <c r="BZ118" s="883"/>
      <c r="CA118" s="883" t="s">
        <v>200</v>
      </c>
      <c r="CB118" s="883"/>
      <c r="CC118" s="883"/>
      <c r="CD118" s="883"/>
      <c r="CE118" s="883"/>
      <c r="CF118" s="860" t="s">
        <v>200</v>
      </c>
      <c r="CG118" s="861"/>
      <c r="CH118" s="861"/>
      <c r="CI118" s="861"/>
      <c r="CJ118" s="861"/>
      <c r="CK118" s="1023"/>
      <c r="CL118" s="1024"/>
      <c r="CM118" s="862" t="s">
        <v>483</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48" t="s">
        <v>200</v>
      </c>
      <c r="DH118" s="849"/>
      <c r="DI118" s="849"/>
      <c r="DJ118" s="849"/>
      <c r="DK118" s="850"/>
      <c r="DL118" s="851" t="s">
        <v>200</v>
      </c>
      <c r="DM118" s="849"/>
      <c r="DN118" s="849"/>
      <c r="DO118" s="849"/>
      <c r="DP118" s="850"/>
      <c r="DQ118" s="851" t="s">
        <v>200</v>
      </c>
      <c r="DR118" s="849"/>
      <c r="DS118" s="849"/>
      <c r="DT118" s="849"/>
      <c r="DU118" s="850"/>
      <c r="DV118" s="852" t="s">
        <v>200</v>
      </c>
      <c r="DW118" s="853"/>
      <c r="DX118" s="853"/>
      <c r="DY118" s="853"/>
      <c r="DZ118" s="854"/>
    </row>
    <row r="119" spans="1:130" s="54" customFormat="1" ht="26.25" customHeight="1" x14ac:dyDescent="0.2">
      <c r="A119" s="1027" t="s">
        <v>389</v>
      </c>
      <c r="B119" s="1022"/>
      <c r="C119" s="840" t="s">
        <v>471</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828" t="s">
        <v>200</v>
      </c>
      <c r="AB119" s="829"/>
      <c r="AC119" s="829"/>
      <c r="AD119" s="829"/>
      <c r="AE119" s="830"/>
      <c r="AF119" s="831" t="s">
        <v>200</v>
      </c>
      <c r="AG119" s="829"/>
      <c r="AH119" s="829"/>
      <c r="AI119" s="829"/>
      <c r="AJ119" s="830"/>
      <c r="AK119" s="831" t="s">
        <v>200</v>
      </c>
      <c r="AL119" s="829"/>
      <c r="AM119" s="829"/>
      <c r="AN119" s="829"/>
      <c r="AO119" s="830"/>
      <c r="AP119" s="832" t="s">
        <v>200</v>
      </c>
      <c r="AQ119" s="833"/>
      <c r="AR119" s="833"/>
      <c r="AS119" s="833"/>
      <c r="AT119" s="834"/>
      <c r="AU119" s="1019"/>
      <c r="AV119" s="1020"/>
      <c r="AW119" s="1020"/>
      <c r="AX119" s="1020"/>
      <c r="AY119" s="1020"/>
      <c r="AZ119" s="83" t="s">
        <v>278</v>
      </c>
      <c r="BA119" s="83"/>
      <c r="BB119" s="83"/>
      <c r="BC119" s="83"/>
      <c r="BD119" s="83"/>
      <c r="BE119" s="83"/>
      <c r="BF119" s="83"/>
      <c r="BG119" s="83"/>
      <c r="BH119" s="83"/>
      <c r="BI119" s="83"/>
      <c r="BJ119" s="83"/>
      <c r="BK119" s="83"/>
      <c r="BL119" s="83"/>
      <c r="BM119" s="83"/>
      <c r="BN119" s="83"/>
      <c r="BO119" s="873" t="s">
        <v>166</v>
      </c>
      <c r="BP119" s="884"/>
      <c r="BQ119" s="882">
        <v>11017899</v>
      </c>
      <c r="BR119" s="883"/>
      <c r="BS119" s="883"/>
      <c r="BT119" s="883"/>
      <c r="BU119" s="883"/>
      <c r="BV119" s="883">
        <v>10652938</v>
      </c>
      <c r="BW119" s="883"/>
      <c r="BX119" s="883"/>
      <c r="BY119" s="883"/>
      <c r="BZ119" s="883"/>
      <c r="CA119" s="883">
        <v>10463350</v>
      </c>
      <c r="CB119" s="883"/>
      <c r="CC119" s="883"/>
      <c r="CD119" s="883"/>
      <c r="CE119" s="883"/>
      <c r="CF119" s="885"/>
      <c r="CG119" s="886"/>
      <c r="CH119" s="886"/>
      <c r="CI119" s="886"/>
      <c r="CJ119" s="887"/>
      <c r="CK119" s="1025"/>
      <c r="CL119" s="1026"/>
      <c r="CM119" s="888" t="s">
        <v>484</v>
      </c>
      <c r="CN119" s="889"/>
      <c r="CO119" s="889"/>
      <c r="CP119" s="889"/>
      <c r="CQ119" s="889"/>
      <c r="CR119" s="889"/>
      <c r="CS119" s="889"/>
      <c r="CT119" s="889"/>
      <c r="CU119" s="889"/>
      <c r="CV119" s="889"/>
      <c r="CW119" s="889"/>
      <c r="CX119" s="889"/>
      <c r="CY119" s="889"/>
      <c r="CZ119" s="889"/>
      <c r="DA119" s="889"/>
      <c r="DB119" s="889"/>
      <c r="DC119" s="889"/>
      <c r="DD119" s="889"/>
      <c r="DE119" s="889"/>
      <c r="DF119" s="890"/>
      <c r="DG119" s="891" t="s">
        <v>200</v>
      </c>
      <c r="DH119" s="892"/>
      <c r="DI119" s="892"/>
      <c r="DJ119" s="892"/>
      <c r="DK119" s="893"/>
      <c r="DL119" s="894" t="s">
        <v>200</v>
      </c>
      <c r="DM119" s="892"/>
      <c r="DN119" s="892"/>
      <c r="DO119" s="892"/>
      <c r="DP119" s="893"/>
      <c r="DQ119" s="894" t="s">
        <v>200</v>
      </c>
      <c r="DR119" s="892"/>
      <c r="DS119" s="892"/>
      <c r="DT119" s="892"/>
      <c r="DU119" s="893"/>
      <c r="DV119" s="895" t="s">
        <v>200</v>
      </c>
      <c r="DW119" s="896"/>
      <c r="DX119" s="896"/>
      <c r="DY119" s="896"/>
      <c r="DZ119" s="897"/>
    </row>
    <row r="120" spans="1:130" s="54" customFormat="1" ht="26.25" customHeight="1" x14ac:dyDescent="0.2">
      <c r="A120" s="1028"/>
      <c r="B120" s="1024"/>
      <c r="C120" s="862" t="s">
        <v>136</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48" t="s">
        <v>200</v>
      </c>
      <c r="AB120" s="849"/>
      <c r="AC120" s="849"/>
      <c r="AD120" s="849"/>
      <c r="AE120" s="850"/>
      <c r="AF120" s="851" t="s">
        <v>200</v>
      </c>
      <c r="AG120" s="849"/>
      <c r="AH120" s="849"/>
      <c r="AI120" s="849"/>
      <c r="AJ120" s="850"/>
      <c r="AK120" s="851" t="s">
        <v>200</v>
      </c>
      <c r="AL120" s="849"/>
      <c r="AM120" s="849"/>
      <c r="AN120" s="849"/>
      <c r="AO120" s="850"/>
      <c r="AP120" s="852" t="s">
        <v>200</v>
      </c>
      <c r="AQ120" s="853"/>
      <c r="AR120" s="853"/>
      <c r="AS120" s="853"/>
      <c r="AT120" s="854"/>
      <c r="AU120" s="990" t="s">
        <v>473</v>
      </c>
      <c r="AV120" s="991"/>
      <c r="AW120" s="991"/>
      <c r="AX120" s="991"/>
      <c r="AY120" s="992"/>
      <c r="AZ120" s="835" t="s">
        <v>217</v>
      </c>
      <c r="BA120" s="826"/>
      <c r="BB120" s="826"/>
      <c r="BC120" s="826"/>
      <c r="BD120" s="826"/>
      <c r="BE120" s="826"/>
      <c r="BF120" s="826"/>
      <c r="BG120" s="826"/>
      <c r="BH120" s="826"/>
      <c r="BI120" s="826"/>
      <c r="BJ120" s="826"/>
      <c r="BK120" s="826"/>
      <c r="BL120" s="826"/>
      <c r="BM120" s="826"/>
      <c r="BN120" s="826"/>
      <c r="BO120" s="826"/>
      <c r="BP120" s="827"/>
      <c r="BQ120" s="836">
        <v>5898345</v>
      </c>
      <c r="BR120" s="837"/>
      <c r="BS120" s="837"/>
      <c r="BT120" s="837"/>
      <c r="BU120" s="837"/>
      <c r="BV120" s="837">
        <v>5891355</v>
      </c>
      <c r="BW120" s="837"/>
      <c r="BX120" s="837"/>
      <c r="BY120" s="837"/>
      <c r="BZ120" s="837"/>
      <c r="CA120" s="837">
        <v>5726942</v>
      </c>
      <c r="CB120" s="837"/>
      <c r="CC120" s="837"/>
      <c r="CD120" s="837"/>
      <c r="CE120" s="837"/>
      <c r="CF120" s="838">
        <v>156.80000000000001</v>
      </c>
      <c r="CG120" s="839"/>
      <c r="CH120" s="839"/>
      <c r="CI120" s="839"/>
      <c r="CJ120" s="839"/>
      <c r="CK120" s="998" t="s">
        <v>274</v>
      </c>
      <c r="CL120" s="999"/>
      <c r="CM120" s="999"/>
      <c r="CN120" s="999"/>
      <c r="CO120" s="1000"/>
      <c r="CP120" s="898" t="s">
        <v>459</v>
      </c>
      <c r="CQ120" s="899"/>
      <c r="CR120" s="899"/>
      <c r="CS120" s="899"/>
      <c r="CT120" s="899"/>
      <c r="CU120" s="899"/>
      <c r="CV120" s="899"/>
      <c r="CW120" s="899"/>
      <c r="CX120" s="899"/>
      <c r="CY120" s="899"/>
      <c r="CZ120" s="899"/>
      <c r="DA120" s="899"/>
      <c r="DB120" s="899"/>
      <c r="DC120" s="899"/>
      <c r="DD120" s="899"/>
      <c r="DE120" s="899"/>
      <c r="DF120" s="900"/>
      <c r="DG120" s="836">
        <v>427686</v>
      </c>
      <c r="DH120" s="837"/>
      <c r="DI120" s="837"/>
      <c r="DJ120" s="837"/>
      <c r="DK120" s="837"/>
      <c r="DL120" s="837">
        <v>488211</v>
      </c>
      <c r="DM120" s="837"/>
      <c r="DN120" s="837"/>
      <c r="DO120" s="837"/>
      <c r="DP120" s="837"/>
      <c r="DQ120" s="837">
        <v>436913</v>
      </c>
      <c r="DR120" s="837"/>
      <c r="DS120" s="837"/>
      <c r="DT120" s="837"/>
      <c r="DU120" s="837"/>
      <c r="DV120" s="843">
        <v>12</v>
      </c>
      <c r="DW120" s="843"/>
      <c r="DX120" s="843"/>
      <c r="DY120" s="843"/>
      <c r="DZ120" s="844"/>
    </row>
    <row r="121" spans="1:130" s="54" customFormat="1" ht="26.25" customHeight="1" x14ac:dyDescent="0.2">
      <c r="A121" s="1028"/>
      <c r="B121" s="1024"/>
      <c r="C121" s="870" t="s">
        <v>135</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848">
        <v>16206</v>
      </c>
      <c r="AB121" s="849"/>
      <c r="AC121" s="849"/>
      <c r="AD121" s="849"/>
      <c r="AE121" s="850"/>
      <c r="AF121" s="851">
        <v>14831</v>
      </c>
      <c r="AG121" s="849"/>
      <c r="AH121" s="849"/>
      <c r="AI121" s="849"/>
      <c r="AJ121" s="850"/>
      <c r="AK121" s="851">
        <v>13364</v>
      </c>
      <c r="AL121" s="849"/>
      <c r="AM121" s="849"/>
      <c r="AN121" s="849"/>
      <c r="AO121" s="850"/>
      <c r="AP121" s="852">
        <v>0.4</v>
      </c>
      <c r="AQ121" s="853"/>
      <c r="AR121" s="853"/>
      <c r="AS121" s="853"/>
      <c r="AT121" s="854"/>
      <c r="AU121" s="993"/>
      <c r="AV121" s="994"/>
      <c r="AW121" s="994"/>
      <c r="AX121" s="994"/>
      <c r="AY121" s="995"/>
      <c r="AZ121" s="855" t="s">
        <v>485</v>
      </c>
      <c r="BA121" s="856"/>
      <c r="BB121" s="856"/>
      <c r="BC121" s="856"/>
      <c r="BD121" s="856"/>
      <c r="BE121" s="856"/>
      <c r="BF121" s="856"/>
      <c r="BG121" s="856"/>
      <c r="BH121" s="856"/>
      <c r="BI121" s="856"/>
      <c r="BJ121" s="856"/>
      <c r="BK121" s="856"/>
      <c r="BL121" s="856"/>
      <c r="BM121" s="856"/>
      <c r="BN121" s="856"/>
      <c r="BO121" s="856"/>
      <c r="BP121" s="857"/>
      <c r="BQ121" s="858">
        <v>34998</v>
      </c>
      <c r="BR121" s="859"/>
      <c r="BS121" s="859"/>
      <c r="BT121" s="859"/>
      <c r="BU121" s="859"/>
      <c r="BV121" s="859">
        <v>27079</v>
      </c>
      <c r="BW121" s="859"/>
      <c r="BX121" s="859"/>
      <c r="BY121" s="859"/>
      <c r="BZ121" s="859"/>
      <c r="CA121" s="859">
        <v>20195</v>
      </c>
      <c r="CB121" s="859"/>
      <c r="CC121" s="859"/>
      <c r="CD121" s="859"/>
      <c r="CE121" s="859"/>
      <c r="CF121" s="860">
        <v>0.6</v>
      </c>
      <c r="CG121" s="861"/>
      <c r="CH121" s="861"/>
      <c r="CI121" s="861"/>
      <c r="CJ121" s="861"/>
      <c r="CK121" s="1001"/>
      <c r="CL121" s="1002"/>
      <c r="CM121" s="1002"/>
      <c r="CN121" s="1002"/>
      <c r="CO121" s="1003"/>
      <c r="CP121" s="901" t="s">
        <v>53</v>
      </c>
      <c r="CQ121" s="902"/>
      <c r="CR121" s="902"/>
      <c r="CS121" s="902"/>
      <c r="CT121" s="902"/>
      <c r="CU121" s="902"/>
      <c r="CV121" s="902"/>
      <c r="CW121" s="902"/>
      <c r="CX121" s="902"/>
      <c r="CY121" s="902"/>
      <c r="CZ121" s="902"/>
      <c r="DA121" s="902"/>
      <c r="DB121" s="902"/>
      <c r="DC121" s="902"/>
      <c r="DD121" s="902"/>
      <c r="DE121" s="902"/>
      <c r="DF121" s="903"/>
      <c r="DG121" s="858">
        <v>438558</v>
      </c>
      <c r="DH121" s="859"/>
      <c r="DI121" s="859"/>
      <c r="DJ121" s="859"/>
      <c r="DK121" s="859"/>
      <c r="DL121" s="859">
        <v>443826</v>
      </c>
      <c r="DM121" s="859"/>
      <c r="DN121" s="859"/>
      <c r="DO121" s="859"/>
      <c r="DP121" s="859"/>
      <c r="DQ121" s="859">
        <v>357220</v>
      </c>
      <c r="DR121" s="859"/>
      <c r="DS121" s="859"/>
      <c r="DT121" s="859"/>
      <c r="DU121" s="859"/>
      <c r="DV121" s="865">
        <v>9.8000000000000007</v>
      </c>
      <c r="DW121" s="865"/>
      <c r="DX121" s="865"/>
      <c r="DY121" s="865"/>
      <c r="DZ121" s="866"/>
    </row>
    <row r="122" spans="1:130" s="54" customFormat="1" ht="26.25" customHeight="1" x14ac:dyDescent="0.2">
      <c r="A122" s="1028"/>
      <c r="B122" s="1024"/>
      <c r="C122" s="862" t="s">
        <v>479</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48" t="s">
        <v>200</v>
      </c>
      <c r="AB122" s="849"/>
      <c r="AC122" s="849"/>
      <c r="AD122" s="849"/>
      <c r="AE122" s="850"/>
      <c r="AF122" s="851" t="s">
        <v>200</v>
      </c>
      <c r="AG122" s="849"/>
      <c r="AH122" s="849"/>
      <c r="AI122" s="849"/>
      <c r="AJ122" s="850"/>
      <c r="AK122" s="851" t="s">
        <v>200</v>
      </c>
      <c r="AL122" s="849"/>
      <c r="AM122" s="849"/>
      <c r="AN122" s="849"/>
      <c r="AO122" s="850"/>
      <c r="AP122" s="852" t="s">
        <v>200</v>
      </c>
      <c r="AQ122" s="853"/>
      <c r="AR122" s="853"/>
      <c r="AS122" s="853"/>
      <c r="AT122" s="854"/>
      <c r="AU122" s="993"/>
      <c r="AV122" s="994"/>
      <c r="AW122" s="994"/>
      <c r="AX122" s="994"/>
      <c r="AY122" s="995"/>
      <c r="AZ122" s="881" t="s">
        <v>487</v>
      </c>
      <c r="BA122" s="868"/>
      <c r="BB122" s="868"/>
      <c r="BC122" s="868"/>
      <c r="BD122" s="868"/>
      <c r="BE122" s="868"/>
      <c r="BF122" s="868"/>
      <c r="BG122" s="868"/>
      <c r="BH122" s="868"/>
      <c r="BI122" s="868"/>
      <c r="BJ122" s="868"/>
      <c r="BK122" s="868"/>
      <c r="BL122" s="868"/>
      <c r="BM122" s="868"/>
      <c r="BN122" s="868"/>
      <c r="BO122" s="868"/>
      <c r="BP122" s="869"/>
      <c r="BQ122" s="882">
        <v>7973822</v>
      </c>
      <c r="BR122" s="883"/>
      <c r="BS122" s="883"/>
      <c r="BT122" s="883"/>
      <c r="BU122" s="883"/>
      <c r="BV122" s="883">
        <v>7585264</v>
      </c>
      <c r="BW122" s="883"/>
      <c r="BX122" s="883"/>
      <c r="BY122" s="883"/>
      <c r="BZ122" s="883"/>
      <c r="CA122" s="883">
        <v>7167193</v>
      </c>
      <c r="CB122" s="883"/>
      <c r="CC122" s="883"/>
      <c r="CD122" s="883"/>
      <c r="CE122" s="883"/>
      <c r="CF122" s="904">
        <v>196.2</v>
      </c>
      <c r="CG122" s="905"/>
      <c r="CH122" s="905"/>
      <c r="CI122" s="905"/>
      <c r="CJ122" s="905"/>
      <c r="CK122" s="1001"/>
      <c r="CL122" s="1002"/>
      <c r="CM122" s="1002"/>
      <c r="CN122" s="1002"/>
      <c r="CO122" s="1003"/>
      <c r="CP122" s="901" t="s">
        <v>270</v>
      </c>
      <c r="CQ122" s="902"/>
      <c r="CR122" s="902"/>
      <c r="CS122" s="902"/>
      <c r="CT122" s="902"/>
      <c r="CU122" s="902"/>
      <c r="CV122" s="902"/>
      <c r="CW122" s="902"/>
      <c r="CX122" s="902"/>
      <c r="CY122" s="902"/>
      <c r="CZ122" s="902"/>
      <c r="DA122" s="902"/>
      <c r="DB122" s="902"/>
      <c r="DC122" s="902"/>
      <c r="DD122" s="902"/>
      <c r="DE122" s="902"/>
      <c r="DF122" s="903"/>
      <c r="DG122" s="858">
        <v>244643</v>
      </c>
      <c r="DH122" s="859"/>
      <c r="DI122" s="859"/>
      <c r="DJ122" s="859"/>
      <c r="DK122" s="859"/>
      <c r="DL122" s="859">
        <v>218564</v>
      </c>
      <c r="DM122" s="859"/>
      <c r="DN122" s="859"/>
      <c r="DO122" s="859"/>
      <c r="DP122" s="859"/>
      <c r="DQ122" s="859">
        <v>196704</v>
      </c>
      <c r="DR122" s="859"/>
      <c r="DS122" s="859"/>
      <c r="DT122" s="859"/>
      <c r="DU122" s="859"/>
      <c r="DV122" s="865">
        <v>5.4</v>
      </c>
      <c r="DW122" s="865"/>
      <c r="DX122" s="865"/>
      <c r="DY122" s="865"/>
      <c r="DZ122" s="866"/>
    </row>
    <row r="123" spans="1:130" s="54" customFormat="1" ht="26.25" customHeight="1" x14ac:dyDescent="0.2">
      <c r="A123" s="1028"/>
      <c r="B123" s="1024"/>
      <c r="C123" s="862" t="s">
        <v>480</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48" t="s">
        <v>200</v>
      </c>
      <c r="AB123" s="849"/>
      <c r="AC123" s="849"/>
      <c r="AD123" s="849"/>
      <c r="AE123" s="850"/>
      <c r="AF123" s="851" t="s">
        <v>200</v>
      </c>
      <c r="AG123" s="849"/>
      <c r="AH123" s="849"/>
      <c r="AI123" s="849"/>
      <c r="AJ123" s="850"/>
      <c r="AK123" s="851" t="s">
        <v>200</v>
      </c>
      <c r="AL123" s="849"/>
      <c r="AM123" s="849"/>
      <c r="AN123" s="849"/>
      <c r="AO123" s="850"/>
      <c r="AP123" s="852" t="s">
        <v>200</v>
      </c>
      <c r="AQ123" s="853"/>
      <c r="AR123" s="853"/>
      <c r="AS123" s="853"/>
      <c r="AT123" s="854"/>
      <c r="AU123" s="996"/>
      <c r="AV123" s="997"/>
      <c r="AW123" s="997"/>
      <c r="AX123" s="997"/>
      <c r="AY123" s="997"/>
      <c r="AZ123" s="83" t="s">
        <v>278</v>
      </c>
      <c r="BA123" s="83"/>
      <c r="BB123" s="83"/>
      <c r="BC123" s="83"/>
      <c r="BD123" s="83"/>
      <c r="BE123" s="83"/>
      <c r="BF123" s="83"/>
      <c r="BG123" s="83"/>
      <c r="BH123" s="83"/>
      <c r="BI123" s="83"/>
      <c r="BJ123" s="83"/>
      <c r="BK123" s="83"/>
      <c r="BL123" s="83"/>
      <c r="BM123" s="83"/>
      <c r="BN123" s="83"/>
      <c r="BO123" s="873" t="s">
        <v>488</v>
      </c>
      <c r="BP123" s="884"/>
      <c r="BQ123" s="906">
        <v>13907165</v>
      </c>
      <c r="BR123" s="907"/>
      <c r="BS123" s="907"/>
      <c r="BT123" s="907"/>
      <c r="BU123" s="907"/>
      <c r="BV123" s="907">
        <v>13503698</v>
      </c>
      <c r="BW123" s="907"/>
      <c r="BX123" s="907"/>
      <c r="BY123" s="907"/>
      <c r="BZ123" s="907"/>
      <c r="CA123" s="907">
        <v>12914330</v>
      </c>
      <c r="CB123" s="907"/>
      <c r="CC123" s="907"/>
      <c r="CD123" s="907"/>
      <c r="CE123" s="907"/>
      <c r="CF123" s="885"/>
      <c r="CG123" s="886"/>
      <c r="CH123" s="886"/>
      <c r="CI123" s="886"/>
      <c r="CJ123" s="887"/>
      <c r="CK123" s="1001"/>
      <c r="CL123" s="1002"/>
      <c r="CM123" s="1002"/>
      <c r="CN123" s="1002"/>
      <c r="CO123" s="1003"/>
      <c r="CP123" s="901" t="s">
        <v>456</v>
      </c>
      <c r="CQ123" s="902"/>
      <c r="CR123" s="902"/>
      <c r="CS123" s="902"/>
      <c r="CT123" s="902"/>
      <c r="CU123" s="902"/>
      <c r="CV123" s="902"/>
      <c r="CW123" s="902"/>
      <c r="CX123" s="902"/>
      <c r="CY123" s="902"/>
      <c r="CZ123" s="902"/>
      <c r="DA123" s="902"/>
      <c r="DB123" s="902"/>
      <c r="DC123" s="902"/>
      <c r="DD123" s="902"/>
      <c r="DE123" s="902"/>
      <c r="DF123" s="903"/>
      <c r="DG123" s="848">
        <v>56586</v>
      </c>
      <c r="DH123" s="849"/>
      <c r="DI123" s="849"/>
      <c r="DJ123" s="849"/>
      <c r="DK123" s="850"/>
      <c r="DL123" s="851">
        <v>53004</v>
      </c>
      <c r="DM123" s="849"/>
      <c r="DN123" s="849"/>
      <c r="DO123" s="849"/>
      <c r="DP123" s="850"/>
      <c r="DQ123" s="851">
        <v>48625</v>
      </c>
      <c r="DR123" s="849"/>
      <c r="DS123" s="849"/>
      <c r="DT123" s="849"/>
      <c r="DU123" s="850"/>
      <c r="DV123" s="852">
        <v>1.3</v>
      </c>
      <c r="DW123" s="853"/>
      <c r="DX123" s="853"/>
      <c r="DY123" s="853"/>
      <c r="DZ123" s="854"/>
    </row>
    <row r="124" spans="1:130" s="54" customFormat="1" ht="26.25" customHeight="1" x14ac:dyDescent="0.2">
      <c r="A124" s="1028"/>
      <c r="B124" s="1024"/>
      <c r="C124" s="862" t="s">
        <v>342</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48" t="s">
        <v>200</v>
      </c>
      <c r="AB124" s="849"/>
      <c r="AC124" s="849"/>
      <c r="AD124" s="849"/>
      <c r="AE124" s="850"/>
      <c r="AF124" s="851" t="s">
        <v>200</v>
      </c>
      <c r="AG124" s="849"/>
      <c r="AH124" s="849"/>
      <c r="AI124" s="849"/>
      <c r="AJ124" s="850"/>
      <c r="AK124" s="851" t="s">
        <v>200</v>
      </c>
      <c r="AL124" s="849"/>
      <c r="AM124" s="849"/>
      <c r="AN124" s="849"/>
      <c r="AO124" s="850"/>
      <c r="AP124" s="852" t="s">
        <v>200</v>
      </c>
      <c r="AQ124" s="853"/>
      <c r="AR124" s="853"/>
      <c r="AS124" s="853"/>
      <c r="AT124" s="854"/>
      <c r="AU124" s="912" t="s">
        <v>489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200</v>
      </c>
      <c r="BR124" s="916"/>
      <c r="BS124" s="916"/>
      <c r="BT124" s="916"/>
      <c r="BU124" s="916"/>
      <c r="BV124" s="916" t="s">
        <v>200</v>
      </c>
      <c r="BW124" s="916"/>
      <c r="BX124" s="916"/>
      <c r="BY124" s="916"/>
      <c r="BZ124" s="916"/>
      <c r="CA124" s="916" t="s">
        <v>200</v>
      </c>
      <c r="CB124" s="916"/>
      <c r="CC124" s="916"/>
      <c r="CD124" s="916"/>
      <c r="CE124" s="916"/>
      <c r="CF124" s="917"/>
      <c r="CG124" s="918"/>
      <c r="CH124" s="918"/>
      <c r="CI124" s="918"/>
      <c r="CJ124" s="919"/>
      <c r="CK124" s="1004"/>
      <c r="CL124" s="1004"/>
      <c r="CM124" s="1004"/>
      <c r="CN124" s="1004"/>
      <c r="CO124" s="1005"/>
      <c r="CP124" s="901" t="s">
        <v>490</v>
      </c>
      <c r="CQ124" s="902"/>
      <c r="CR124" s="902"/>
      <c r="CS124" s="902"/>
      <c r="CT124" s="902"/>
      <c r="CU124" s="902"/>
      <c r="CV124" s="902"/>
      <c r="CW124" s="902"/>
      <c r="CX124" s="902"/>
      <c r="CY124" s="902"/>
      <c r="CZ124" s="902"/>
      <c r="DA124" s="902"/>
      <c r="DB124" s="902"/>
      <c r="DC124" s="902"/>
      <c r="DD124" s="902"/>
      <c r="DE124" s="902"/>
      <c r="DF124" s="903"/>
      <c r="DG124" s="891" t="s">
        <v>200</v>
      </c>
      <c r="DH124" s="892"/>
      <c r="DI124" s="892"/>
      <c r="DJ124" s="892"/>
      <c r="DK124" s="893"/>
      <c r="DL124" s="894" t="s">
        <v>200</v>
      </c>
      <c r="DM124" s="892"/>
      <c r="DN124" s="892"/>
      <c r="DO124" s="892"/>
      <c r="DP124" s="893"/>
      <c r="DQ124" s="894" t="s">
        <v>200</v>
      </c>
      <c r="DR124" s="892"/>
      <c r="DS124" s="892"/>
      <c r="DT124" s="892"/>
      <c r="DU124" s="893"/>
      <c r="DV124" s="895" t="s">
        <v>200</v>
      </c>
      <c r="DW124" s="896"/>
      <c r="DX124" s="896"/>
      <c r="DY124" s="896"/>
      <c r="DZ124" s="897"/>
    </row>
    <row r="125" spans="1:130" s="54" customFormat="1" ht="26.25" customHeight="1" x14ac:dyDescent="0.2">
      <c r="A125" s="1028"/>
      <c r="B125" s="1024"/>
      <c r="C125" s="862" t="s">
        <v>483</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48" t="s">
        <v>200</v>
      </c>
      <c r="AB125" s="849"/>
      <c r="AC125" s="849"/>
      <c r="AD125" s="849"/>
      <c r="AE125" s="850"/>
      <c r="AF125" s="851" t="s">
        <v>200</v>
      </c>
      <c r="AG125" s="849"/>
      <c r="AH125" s="849"/>
      <c r="AI125" s="849"/>
      <c r="AJ125" s="850"/>
      <c r="AK125" s="851" t="s">
        <v>200</v>
      </c>
      <c r="AL125" s="849"/>
      <c r="AM125" s="849"/>
      <c r="AN125" s="849"/>
      <c r="AO125" s="850"/>
      <c r="AP125" s="852" t="s">
        <v>200</v>
      </c>
      <c r="AQ125" s="853"/>
      <c r="AR125" s="853"/>
      <c r="AS125" s="853"/>
      <c r="AT125" s="85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6" t="s">
        <v>493</v>
      </c>
      <c r="CL125" s="999"/>
      <c r="CM125" s="999"/>
      <c r="CN125" s="999"/>
      <c r="CO125" s="1000"/>
      <c r="CP125" s="835" t="s">
        <v>138</v>
      </c>
      <c r="CQ125" s="826"/>
      <c r="CR125" s="826"/>
      <c r="CS125" s="826"/>
      <c r="CT125" s="826"/>
      <c r="CU125" s="826"/>
      <c r="CV125" s="826"/>
      <c r="CW125" s="826"/>
      <c r="CX125" s="826"/>
      <c r="CY125" s="826"/>
      <c r="CZ125" s="826"/>
      <c r="DA125" s="826"/>
      <c r="DB125" s="826"/>
      <c r="DC125" s="826"/>
      <c r="DD125" s="826"/>
      <c r="DE125" s="826"/>
      <c r="DF125" s="827"/>
      <c r="DG125" s="836" t="s">
        <v>200</v>
      </c>
      <c r="DH125" s="837"/>
      <c r="DI125" s="837"/>
      <c r="DJ125" s="837"/>
      <c r="DK125" s="837"/>
      <c r="DL125" s="837" t="s">
        <v>200</v>
      </c>
      <c r="DM125" s="837"/>
      <c r="DN125" s="837"/>
      <c r="DO125" s="837"/>
      <c r="DP125" s="837"/>
      <c r="DQ125" s="837" t="s">
        <v>200</v>
      </c>
      <c r="DR125" s="837"/>
      <c r="DS125" s="837"/>
      <c r="DT125" s="837"/>
      <c r="DU125" s="837"/>
      <c r="DV125" s="843" t="s">
        <v>200</v>
      </c>
      <c r="DW125" s="843"/>
      <c r="DX125" s="843"/>
      <c r="DY125" s="843"/>
      <c r="DZ125" s="844"/>
    </row>
    <row r="126" spans="1:130" s="54" customFormat="1" ht="26.25" customHeight="1" x14ac:dyDescent="0.2">
      <c r="A126" s="1028"/>
      <c r="B126" s="1024"/>
      <c r="C126" s="862" t="s">
        <v>484</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48" t="s">
        <v>200</v>
      </c>
      <c r="AB126" s="849"/>
      <c r="AC126" s="849"/>
      <c r="AD126" s="849"/>
      <c r="AE126" s="850"/>
      <c r="AF126" s="851" t="s">
        <v>200</v>
      </c>
      <c r="AG126" s="849"/>
      <c r="AH126" s="849"/>
      <c r="AI126" s="849"/>
      <c r="AJ126" s="850"/>
      <c r="AK126" s="851" t="s">
        <v>200</v>
      </c>
      <c r="AL126" s="849"/>
      <c r="AM126" s="849"/>
      <c r="AN126" s="849"/>
      <c r="AO126" s="850"/>
      <c r="AP126" s="852" t="s">
        <v>200</v>
      </c>
      <c r="AQ126" s="853"/>
      <c r="AR126" s="853"/>
      <c r="AS126" s="853"/>
      <c r="AT126" s="85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7"/>
      <c r="CL126" s="1002"/>
      <c r="CM126" s="1002"/>
      <c r="CN126" s="1002"/>
      <c r="CO126" s="1003"/>
      <c r="CP126" s="855" t="s">
        <v>423</v>
      </c>
      <c r="CQ126" s="856"/>
      <c r="CR126" s="856"/>
      <c r="CS126" s="856"/>
      <c r="CT126" s="856"/>
      <c r="CU126" s="856"/>
      <c r="CV126" s="856"/>
      <c r="CW126" s="856"/>
      <c r="CX126" s="856"/>
      <c r="CY126" s="856"/>
      <c r="CZ126" s="856"/>
      <c r="DA126" s="856"/>
      <c r="DB126" s="856"/>
      <c r="DC126" s="856"/>
      <c r="DD126" s="856"/>
      <c r="DE126" s="856"/>
      <c r="DF126" s="857"/>
      <c r="DG126" s="858" t="s">
        <v>200</v>
      </c>
      <c r="DH126" s="859"/>
      <c r="DI126" s="859"/>
      <c r="DJ126" s="859"/>
      <c r="DK126" s="859"/>
      <c r="DL126" s="859" t="s">
        <v>200</v>
      </c>
      <c r="DM126" s="859"/>
      <c r="DN126" s="859"/>
      <c r="DO126" s="859"/>
      <c r="DP126" s="859"/>
      <c r="DQ126" s="859" t="s">
        <v>200</v>
      </c>
      <c r="DR126" s="859"/>
      <c r="DS126" s="859"/>
      <c r="DT126" s="859"/>
      <c r="DU126" s="859"/>
      <c r="DV126" s="865" t="s">
        <v>200</v>
      </c>
      <c r="DW126" s="865"/>
      <c r="DX126" s="865"/>
      <c r="DY126" s="865"/>
      <c r="DZ126" s="866"/>
    </row>
    <row r="127" spans="1:130" s="54" customFormat="1" ht="26.25" customHeight="1" x14ac:dyDescent="0.2">
      <c r="A127" s="1029"/>
      <c r="B127" s="1026"/>
      <c r="C127" s="888" t="s">
        <v>76</v>
      </c>
      <c r="D127" s="889"/>
      <c r="E127" s="889"/>
      <c r="F127" s="889"/>
      <c r="G127" s="889"/>
      <c r="H127" s="889"/>
      <c r="I127" s="889"/>
      <c r="J127" s="889"/>
      <c r="K127" s="889"/>
      <c r="L127" s="889"/>
      <c r="M127" s="889"/>
      <c r="N127" s="889"/>
      <c r="O127" s="889"/>
      <c r="P127" s="889"/>
      <c r="Q127" s="889"/>
      <c r="R127" s="889"/>
      <c r="S127" s="889"/>
      <c r="T127" s="889"/>
      <c r="U127" s="889"/>
      <c r="V127" s="889"/>
      <c r="W127" s="889"/>
      <c r="X127" s="889"/>
      <c r="Y127" s="889"/>
      <c r="Z127" s="890"/>
      <c r="AA127" s="848">
        <v>2189</v>
      </c>
      <c r="AB127" s="849"/>
      <c r="AC127" s="849"/>
      <c r="AD127" s="849"/>
      <c r="AE127" s="850"/>
      <c r="AF127" s="851">
        <v>2528</v>
      </c>
      <c r="AG127" s="849"/>
      <c r="AH127" s="849"/>
      <c r="AI127" s="849"/>
      <c r="AJ127" s="850"/>
      <c r="AK127" s="851">
        <v>2070</v>
      </c>
      <c r="AL127" s="849"/>
      <c r="AM127" s="849"/>
      <c r="AN127" s="849"/>
      <c r="AO127" s="850"/>
      <c r="AP127" s="852">
        <v>0.1</v>
      </c>
      <c r="AQ127" s="853"/>
      <c r="AR127" s="853"/>
      <c r="AS127" s="853"/>
      <c r="AT127" s="854"/>
      <c r="AU127" s="77"/>
      <c r="AV127" s="77"/>
      <c r="AW127" s="77"/>
      <c r="AX127" s="939" t="s">
        <v>494</v>
      </c>
      <c r="AY127" s="909"/>
      <c r="AZ127" s="909"/>
      <c r="BA127" s="909"/>
      <c r="BB127" s="909"/>
      <c r="BC127" s="909"/>
      <c r="BD127" s="909"/>
      <c r="BE127" s="910"/>
      <c r="BF127" s="908" t="s">
        <v>495</v>
      </c>
      <c r="BG127" s="909"/>
      <c r="BH127" s="909"/>
      <c r="BI127" s="909"/>
      <c r="BJ127" s="909"/>
      <c r="BK127" s="909"/>
      <c r="BL127" s="910"/>
      <c r="BM127" s="908" t="s">
        <v>424</v>
      </c>
      <c r="BN127" s="909"/>
      <c r="BO127" s="909"/>
      <c r="BP127" s="909"/>
      <c r="BQ127" s="909"/>
      <c r="BR127" s="909"/>
      <c r="BS127" s="910"/>
      <c r="BT127" s="908" t="s">
        <v>414</v>
      </c>
      <c r="BU127" s="909"/>
      <c r="BV127" s="909"/>
      <c r="BW127" s="909"/>
      <c r="BX127" s="909"/>
      <c r="BY127" s="909"/>
      <c r="BZ127" s="911"/>
      <c r="CA127" s="77"/>
      <c r="CB127" s="77"/>
      <c r="CC127" s="77"/>
      <c r="CD127" s="89"/>
      <c r="CE127" s="89"/>
      <c r="CF127" s="89"/>
      <c r="CG127" s="74"/>
      <c r="CH127" s="74"/>
      <c r="CI127" s="74"/>
      <c r="CJ127" s="90"/>
      <c r="CK127" s="1007"/>
      <c r="CL127" s="1002"/>
      <c r="CM127" s="1002"/>
      <c r="CN127" s="1002"/>
      <c r="CO127" s="1003"/>
      <c r="CP127" s="855" t="s">
        <v>411</v>
      </c>
      <c r="CQ127" s="856"/>
      <c r="CR127" s="856"/>
      <c r="CS127" s="856"/>
      <c r="CT127" s="856"/>
      <c r="CU127" s="856"/>
      <c r="CV127" s="856"/>
      <c r="CW127" s="856"/>
      <c r="CX127" s="856"/>
      <c r="CY127" s="856"/>
      <c r="CZ127" s="856"/>
      <c r="DA127" s="856"/>
      <c r="DB127" s="856"/>
      <c r="DC127" s="856"/>
      <c r="DD127" s="856"/>
      <c r="DE127" s="856"/>
      <c r="DF127" s="857"/>
      <c r="DG127" s="858" t="s">
        <v>200</v>
      </c>
      <c r="DH127" s="859"/>
      <c r="DI127" s="859"/>
      <c r="DJ127" s="859"/>
      <c r="DK127" s="859"/>
      <c r="DL127" s="859" t="s">
        <v>200</v>
      </c>
      <c r="DM127" s="859"/>
      <c r="DN127" s="859"/>
      <c r="DO127" s="859"/>
      <c r="DP127" s="859"/>
      <c r="DQ127" s="859" t="s">
        <v>200</v>
      </c>
      <c r="DR127" s="859"/>
      <c r="DS127" s="859"/>
      <c r="DT127" s="859"/>
      <c r="DU127" s="859"/>
      <c r="DV127" s="865" t="s">
        <v>200</v>
      </c>
      <c r="DW127" s="865"/>
      <c r="DX127" s="865"/>
      <c r="DY127" s="865"/>
      <c r="DZ127" s="866"/>
    </row>
    <row r="128" spans="1:130" s="54" customFormat="1" ht="26.25" customHeight="1" x14ac:dyDescent="0.2">
      <c r="A128" s="960" t="s">
        <v>496</v>
      </c>
      <c r="B128" s="961"/>
      <c r="C128" s="961"/>
      <c r="D128" s="961"/>
      <c r="E128" s="961"/>
      <c r="F128" s="961"/>
      <c r="G128" s="961"/>
      <c r="H128" s="961"/>
      <c r="I128" s="961"/>
      <c r="J128" s="961"/>
      <c r="K128" s="961"/>
      <c r="L128" s="961"/>
      <c r="M128" s="961"/>
      <c r="N128" s="961"/>
      <c r="O128" s="961"/>
      <c r="P128" s="961"/>
      <c r="Q128" s="961"/>
      <c r="R128" s="961"/>
      <c r="S128" s="961"/>
      <c r="T128" s="961"/>
      <c r="U128" s="961"/>
      <c r="V128" s="961"/>
      <c r="W128" s="962" t="s">
        <v>6</v>
      </c>
      <c r="X128" s="962"/>
      <c r="Y128" s="962"/>
      <c r="Z128" s="963"/>
      <c r="AA128" s="828">
        <v>8116</v>
      </c>
      <c r="AB128" s="829"/>
      <c r="AC128" s="829"/>
      <c r="AD128" s="829"/>
      <c r="AE128" s="830"/>
      <c r="AF128" s="831">
        <v>5903</v>
      </c>
      <c r="AG128" s="829"/>
      <c r="AH128" s="829"/>
      <c r="AI128" s="829"/>
      <c r="AJ128" s="830"/>
      <c r="AK128" s="831">
        <v>7104</v>
      </c>
      <c r="AL128" s="829"/>
      <c r="AM128" s="829"/>
      <c r="AN128" s="829"/>
      <c r="AO128" s="830"/>
      <c r="AP128" s="964"/>
      <c r="AQ128" s="965"/>
      <c r="AR128" s="965"/>
      <c r="AS128" s="965"/>
      <c r="AT128" s="966"/>
      <c r="AU128" s="77"/>
      <c r="AV128" s="77"/>
      <c r="AW128" s="77"/>
      <c r="AX128" s="825" t="s">
        <v>311</v>
      </c>
      <c r="AY128" s="826"/>
      <c r="AZ128" s="826"/>
      <c r="BA128" s="826"/>
      <c r="BB128" s="826"/>
      <c r="BC128" s="826"/>
      <c r="BD128" s="826"/>
      <c r="BE128" s="827"/>
      <c r="BF128" s="967" t="s">
        <v>200</v>
      </c>
      <c r="BG128" s="968"/>
      <c r="BH128" s="968"/>
      <c r="BI128" s="968"/>
      <c r="BJ128" s="968"/>
      <c r="BK128" s="968"/>
      <c r="BL128" s="969"/>
      <c r="BM128" s="967">
        <v>15</v>
      </c>
      <c r="BN128" s="968"/>
      <c r="BO128" s="968"/>
      <c r="BP128" s="968"/>
      <c r="BQ128" s="968"/>
      <c r="BR128" s="968"/>
      <c r="BS128" s="969"/>
      <c r="BT128" s="967">
        <v>20</v>
      </c>
      <c r="BU128" s="968"/>
      <c r="BV128" s="968"/>
      <c r="BW128" s="968"/>
      <c r="BX128" s="968"/>
      <c r="BY128" s="968"/>
      <c r="BZ128" s="970"/>
      <c r="CA128" s="89"/>
      <c r="CB128" s="89"/>
      <c r="CC128" s="89"/>
      <c r="CD128" s="89"/>
      <c r="CE128" s="89"/>
      <c r="CF128" s="89"/>
      <c r="CG128" s="74"/>
      <c r="CH128" s="74"/>
      <c r="CI128" s="74"/>
      <c r="CJ128" s="90"/>
      <c r="CK128" s="1008"/>
      <c r="CL128" s="1009"/>
      <c r="CM128" s="1009"/>
      <c r="CN128" s="1009"/>
      <c r="CO128" s="1010"/>
      <c r="CP128" s="920" t="s">
        <v>402</v>
      </c>
      <c r="CQ128" s="921"/>
      <c r="CR128" s="921"/>
      <c r="CS128" s="921"/>
      <c r="CT128" s="921"/>
      <c r="CU128" s="921"/>
      <c r="CV128" s="921"/>
      <c r="CW128" s="921"/>
      <c r="CX128" s="921"/>
      <c r="CY128" s="921"/>
      <c r="CZ128" s="921"/>
      <c r="DA128" s="921"/>
      <c r="DB128" s="921"/>
      <c r="DC128" s="921"/>
      <c r="DD128" s="921"/>
      <c r="DE128" s="921"/>
      <c r="DF128" s="922"/>
      <c r="DG128" s="923">
        <v>9000</v>
      </c>
      <c r="DH128" s="924"/>
      <c r="DI128" s="924"/>
      <c r="DJ128" s="924"/>
      <c r="DK128" s="924"/>
      <c r="DL128" s="924">
        <v>9000</v>
      </c>
      <c r="DM128" s="924"/>
      <c r="DN128" s="924"/>
      <c r="DO128" s="924"/>
      <c r="DP128" s="924"/>
      <c r="DQ128" s="924">
        <v>8000</v>
      </c>
      <c r="DR128" s="924"/>
      <c r="DS128" s="924"/>
      <c r="DT128" s="924"/>
      <c r="DU128" s="924"/>
      <c r="DV128" s="925">
        <v>0.2</v>
      </c>
      <c r="DW128" s="925"/>
      <c r="DX128" s="925"/>
      <c r="DY128" s="925"/>
      <c r="DZ128" s="926"/>
    </row>
    <row r="129" spans="1:131" s="54" customFormat="1" ht="26.25" customHeight="1" x14ac:dyDescent="0.2">
      <c r="A129" s="845" t="s">
        <v>171</v>
      </c>
      <c r="B129" s="846"/>
      <c r="C129" s="846"/>
      <c r="D129" s="846"/>
      <c r="E129" s="846"/>
      <c r="F129" s="846"/>
      <c r="G129" s="846"/>
      <c r="H129" s="846"/>
      <c r="I129" s="846"/>
      <c r="J129" s="846"/>
      <c r="K129" s="846"/>
      <c r="L129" s="846"/>
      <c r="M129" s="846"/>
      <c r="N129" s="846"/>
      <c r="O129" s="846"/>
      <c r="P129" s="846"/>
      <c r="Q129" s="846"/>
      <c r="R129" s="846"/>
      <c r="S129" s="846"/>
      <c r="T129" s="846"/>
      <c r="U129" s="846"/>
      <c r="V129" s="846"/>
      <c r="W129" s="927" t="s">
        <v>238</v>
      </c>
      <c r="X129" s="928"/>
      <c r="Y129" s="928"/>
      <c r="Z129" s="929"/>
      <c r="AA129" s="848">
        <v>4790940</v>
      </c>
      <c r="AB129" s="849"/>
      <c r="AC129" s="849"/>
      <c r="AD129" s="849"/>
      <c r="AE129" s="850"/>
      <c r="AF129" s="851">
        <v>4607322</v>
      </c>
      <c r="AG129" s="849"/>
      <c r="AH129" s="849"/>
      <c r="AI129" s="849"/>
      <c r="AJ129" s="850"/>
      <c r="AK129" s="851">
        <v>4623084</v>
      </c>
      <c r="AL129" s="849"/>
      <c r="AM129" s="849"/>
      <c r="AN129" s="849"/>
      <c r="AO129" s="850"/>
      <c r="AP129" s="930"/>
      <c r="AQ129" s="931"/>
      <c r="AR129" s="931"/>
      <c r="AS129" s="931"/>
      <c r="AT129" s="932"/>
      <c r="AU129" s="79"/>
      <c r="AV129" s="79"/>
      <c r="AW129" s="79"/>
      <c r="AX129" s="933" t="s">
        <v>114</v>
      </c>
      <c r="AY129" s="856"/>
      <c r="AZ129" s="856"/>
      <c r="BA129" s="856"/>
      <c r="BB129" s="856"/>
      <c r="BC129" s="856"/>
      <c r="BD129" s="856"/>
      <c r="BE129" s="857"/>
      <c r="BF129" s="934" t="s">
        <v>200</v>
      </c>
      <c r="BG129" s="935"/>
      <c r="BH129" s="935"/>
      <c r="BI129" s="935"/>
      <c r="BJ129" s="935"/>
      <c r="BK129" s="935"/>
      <c r="BL129" s="936"/>
      <c r="BM129" s="934">
        <v>20</v>
      </c>
      <c r="BN129" s="935"/>
      <c r="BO129" s="935"/>
      <c r="BP129" s="935"/>
      <c r="BQ129" s="935"/>
      <c r="BR129" s="935"/>
      <c r="BS129" s="936"/>
      <c r="BT129" s="934">
        <v>30</v>
      </c>
      <c r="BU129" s="937"/>
      <c r="BV129" s="937"/>
      <c r="BW129" s="937"/>
      <c r="BX129" s="937"/>
      <c r="BY129" s="937"/>
      <c r="BZ129" s="9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45" t="s">
        <v>497</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927" t="s">
        <v>498</v>
      </c>
      <c r="X130" s="928"/>
      <c r="Y130" s="928"/>
      <c r="Z130" s="929"/>
      <c r="AA130" s="848">
        <v>1015043</v>
      </c>
      <c r="AB130" s="849"/>
      <c r="AC130" s="849"/>
      <c r="AD130" s="849"/>
      <c r="AE130" s="850"/>
      <c r="AF130" s="851">
        <v>997714</v>
      </c>
      <c r="AG130" s="849"/>
      <c r="AH130" s="849"/>
      <c r="AI130" s="849"/>
      <c r="AJ130" s="850"/>
      <c r="AK130" s="851">
        <v>969861</v>
      </c>
      <c r="AL130" s="849"/>
      <c r="AM130" s="849"/>
      <c r="AN130" s="849"/>
      <c r="AO130" s="850"/>
      <c r="AP130" s="930"/>
      <c r="AQ130" s="931"/>
      <c r="AR130" s="931"/>
      <c r="AS130" s="931"/>
      <c r="AT130" s="932"/>
      <c r="AU130" s="79"/>
      <c r="AV130" s="79"/>
      <c r="AW130" s="79"/>
      <c r="AX130" s="933" t="s">
        <v>435</v>
      </c>
      <c r="AY130" s="856"/>
      <c r="AZ130" s="856"/>
      <c r="BA130" s="856"/>
      <c r="BB130" s="856"/>
      <c r="BC130" s="856"/>
      <c r="BD130" s="856"/>
      <c r="BE130" s="857"/>
      <c r="BF130" s="940">
        <v>7.6</v>
      </c>
      <c r="BG130" s="941"/>
      <c r="BH130" s="941"/>
      <c r="BI130" s="941"/>
      <c r="BJ130" s="941"/>
      <c r="BK130" s="941"/>
      <c r="BL130" s="942"/>
      <c r="BM130" s="940">
        <v>25</v>
      </c>
      <c r="BN130" s="941"/>
      <c r="BO130" s="941"/>
      <c r="BP130" s="941"/>
      <c r="BQ130" s="941"/>
      <c r="BR130" s="941"/>
      <c r="BS130" s="942"/>
      <c r="BT130" s="940">
        <v>35</v>
      </c>
      <c r="BU130" s="943"/>
      <c r="BV130" s="943"/>
      <c r="BW130" s="943"/>
      <c r="BX130" s="943"/>
      <c r="BY130" s="943"/>
      <c r="BZ130" s="94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45"/>
      <c r="B131" s="946"/>
      <c r="C131" s="946"/>
      <c r="D131" s="946"/>
      <c r="E131" s="946"/>
      <c r="F131" s="946"/>
      <c r="G131" s="946"/>
      <c r="H131" s="946"/>
      <c r="I131" s="946"/>
      <c r="J131" s="946"/>
      <c r="K131" s="946"/>
      <c r="L131" s="946"/>
      <c r="M131" s="946"/>
      <c r="N131" s="946"/>
      <c r="O131" s="946"/>
      <c r="P131" s="946"/>
      <c r="Q131" s="946"/>
      <c r="R131" s="946"/>
      <c r="S131" s="946"/>
      <c r="T131" s="946"/>
      <c r="U131" s="946"/>
      <c r="V131" s="946"/>
      <c r="W131" s="947" t="s">
        <v>175</v>
      </c>
      <c r="X131" s="948"/>
      <c r="Y131" s="948"/>
      <c r="Z131" s="949"/>
      <c r="AA131" s="891">
        <v>3775897</v>
      </c>
      <c r="AB131" s="892"/>
      <c r="AC131" s="892"/>
      <c r="AD131" s="892"/>
      <c r="AE131" s="893"/>
      <c r="AF131" s="894">
        <v>3609608</v>
      </c>
      <c r="AG131" s="892"/>
      <c r="AH131" s="892"/>
      <c r="AI131" s="892"/>
      <c r="AJ131" s="893"/>
      <c r="AK131" s="894">
        <v>3653223</v>
      </c>
      <c r="AL131" s="892"/>
      <c r="AM131" s="892"/>
      <c r="AN131" s="892"/>
      <c r="AO131" s="893"/>
      <c r="AP131" s="950"/>
      <c r="AQ131" s="951"/>
      <c r="AR131" s="951"/>
      <c r="AS131" s="951"/>
      <c r="AT131" s="952"/>
      <c r="AU131" s="79"/>
      <c r="AV131" s="79"/>
      <c r="AW131" s="79"/>
      <c r="AX131" s="953" t="s">
        <v>470</v>
      </c>
      <c r="AY131" s="921"/>
      <c r="AZ131" s="921"/>
      <c r="BA131" s="921"/>
      <c r="BB131" s="921"/>
      <c r="BC131" s="921"/>
      <c r="BD131" s="921"/>
      <c r="BE131" s="922"/>
      <c r="BF131" s="954" t="s">
        <v>200</v>
      </c>
      <c r="BG131" s="955"/>
      <c r="BH131" s="955"/>
      <c r="BI131" s="955"/>
      <c r="BJ131" s="955"/>
      <c r="BK131" s="955"/>
      <c r="BL131" s="956"/>
      <c r="BM131" s="954">
        <v>350</v>
      </c>
      <c r="BN131" s="955"/>
      <c r="BO131" s="955"/>
      <c r="BP131" s="955"/>
      <c r="BQ131" s="955"/>
      <c r="BR131" s="955"/>
      <c r="BS131" s="956"/>
      <c r="BT131" s="957"/>
      <c r="BU131" s="958"/>
      <c r="BV131" s="958"/>
      <c r="BW131" s="958"/>
      <c r="BX131" s="958"/>
      <c r="BY131" s="958"/>
      <c r="BZ131" s="95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11" t="s">
        <v>29</v>
      </c>
      <c r="B132" s="1012"/>
      <c r="C132" s="1012"/>
      <c r="D132" s="1012"/>
      <c r="E132" s="1012"/>
      <c r="F132" s="1012"/>
      <c r="G132" s="1012"/>
      <c r="H132" s="1012"/>
      <c r="I132" s="1012"/>
      <c r="J132" s="1012"/>
      <c r="K132" s="1012"/>
      <c r="L132" s="1012"/>
      <c r="M132" s="1012"/>
      <c r="N132" s="1012"/>
      <c r="O132" s="1012"/>
      <c r="P132" s="1012"/>
      <c r="Q132" s="1012"/>
      <c r="R132" s="1012"/>
      <c r="S132" s="1012"/>
      <c r="T132" s="1012"/>
      <c r="U132" s="1012"/>
      <c r="V132" s="1030" t="s">
        <v>499</v>
      </c>
      <c r="W132" s="1030"/>
      <c r="X132" s="1030"/>
      <c r="Y132" s="1030"/>
      <c r="Z132" s="1031"/>
      <c r="AA132" s="1032">
        <v>8.2882027770000004</v>
      </c>
      <c r="AB132" s="1033"/>
      <c r="AC132" s="1033"/>
      <c r="AD132" s="1033"/>
      <c r="AE132" s="1034"/>
      <c r="AF132" s="1035">
        <v>7.8210708750000002</v>
      </c>
      <c r="AG132" s="1033"/>
      <c r="AH132" s="1033"/>
      <c r="AI132" s="1033"/>
      <c r="AJ132" s="1034"/>
      <c r="AK132" s="1035">
        <v>6.8454348390000002</v>
      </c>
      <c r="AL132" s="1033"/>
      <c r="AM132" s="1033"/>
      <c r="AN132" s="1033"/>
      <c r="AO132" s="1034"/>
      <c r="AP132" s="885"/>
      <c r="AQ132" s="886"/>
      <c r="AR132" s="886"/>
      <c r="AS132" s="886"/>
      <c r="AT132" s="103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3"/>
      <c r="B133" s="1014"/>
      <c r="C133" s="1014"/>
      <c r="D133" s="1014"/>
      <c r="E133" s="1014"/>
      <c r="F133" s="1014"/>
      <c r="G133" s="1014"/>
      <c r="H133" s="1014"/>
      <c r="I133" s="1014"/>
      <c r="J133" s="1014"/>
      <c r="K133" s="1014"/>
      <c r="L133" s="1014"/>
      <c r="M133" s="1014"/>
      <c r="N133" s="1014"/>
      <c r="O133" s="1014"/>
      <c r="P133" s="1014"/>
      <c r="Q133" s="1014"/>
      <c r="R133" s="1014"/>
      <c r="S133" s="1014"/>
      <c r="T133" s="1014"/>
      <c r="U133" s="1014"/>
      <c r="V133" s="1037" t="s">
        <v>84</v>
      </c>
      <c r="W133" s="1037"/>
      <c r="X133" s="1037"/>
      <c r="Y133" s="1037"/>
      <c r="Z133" s="1038"/>
      <c r="AA133" s="1039">
        <v>7.5</v>
      </c>
      <c r="AB133" s="1040"/>
      <c r="AC133" s="1040"/>
      <c r="AD133" s="1040"/>
      <c r="AE133" s="1041"/>
      <c r="AF133" s="1039">
        <v>7.6</v>
      </c>
      <c r="AG133" s="1040"/>
      <c r="AH133" s="1040"/>
      <c r="AI133" s="1040"/>
      <c r="AJ133" s="1041"/>
      <c r="AK133" s="1039">
        <v>7.6</v>
      </c>
      <c r="AL133" s="1040"/>
      <c r="AM133" s="1040"/>
      <c r="AN133" s="1040"/>
      <c r="AO133" s="1041"/>
      <c r="AP133" s="917"/>
      <c r="AQ133" s="918"/>
      <c r="AR133" s="918"/>
      <c r="AS133" s="918"/>
      <c r="AT133" s="104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leQzPM7VeS6rdNkNdgFCWiPSEgfYHfZ2YZxBsfjxW7FfopeLpQ8H5WFrhLZ+LLRb3Pz4lq1AUnmR6pHS7iZ1uQ==" saltValue="zFljc3YgSBD6UQ9HOg88j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97</v>
      </c>
    </row>
    <row r="98" spans="24:120" ht="13.2" hidden="1" x14ac:dyDescent="0.2">
      <c r="CS98" s="95"/>
      <c r="CX98" s="95"/>
      <c r="DC98" s="95"/>
      <c r="DH98" s="95"/>
    </row>
    <row r="99" spans="24:120" ht="13.2" hidden="1" x14ac:dyDescent="0.2">
      <c r="CS99" s="95"/>
      <c r="CX99" s="95"/>
      <c r="DC99" s="95"/>
      <c r="DH99" s="95"/>
    </row>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sheetData>
  <sheetProtection algorithmName="SHA-512" hashValue="r7Rkls71YDm1p29hEqoies+i8pDkSRTkcRmMSlxhWukX4lxyEsirhz5/OQJnIY1L3Ml301sEDjnL+YOXYqIceA==" saltValue="ZXIIpdIunevSWumdUAXxT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
    <row r="3" spans="2:116" ht="13.5" customHeight="1" x14ac:dyDescent="0.2"/>
    <row r="4" spans="2:116" ht="13.5" customHeight="1"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
    <row r="20" spans="9:116" ht="13.5" customHeight="1" x14ac:dyDescent="0.2"/>
    <row r="21" spans="9:116" ht="13.5" customHeight="1" x14ac:dyDescent="0.2">
      <c r="DL21" s="95"/>
    </row>
    <row r="22" spans="9:116" ht="13.5" customHeight="1" x14ac:dyDescent="0.2">
      <c r="DI22" s="95"/>
      <c r="DJ22" s="95"/>
      <c r="DK22" s="95"/>
      <c r="DL22" s="95"/>
    </row>
    <row r="23" spans="9:116" ht="13.5" customHeight="1" x14ac:dyDescent="0.2">
      <c r="CY23" s="95"/>
      <c r="CZ23" s="95"/>
      <c r="DA23" s="95"/>
      <c r="DB23" s="95"/>
      <c r="DC23" s="95"/>
      <c r="DD23" s="95"/>
      <c r="DE23" s="95"/>
      <c r="DF23" s="95"/>
      <c r="DG23" s="95"/>
      <c r="DH23" s="95"/>
      <c r="DI23" s="95"/>
      <c r="DJ23" s="95"/>
      <c r="DK23" s="95"/>
      <c r="DL23" s="9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5"/>
      <c r="DA35" s="95"/>
      <c r="DB35" s="95"/>
      <c r="DC35" s="95"/>
      <c r="DD35" s="95"/>
      <c r="DE35" s="95"/>
      <c r="DF35" s="95"/>
      <c r="DG35" s="95"/>
      <c r="DH35" s="95"/>
      <c r="DI35" s="95"/>
      <c r="DJ35" s="95"/>
      <c r="DK35" s="95"/>
      <c r="DL35" s="95"/>
    </row>
    <row r="36" spans="15:116" ht="13.5" customHeight="1" x14ac:dyDescent="0.2"/>
    <row r="37" spans="15:116" ht="13.5" customHeight="1" x14ac:dyDescent="0.2">
      <c r="DL37" s="95"/>
    </row>
    <row r="38" spans="15:116" ht="13.5" customHeight="1" x14ac:dyDescent="0.2">
      <c r="DI38" s="95"/>
      <c r="DJ38" s="95"/>
      <c r="DK38" s="95"/>
      <c r="DL38" s="9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
      <c r="DL44" s="95"/>
    </row>
    <row r="45" spans="15:116" ht="13.5" customHeight="1" x14ac:dyDescent="0.2"/>
    <row r="46" spans="15:116" ht="13.5" customHeight="1" x14ac:dyDescent="0.2">
      <c r="DA46" s="95"/>
      <c r="DB46" s="95"/>
      <c r="DC46" s="95"/>
      <c r="DD46" s="95"/>
      <c r="DE46" s="95"/>
      <c r="DF46" s="95"/>
      <c r="DG46" s="95"/>
      <c r="DH46" s="95"/>
      <c r="DI46" s="95"/>
      <c r="DJ46" s="95"/>
      <c r="DK46" s="95"/>
      <c r="DL46" s="95"/>
    </row>
    <row r="47" spans="15:116" ht="13.5" customHeight="1" x14ac:dyDescent="0.2"/>
    <row r="48" spans="15:116" ht="13.5" customHeight="1" x14ac:dyDescent="0.2"/>
    <row r="49" spans="104:116" ht="13.5" customHeight="1" x14ac:dyDescent="0.2"/>
    <row r="50" spans="104:116" ht="13.5" customHeight="1" x14ac:dyDescent="0.2">
      <c r="CZ50" s="95"/>
      <c r="DA50" s="95"/>
      <c r="DB50" s="95"/>
      <c r="DC50" s="95"/>
      <c r="DD50" s="95"/>
      <c r="DE50" s="95"/>
      <c r="DF50" s="95"/>
      <c r="DG50" s="95"/>
      <c r="DH50" s="95"/>
      <c r="DI50" s="95"/>
      <c r="DJ50" s="95"/>
      <c r="DK50" s="95"/>
      <c r="DL50" s="95"/>
    </row>
    <row r="51" spans="104:116" ht="13.5" customHeight="1" x14ac:dyDescent="0.2"/>
    <row r="52" spans="104:116" ht="13.5" customHeight="1" x14ac:dyDescent="0.2"/>
    <row r="53" spans="104:116" ht="13.5" customHeight="1" x14ac:dyDescent="0.2">
      <c r="DL53" s="9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5"/>
      <c r="DD67" s="95"/>
      <c r="DE67" s="95"/>
      <c r="DF67" s="95"/>
      <c r="DG67" s="95"/>
      <c r="DH67" s="95"/>
      <c r="DI67" s="95"/>
      <c r="DJ67" s="95"/>
      <c r="DK67" s="95"/>
      <c r="DL67" s="9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lfSIC1vzlBjHzPYNRwhaaobgaX99IsgkVJJVDGlA8Z/y31ok/7vjDS0qAxQfnj0G9R1s6L5lRds6voEkNmwWlw==" saltValue="mluNaCAjcBJH1BUTZRZDd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335</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8" t="s">
        <v>85</v>
      </c>
      <c r="AP7" s="144"/>
      <c r="AQ7" s="155" t="s">
        <v>502</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9"/>
      <c r="AP8" s="145" t="s">
        <v>504</v>
      </c>
      <c r="AQ8" s="156" t="s">
        <v>505</v>
      </c>
      <c r="AR8" s="170" t="s">
        <v>150</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3" t="s">
        <v>460</v>
      </c>
      <c r="AL9" s="1044"/>
      <c r="AM9" s="1044"/>
      <c r="AN9" s="1045"/>
      <c r="AO9" s="134">
        <v>1170050</v>
      </c>
      <c r="AP9" s="134">
        <v>220265</v>
      </c>
      <c r="AQ9" s="157">
        <v>140211</v>
      </c>
      <c r="AR9" s="171">
        <v>57.1</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3" t="s">
        <v>500</v>
      </c>
      <c r="AL10" s="1044"/>
      <c r="AM10" s="1044"/>
      <c r="AN10" s="1045"/>
      <c r="AO10" s="135">
        <v>118291</v>
      </c>
      <c r="AP10" s="135">
        <v>22269</v>
      </c>
      <c r="AQ10" s="158">
        <v>17469</v>
      </c>
      <c r="AR10" s="172">
        <v>27.5</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3" t="s">
        <v>210</v>
      </c>
      <c r="AL11" s="1044"/>
      <c r="AM11" s="1044"/>
      <c r="AN11" s="1045"/>
      <c r="AO11" s="135">
        <v>31503</v>
      </c>
      <c r="AP11" s="135">
        <v>5931</v>
      </c>
      <c r="AQ11" s="158">
        <v>23430</v>
      </c>
      <c r="AR11" s="172">
        <v>-74.7</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3" t="s">
        <v>400</v>
      </c>
      <c r="AL12" s="1044"/>
      <c r="AM12" s="1044"/>
      <c r="AN12" s="1045"/>
      <c r="AO12" s="135" t="s">
        <v>200</v>
      </c>
      <c r="AP12" s="135" t="s">
        <v>200</v>
      </c>
      <c r="AQ12" s="158">
        <v>2927</v>
      </c>
      <c r="AR12" s="172" t="s">
        <v>200</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3" t="s">
        <v>237</v>
      </c>
      <c r="AL13" s="1044"/>
      <c r="AM13" s="1044"/>
      <c r="AN13" s="1045"/>
      <c r="AO13" s="135" t="s">
        <v>200</v>
      </c>
      <c r="AP13" s="135" t="s">
        <v>200</v>
      </c>
      <c r="AQ13" s="158" t="s">
        <v>200</v>
      </c>
      <c r="AR13" s="172" t="s">
        <v>200</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3" t="s">
        <v>295</v>
      </c>
      <c r="AL14" s="1044"/>
      <c r="AM14" s="1044"/>
      <c r="AN14" s="1045"/>
      <c r="AO14" s="135">
        <v>18320</v>
      </c>
      <c r="AP14" s="135">
        <v>3449</v>
      </c>
      <c r="AQ14" s="158">
        <v>6472</v>
      </c>
      <c r="AR14" s="172">
        <v>-46.7</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3" t="s">
        <v>506</v>
      </c>
      <c r="AL15" s="1044"/>
      <c r="AM15" s="1044"/>
      <c r="AN15" s="1045"/>
      <c r="AO15" s="135">
        <v>46035</v>
      </c>
      <c r="AP15" s="135">
        <v>8666</v>
      </c>
      <c r="AQ15" s="158">
        <v>3599</v>
      </c>
      <c r="AR15" s="172">
        <v>140.80000000000001</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6" t="s">
        <v>314</v>
      </c>
      <c r="AL16" s="1047"/>
      <c r="AM16" s="1047"/>
      <c r="AN16" s="1048"/>
      <c r="AO16" s="135">
        <v>-155387</v>
      </c>
      <c r="AP16" s="135">
        <v>-29252</v>
      </c>
      <c r="AQ16" s="158">
        <v>-14458</v>
      </c>
      <c r="AR16" s="172">
        <v>102.3</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6" t="s">
        <v>278</v>
      </c>
      <c r="AL17" s="1047"/>
      <c r="AM17" s="1047"/>
      <c r="AN17" s="1048"/>
      <c r="AO17" s="135">
        <v>1228812</v>
      </c>
      <c r="AP17" s="135">
        <v>231328</v>
      </c>
      <c r="AQ17" s="158">
        <v>179649</v>
      </c>
      <c r="AR17" s="172">
        <v>28.8</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187</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507</v>
      </c>
      <c r="AP20" s="146" t="s">
        <v>339</v>
      </c>
      <c r="AQ20" s="159" t="s">
        <v>44</v>
      </c>
      <c r="AR20" s="173"/>
    </row>
    <row r="21" spans="1:46" s="98" customFormat="1" ht="13.2" x14ac:dyDescent="0.2">
      <c r="A21" s="100"/>
      <c r="AK21" s="1049" t="s">
        <v>180</v>
      </c>
      <c r="AL21" s="1050"/>
      <c r="AM21" s="1050"/>
      <c r="AN21" s="1051"/>
      <c r="AO21" s="137">
        <v>22.97</v>
      </c>
      <c r="AP21" s="147">
        <v>16.079999999999998</v>
      </c>
      <c r="AQ21" s="160">
        <v>6.89</v>
      </c>
      <c r="AS21" s="179"/>
      <c r="AT21" s="100"/>
    </row>
    <row r="22" spans="1:46" s="98" customFormat="1" ht="13.2" x14ac:dyDescent="0.2">
      <c r="A22" s="100"/>
      <c r="AK22" s="1049" t="s">
        <v>508</v>
      </c>
      <c r="AL22" s="1050"/>
      <c r="AM22" s="1050"/>
      <c r="AN22" s="1051"/>
      <c r="AO22" s="138">
        <v>96.3</v>
      </c>
      <c r="AP22" s="148">
        <v>96</v>
      </c>
      <c r="AQ22" s="161">
        <v>0.3</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509</v>
      </c>
      <c r="AP26" s="149"/>
      <c r="AQ26" s="149"/>
      <c r="AR26" s="149"/>
      <c r="AS26" s="102"/>
      <c r="AT26" s="102"/>
    </row>
    <row r="27" spans="1:46" ht="13.2" x14ac:dyDescent="0.2">
      <c r="A27" s="103"/>
      <c r="AO27" s="108"/>
      <c r="AP27" s="108"/>
      <c r="AQ27" s="108"/>
      <c r="AR27" s="108"/>
      <c r="AS27" s="108"/>
      <c r="AT27" s="108"/>
    </row>
    <row r="28" spans="1:46" ht="16.2" x14ac:dyDescent="0.2">
      <c r="A28" s="99" t="s">
        <v>267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8" t="s">
        <v>85</v>
      </c>
      <c r="AP30" s="144"/>
      <c r="AQ30" s="155" t="s">
        <v>502</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9"/>
      <c r="AP31" s="145" t="s">
        <v>504</v>
      </c>
      <c r="AQ31" s="156" t="s">
        <v>505</v>
      </c>
      <c r="AR31" s="170" t="s">
        <v>150</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2" t="s">
        <v>510</v>
      </c>
      <c r="AL32" s="1063"/>
      <c r="AM32" s="1063"/>
      <c r="AN32" s="1064"/>
      <c r="AO32" s="135">
        <v>1099138</v>
      </c>
      <c r="AP32" s="135">
        <v>206916</v>
      </c>
      <c r="AQ32" s="162">
        <v>107391</v>
      </c>
      <c r="AR32" s="172">
        <v>92.7</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2" t="s">
        <v>511</v>
      </c>
      <c r="AL33" s="1063"/>
      <c r="AM33" s="1063"/>
      <c r="AN33" s="1064"/>
      <c r="AO33" s="135" t="s">
        <v>200</v>
      </c>
      <c r="AP33" s="135" t="s">
        <v>200</v>
      </c>
      <c r="AQ33" s="162">
        <v>130</v>
      </c>
      <c r="AR33" s="172" t="s">
        <v>200</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2" t="s">
        <v>60</v>
      </c>
      <c r="AL34" s="1063"/>
      <c r="AM34" s="1063"/>
      <c r="AN34" s="1064"/>
      <c r="AO34" s="135" t="s">
        <v>200</v>
      </c>
      <c r="AP34" s="135" t="s">
        <v>200</v>
      </c>
      <c r="AQ34" s="162">
        <v>239</v>
      </c>
      <c r="AR34" s="172" t="s">
        <v>200</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2" t="s">
        <v>512</v>
      </c>
      <c r="AL35" s="1063"/>
      <c r="AM35" s="1063"/>
      <c r="AN35" s="1064"/>
      <c r="AO35" s="135">
        <v>103935</v>
      </c>
      <c r="AP35" s="135">
        <v>19566</v>
      </c>
      <c r="AQ35" s="162">
        <v>23019</v>
      </c>
      <c r="AR35" s="172">
        <v>-15</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2" t="s">
        <v>40</v>
      </c>
      <c r="AL36" s="1063"/>
      <c r="AM36" s="1063"/>
      <c r="AN36" s="1064"/>
      <c r="AO36" s="135">
        <v>8537</v>
      </c>
      <c r="AP36" s="135">
        <v>1607</v>
      </c>
      <c r="AQ36" s="162">
        <v>3575</v>
      </c>
      <c r="AR36" s="172">
        <v>-55</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2" t="s">
        <v>352</v>
      </c>
      <c r="AL37" s="1063"/>
      <c r="AM37" s="1063"/>
      <c r="AN37" s="1064"/>
      <c r="AO37" s="135">
        <v>15434</v>
      </c>
      <c r="AP37" s="135">
        <v>2905</v>
      </c>
      <c r="AQ37" s="162">
        <v>750</v>
      </c>
      <c r="AR37" s="172">
        <v>287.3</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5" t="s">
        <v>222</v>
      </c>
      <c r="AL38" s="1066"/>
      <c r="AM38" s="1066"/>
      <c r="AN38" s="1067"/>
      <c r="AO38" s="139" t="s">
        <v>200</v>
      </c>
      <c r="AP38" s="139" t="s">
        <v>200</v>
      </c>
      <c r="AQ38" s="163">
        <v>17</v>
      </c>
      <c r="AR38" s="161" t="s">
        <v>200</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5" t="s">
        <v>82</v>
      </c>
      <c r="AL39" s="1066"/>
      <c r="AM39" s="1066"/>
      <c r="AN39" s="1067"/>
      <c r="AO39" s="135">
        <v>-7104</v>
      </c>
      <c r="AP39" s="135">
        <v>-1337</v>
      </c>
      <c r="AQ39" s="162">
        <v>-4961</v>
      </c>
      <c r="AR39" s="172">
        <v>-73</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2" t="s">
        <v>513</v>
      </c>
      <c r="AL40" s="1063"/>
      <c r="AM40" s="1063"/>
      <c r="AN40" s="1064"/>
      <c r="AO40" s="135">
        <v>-969861</v>
      </c>
      <c r="AP40" s="135">
        <v>-182579</v>
      </c>
      <c r="AQ40" s="162">
        <v>-92273</v>
      </c>
      <c r="AR40" s="172">
        <v>97.9</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2" t="s">
        <v>393</v>
      </c>
      <c r="AL41" s="1053"/>
      <c r="AM41" s="1053"/>
      <c r="AN41" s="1054"/>
      <c r="AO41" s="135">
        <v>250079</v>
      </c>
      <c r="AP41" s="135">
        <v>47078</v>
      </c>
      <c r="AQ41" s="162">
        <v>37889</v>
      </c>
      <c r="AR41" s="172">
        <v>24.3</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173</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514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515</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60" t="s">
        <v>85</v>
      </c>
      <c r="AN49" s="1055" t="s">
        <v>130</v>
      </c>
      <c r="AO49" s="1056"/>
      <c r="AP49" s="1056"/>
      <c r="AQ49" s="1056"/>
      <c r="AR49" s="1057"/>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61"/>
      <c r="AN50" s="131" t="s">
        <v>491</v>
      </c>
      <c r="AO50" s="141" t="s">
        <v>492</v>
      </c>
      <c r="AP50" s="152" t="s">
        <v>516</v>
      </c>
      <c r="AQ50" s="165" t="s">
        <v>387</v>
      </c>
      <c r="AR50" s="175" t="s">
        <v>517</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234</v>
      </c>
      <c r="AL51" s="120"/>
      <c r="AM51" s="125">
        <v>1409324</v>
      </c>
      <c r="AN51" s="132">
        <v>236464</v>
      </c>
      <c r="AO51" s="142">
        <v>-26.1</v>
      </c>
      <c r="AP51" s="153">
        <v>162193</v>
      </c>
      <c r="AQ51" s="166">
        <v>-7.7</v>
      </c>
      <c r="AR51" s="176">
        <v>-18.399999999999999</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280</v>
      </c>
      <c r="AM52" s="126">
        <v>768968</v>
      </c>
      <c r="AN52" s="133">
        <v>129021</v>
      </c>
      <c r="AO52" s="143">
        <v>1</v>
      </c>
      <c r="AP52" s="154">
        <v>79985</v>
      </c>
      <c r="AQ52" s="167">
        <v>-8.8000000000000007</v>
      </c>
      <c r="AR52" s="177">
        <v>9.8000000000000007</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132</v>
      </c>
      <c r="AL53" s="120"/>
      <c r="AM53" s="125">
        <v>1674879</v>
      </c>
      <c r="AN53" s="132">
        <v>289271</v>
      </c>
      <c r="AO53" s="142">
        <v>22.3</v>
      </c>
      <c r="AP53" s="153">
        <v>168868</v>
      </c>
      <c r="AQ53" s="166">
        <v>4.0999999999999996</v>
      </c>
      <c r="AR53" s="176">
        <v>18.2</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280</v>
      </c>
      <c r="AM54" s="126">
        <v>968070</v>
      </c>
      <c r="AN54" s="133">
        <v>167197</v>
      </c>
      <c r="AO54" s="143">
        <v>29.6</v>
      </c>
      <c r="AP54" s="154">
        <v>79360</v>
      </c>
      <c r="AQ54" s="167">
        <v>-0.8</v>
      </c>
      <c r="AR54" s="177">
        <v>30.4</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232</v>
      </c>
      <c r="AL55" s="120"/>
      <c r="AM55" s="125">
        <v>1681097</v>
      </c>
      <c r="AN55" s="132">
        <v>297750</v>
      </c>
      <c r="AO55" s="142">
        <v>2.9</v>
      </c>
      <c r="AP55" s="153">
        <v>202870</v>
      </c>
      <c r="AQ55" s="166">
        <v>20.100000000000001</v>
      </c>
      <c r="AR55" s="176">
        <v>-17.2</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280</v>
      </c>
      <c r="AM56" s="126">
        <v>1059652</v>
      </c>
      <c r="AN56" s="133">
        <v>187682</v>
      </c>
      <c r="AO56" s="143">
        <v>12.3</v>
      </c>
      <c r="AP56" s="154">
        <v>79735</v>
      </c>
      <c r="AQ56" s="167">
        <v>0.5</v>
      </c>
      <c r="AR56" s="177">
        <v>11.8</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503</v>
      </c>
      <c r="AL57" s="120"/>
      <c r="AM57" s="125">
        <v>1125516</v>
      </c>
      <c r="AN57" s="132">
        <v>206214</v>
      </c>
      <c r="AO57" s="142">
        <v>-30.7</v>
      </c>
      <c r="AP57" s="153">
        <v>167497</v>
      </c>
      <c r="AQ57" s="166">
        <v>-17.399999999999999</v>
      </c>
      <c r="AR57" s="176">
        <v>-13.3</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280</v>
      </c>
      <c r="AM58" s="126">
        <v>595883</v>
      </c>
      <c r="AN58" s="133">
        <v>109176</v>
      </c>
      <c r="AO58" s="143">
        <v>-41.8</v>
      </c>
      <c r="AP58" s="154">
        <v>82571</v>
      </c>
      <c r="AQ58" s="167">
        <v>3.6</v>
      </c>
      <c r="AR58" s="177">
        <v>-45.4</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518</v>
      </c>
      <c r="AL59" s="120"/>
      <c r="AM59" s="125">
        <v>1382433</v>
      </c>
      <c r="AN59" s="132">
        <v>260247</v>
      </c>
      <c r="AO59" s="142">
        <v>26.2</v>
      </c>
      <c r="AP59" s="153">
        <v>190274</v>
      </c>
      <c r="AQ59" s="166">
        <v>13.6</v>
      </c>
      <c r="AR59" s="176">
        <v>12.6</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280</v>
      </c>
      <c r="AM60" s="126">
        <v>470689</v>
      </c>
      <c r="AN60" s="133">
        <v>88609</v>
      </c>
      <c r="AO60" s="143">
        <v>-18.8</v>
      </c>
      <c r="AP60" s="154">
        <v>88584</v>
      </c>
      <c r="AQ60" s="167">
        <v>7.3</v>
      </c>
      <c r="AR60" s="177">
        <v>-26.1</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420</v>
      </c>
      <c r="AL61" s="123"/>
      <c r="AM61" s="125">
        <v>1454650</v>
      </c>
      <c r="AN61" s="132">
        <v>257989</v>
      </c>
      <c r="AO61" s="142">
        <v>-1.1000000000000001</v>
      </c>
      <c r="AP61" s="153">
        <v>178340</v>
      </c>
      <c r="AQ61" s="168">
        <v>2.5</v>
      </c>
      <c r="AR61" s="176">
        <v>-3.6</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280</v>
      </c>
      <c r="AM62" s="126">
        <v>772652</v>
      </c>
      <c r="AN62" s="133">
        <v>136337</v>
      </c>
      <c r="AO62" s="143">
        <v>-3.5</v>
      </c>
      <c r="AP62" s="154">
        <v>82047</v>
      </c>
      <c r="AQ62" s="167">
        <v>0.4</v>
      </c>
      <c r="AR62" s="177">
        <v>-3.9</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mqkVkd4nZdngjqoBnmCSVYIsUf5usCULkuiJxPptycFC0LtcaMEUOypLrajxw0bufaWt7+v7gACOLKU9BX5uDA==" saltValue="Q4Ht2smhD9NC1TFYSKdM0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97</v>
      </c>
    </row>
    <row r="121" spans="125:125" ht="13.5" hidden="1" customHeight="1" x14ac:dyDescent="0.2">
      <c r="DU121" s="95"/>
    </row>
  </sheetData>
  <sheetProtection algorithmName="SHA-512" hashValue="YHnTfK8meOjs+iglciaVsSvYsDy5a4puR5zzlmgLikMNwbEey66kHBIU8ECyZDWGgMIxc/HAxPV9PENQBHCzgw==" saltValue="AcFihL9GfdTLZCyniEx6d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97</v>
      </c>
    </row>
  </sheetData>
  <sheetProtection algorithmName="SHA-512" hashValue="amE1hdjEALIsFsPdn7IwsgOBEBzI3OZ8GoyqYVK+YOX1Ohm83BoD9PCBxedTQE94f94/9mjAURlUmCufFFnbGg==" saltValue="FR3CPvgrOfkimDwYImF7K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8</v>
      </c>
      <c r="C46" s="188"/>
      <c r="D46" s="188"/>
      <c r="E46" s="189" t="s">
        <v>15</v>
      </c>
      <c r="F46" s="190" t="s">
        <v>520</v>
      </c>
      <c r="G46" s="194" t="s">
        <v>521</v>
      </c>
      <c r="H46" s="194" t="s">
        <v>409</v>
      </c>
      <c r="I46" s="194" t="s">
        <v>522</v>
      </c>
      <c r="J46" s="199" t="s">
        <v>523</v>
      </c>
    </row>
    <row r="47" spans="2:10" ht="57.75" customHeight="1" x14ac:dyDescent="0.2">
      <c r="B47" s="185"/>
      <c r="C47" s="1068" t="s">
        <v>3</v>
      </c>
      <c r="D47" s="1068"/>
      <c r="E47" s="1069"/>
      <c r="F47" s="191">
        <v>58.5</v>
      </c>
      <c r="G47" s="195">
        <v>64.19</v>
      </c>
      <c r="H47" s="195">
        <v>63.02</v>
      </c>
      <c r="I47" s="195">
        <v>65.56</v>
      </c>
      <c r="J47" s="200">
        <v>65.36</v>
      </c>
    </row>
    <row r="48" spans="2:10" ht="57.75" customHeight="1" x14ac:dyDescent="0.2">
      <c r="B48" s="186"/>
      <c r="C48" s="1070" t="s">
        <v>10</v>
      </c>
      <c r="D48" s="1070"/>
      <c r="E48" s="1071"/>
      <c r="F48" s="192">
        <v>2.08</v>
      </c>
      <c r="G48" s="196">
        <v>3.71</v>
      </c>
      <c r="H48" s="196">
        <v>2.89</v>
      </c>
      <c r="I48" s="196">
        <v>3.25</v>
      </c>
      <c r="J48" s="201">
        <v>3.32</v>
      </c>
    </row>
    <row r="49" spans="2:10" ht="57.75" customHeight="1" x14ac:dyDescent="0.2">
      <c r="B49" s="187"/>
      <c r="C49" s="1072" t="s">
        <v>14</v>
      </c>
      <c r="D49" s="1072"/>
      <c r="E49" s="1073"/>
      <c r="F49" s="193">
        <v>1.53</v>
      </c>
      <c r="G49" s="197">
        <v>3.62</v>
      </c>
      <c r="H49" s="197" t="s">
        <v>524</v>
      </c>
      <c r="I49" s="197">
        <v>0.28000000000000003</v>
      </c>
      <c r="J49" s="202">
        <v>0.09</v>
      </c>
    </row>
    <row r="50" spans="2:10" ht="13.5" customHeight="1" x14ac:dyDescent="0.2"/>
  </sheetData>
  <sheetProtection algorithmName="SHA-512" hashValue="W8909ngzBoXS1H2YzqE50cgxtnEKLoIKthUdokXvXIPLi96/3EdkSM54Gn6QND3jxOVPXvj6mI9nVCx7VuMOXw==" saltValue="i9YQKNP9VCsMKk/exj4p+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2021-10-25T11:48:26Z</cp:lastPrinted>
  <dcterms:created xsi:type="dcterms:W3CDTF">2021-02-05T05:01:55Z</dcterms:created>
  <dcterms:modified xsi:type="dcterms:W3CDTF">2021-10-25T11:48:42Z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2021-03-15T23:58:02Z</vt:filetime>
  </property>
</Properties>
</file>