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10.11.17.229\disk1\03-04 【決　算】財政状況資料集(H24～)\財政状況資料集(R01年度決算分)\04 提出（市町村→県）\06 2回目（市町村→県）\"/>
    </mc:Choice>
  </mc:AlternateContent>
  <xr:revisionPtr revIDLastSave="0" documentId="13_ncr:1_{D5B3F72D-6008-47A1-A794-B4E644C3DC9C}" xr6:coauthVersionLast="47" xr6:coauthVersionMax="47" xr10:uidLastSave="{00000000-0000-0000-0000-000000000000}"/>
  <bookViews>
    <workbookView xWindow="1464" yWindow="372" windowWidth="19416" windowHeight="1142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AM36" i="10"/>
  <c r="C36" i="10"/>
  <c r="AM35"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l="1"/>
  <c r="BW34" i="10"/>
  <c r="BW35" i="10" s="1"/>
  <c r="BW36" i="10" s="1"/>
  <c r="BW37" i="10" s="1"/>
  <c r="BW38" i="10" s="1"/>
  <c r="BW39" i="10" s="1"/>
  <c r="BW40" i="10" s="1"/>
  <c r="BW41" i="10" s="1"/>
  <c r="CO34" i="10" l="1"/>
  <c r="CO35" i="10" s="1"/>
  <c r="CO36" i="10" s="1"/>
</calcChain>
</file>

<file path=xl/sharedStrings.xml><?xml version="1.0" encoding="utf-8"?>
<sst xmlns="http://schemas.openxmlformats.org/spreadsheetml/2006/main" count="1137" uniqueCount="617">
  <si>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</si>
  <si>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</si>
  <si>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</si>
  <si>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</si>
  <si>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</si>
  <si>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</si>
  <si>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</si>
  <si>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</si>
  <si>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</si>
  <si>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</si>
  <si>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</si>
  <si>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</si>
  <si>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</si>
  <si>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</si>
  <si>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</si>
  <si>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</si>
  <si>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</si>
  <si>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</si>
  <si>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</si>
  <si>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</si>
  <si>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</si>
  <si>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</si>
  <si>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</si>
  <si>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</si>
  <si>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</si>
  <si>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</si>
  <si>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</si>
  <si>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</si>
  <si>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</si>
  <si>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</si>
  <si>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</si>
  <si>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</si>
  <si>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</si>
  <si>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</si>
  <si>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</si>
  <si>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</si>
  <si>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</si>
  <si>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</si>
  <si>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</si>
  <si>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</si>
  <si>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</si>
  <si>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</si>
  <si>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</si>
  <si>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</si>
  <si>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</si>
  <si>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</si>
  <si>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</si>
  <si>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</si>
  <si>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</si>
  <si>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</si>
  <si>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</si>
  <si>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</si>
  <si>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</si>
  <si>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</si>
  <si>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</si>
  <si>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</si>
  <si>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</si>
  <si>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</si>
  <si>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</si>
  <si>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</si>
  <si>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</si>
  <si>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</si>
  <si>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</si>
  <si>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</si>
  <si>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</si>
  <si>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</si>
  <si>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</si>
  <si>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</si>
  <si>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</si>
  <si>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</si>
  <si>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</si>
  <si>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</si>
  <si>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</si>
  <si>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</si>
  <si>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</si>
  <si>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</si>
  <si>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</si>
  <si>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</si>
  <si>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</si>
  <si>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</si>
  <si>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</si>
  <si>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</si>
  <si>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</si>
  <si>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</si>
  <si>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</si>
  <si>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</si>
  <si>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</si>
  <si>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</si>
  <si>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</si>
  <si>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</si>
  <si>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</si>
  <si>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</si>
  <si>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</si>
  <si>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</si>
  <si>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</si>
  <si>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</si>
  <si>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</si>
  <si>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</si>
  <si>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日之影町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</si>
  <si>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</si>
  <si>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</si>
  <si>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</si>
  <si>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</si>
  <si>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</si>
  <si>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</si>
  <si>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</si>
  <si>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</si>
  <si>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</si>
  <si>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</si>
  <si>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</si>
  <si>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</si>
  <si>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</si>
  <si>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</si>
  <si>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</si>
  <si>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</si>
  <si>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</si>
  <si>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</si>
  <si>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</si>
  <si>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</si>
  <si>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</si>
  <si>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</si>
  <si>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</si>
  <si>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</si>
  <si>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</si>
  <si>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</si>
  <si>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</si>
  <si>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</si>
  <si>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</si>
  <si>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</si>
  <si>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</si>
  <si>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</si>
  <si>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</si>
  <si>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</si>
  <si>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</si>
  <si>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</si>
  <si>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</si>
  <si>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</si>
  <si>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</si>
  <si>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</si>
  <si>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</si>
  <si>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</si>
  <si>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</si>
  <si>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</si>
  <si>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</si>
  <si>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</si>
  <si>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</si>
  <si>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</si>
  <si>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</si>
  <si>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</si>
  <si>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</si>
  <si>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</si>
  <si>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</si>
  <si>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</si>
  <si>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</si>
  <si>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</si>
  <si>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</si>
  <si>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</si>
  <si>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</si>
  <si>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</si>
  <si>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</si>
  <si>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</si>
  <si>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</si>
  <si>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</si>
  <si>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</si>
  <si>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</si>
  <si>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</si>
  <si>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</si>
  <si>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</si>
  <si>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</si>
  <si>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</si>
  <si>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</si>
  <si>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</si>
  <si>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</si>
  <si>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</si>
  <si>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</si>
  <si>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</si>
  <si>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</si>
  <si>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</si>
  <si>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</si>
  <si>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</si>
  <si>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</si>
  <si>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</si>
  <si>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</si>
  <si>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</si>
  <si>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</si>
  <si>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</si>
  <si>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</si>
  <si>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</si>
  <si>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</si>
  <si>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</si>
  <si>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</si>
  <si>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</si>
  <si>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</si>
  <si>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</si>
  <si>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</si>
  <si>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</si>
  <si>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</si>
  <si>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</si>
  <si>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</si>
  <si>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</si>
  <si>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</si>
  <si>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</si>
  <si>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</si>
  <si>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</si>
  <si>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</si>
  <si>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</si>
  <si>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</si>
  <si>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</si>
  <si>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</si>
  <si>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</si>
  <si>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</si>
  <si>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</si>
  <si>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</si>
  <si>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</si>
  <si>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</si>
  <si>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</si>
  <si>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</si>
  <si>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</si>
  <si>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</si>
  <si>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宮崎県日之影町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</si>
  <si>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</si>
  <si>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</si>
  <si>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</si>
  <si>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</si>
  <si>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</si>
  <si>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</si>
  <si>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</si>
  <si>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</si>
  <si>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</si>
  <si>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</si>
  <si>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</si>
  <si>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</si>
  <si>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</si>
  <si>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</si>
  <si>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</si>
  <si>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</si>
  <si>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</si>
  <si>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</si>
  <si>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</si>
  <si>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</si>
  <si>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</si>
  <si>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</si>
  <si>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</si>
  <si>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</si>
  <si>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</si>
  <si>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</si>
  <si>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</si>
  <si>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</si>
  <si>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</si>
  <si>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</si>
  <si>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</si>
  <si>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</si>
  <si>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</si>
  <si>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</si>
  <si>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</si>
  <si>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</si>
  <si>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</si>
  <si>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</si>
  <si>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</si>
  <si>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</si>
  <si>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</si>
  <si>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</si>
  <si>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</si>
  <si>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</si>
  <si>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</si>
  <si>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</si>
  <si>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</si>
  <si>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</si>
  <si>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</si>
  <si>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</si>
  <si>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</si>
  <si>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</si>
  <si>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</si>
  <si>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</si>
  <si>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</si>
  <si>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</si>
  <si>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</si>
  <si>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</si>
  <si>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</si>
  <si>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</si>
  <si>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</si>
  <si>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</si>
  <si>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</si>
  <si>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</si>
  <si>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</si>
  <si>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</si>
  <si>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</si>
  <si>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</si>
  <si>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</si>
  <si>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</si>
  <si>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</si>
  <si>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</si>
  <si>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</si>
  <si>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</si>
  <si>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</si>
  <si>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</si>
  <si>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</si>
  <si>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</si>
  <si>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</si>
  <si>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</si>
  <si>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</si>
  <si>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</si>
  <si>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</si>
  <si>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</si>
  <si>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</si>
  <si>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</si>
  <si>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</si>
  <si>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</si>
  <si>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</si>
  <si>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</si>
  <si>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</si>
  <si>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</si>
  <si>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</si>
  <si>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</si>
  <si>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</si>
  <si>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</si>
  <si>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</si>
  <si>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</si>
  <si>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</si>
  <si>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</si>
  <si>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</si>
  <si>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</si>
  <si>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</si>
  <si>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</si>
  <si>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</si>
  <si>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</si>
  <si>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</si>
  <si>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</si>
  <si>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</si>
  <si>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</si>
  <si>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</si>
  <si>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</si>
  <si>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</si>
  <si>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</si>
  <si>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</si>
  <si>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</si>
  <si>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</si>
  <si>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</si>
  <si>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</si>
  <si>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</si>
  <si>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</si>
  <si>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</si>
  <si>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</si>
  <si>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</si>
  <si>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</si>
  <si>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</si>
  <si>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</si>
  <si>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</si>
  <si>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</si>
  <si>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</si>
  <si>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</si>
  <si>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</si>
  <si>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</si>
  <si>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</si>
  <si>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</si>
  <si>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</si>
  <si>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</si>
  <si>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</si>
  <si>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</si>
  <si>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</si>
  <si>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</si>
  <si>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</si>
  <si>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</si>
  <si>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</si>
  <si>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</si>
  <si>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</si>
  <si>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</si>
  <si>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</si>
  <si>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</si>
  <si>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</si>
  <si>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</si>
  <si>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</si>
  <si>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</si>
  <si>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宮崎県日之影町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</si>
  <si>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</si>
  <si>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</si>
  <si>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</si>
  <si>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</si>
  <si>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</si>
  <si>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</si>
  <si>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</si>
  <si>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</si>
  <si>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</si>
  <si>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</si>
  <si>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</si>
  <si>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</si>
  <si>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</si>
  <si>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</si>
  <si>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</si>
  <si>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</si>
  <si>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</si>
  <si>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</si>
  <si>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</si>
  <si>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</si>
  <si>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日之影町奨学資金事業特別会計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</si>
  <si>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</si>
  <si>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</si>
  <si>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</si>
  <si>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</si>
  <si>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</si>
  <si>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</si>
  <si>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</si>
  <si>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</si>
  <si>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</si>
  <si>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</si>
  <si>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</si>
  <si>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</si>
  <si>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</si>
  <si>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</si>
  <si>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日之影町国民健康保険事業特別会計</t>
    <phoneticPr fontId="5"/>
  </si>
  <si>
    <t>日之影町介護保険特別会計（保険事業勘定）</t>
    <phoneticPr fontId="5"/>
  </si>
  <si>
    <t>日之影町介護保険特別会計（介護サービス事業勘定）</t>
    <phoneticPr fontId="5"/>
  </si>
  <si>
    <t>日之影町後期高齢者医療特別会計</t>
    <phoneticPr fontId="5"/>
  </si>
  <si>
    <t>日之影町国民健康保険病院事業会計</t>
    <phoneticPr fontId="5"/>
  </si>
  <si>
    <t>法適用企業</t>
    <phoneticPr fontId="5"/>
  </si>
  <si>
    <t>日之影町簡易水道事業特別会計</t>
    <phoneticPr fontId="5"/>
  </si>
  <si>
    <t>法非適用企業</t>
    <phoneticPr fontId="5"/>
  </si>
  <si>
    <t>日之影町農業集落排水事業特別会計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</si>
  <si>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</si>
  <si>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</si>
  <si>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</si>
  <si>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</si>
  <si>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</si>
  <si>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</si>
  <si>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</si>
  <si>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</si>
  <si>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</si>
  <si>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</si>
  <si>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</si>
  <si>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</si>
  <si>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</si>
  <si>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</si>
  <si>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</si>
  <si>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</si>
  <si>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</si>
  <si>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</si>
  <si>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</si>
  <si>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</si>
  <si>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</si>
  <si>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</si>
  <si>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</si>
  <si>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</si>
  <si>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</si>
  <si>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</si>
  <si>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</si>
  <si>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</si>
  <si>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</si>
  <si>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</si>
  <si>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</si>
  <si>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</si>
  <si>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</si>
  <si>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</si>
  <si>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</si>
  <si>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</si>
  <si>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</si>
  <si>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</si>
  <si>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</si>
  <si>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</si>
  <si>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</si>
  <si>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</si>
  <si>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</si>
  <si>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</si>
  <si>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</si>
  <si>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</si>
  <si>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</si>
  <si>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</si>
  <si>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</si>
  <si>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</si>
  <si>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</si>
  <si>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</si>
  <si>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</si>
  <si>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</si>
  <si>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</si>
  <si>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</si>
  <si>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</si>
  <si>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</si>
  <si>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日之影町簡易水道事業特別会計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</si>
  <si>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</si>
  <si>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</si>
  <si>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</si>
  <si>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</si>
  <si>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</si>
  <si>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</si>
  <si>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</si>
  <si>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</si>
  <si>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</si>
  <si>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</si>
  <si>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</si>
  <si>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</si>
  <si>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</si>
  <si>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</si>
  <si>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</si>
  <si>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</si>
  <si>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</si>
  <si>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</si>
  <si>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</si>
  <si>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</si>
  <si>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</si>
  <si>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</si>
  <si>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</si>
  <si>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</si>
  <si>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</si>
  <si>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</si>
  <si>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</si>
  <si>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</si>
  <si>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</si>
  <si>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</si>
  <si>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</si>
  <si>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</si>
  <si>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</si>
  <si>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</si>
  <si>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</si>
  <si>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</si>
  <si>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</si>
  <si>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</si>
  <si>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</si>
  <si>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</si>
  <si>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</si>
  <si>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</si>
  <si>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</si>
  <si>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</si>
  <si>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</si>
  <si>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</si>
  <si>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</si>
  <si>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</si>
  <si>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</si>
  <si>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</si>
  <si>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</si>
  <si>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</si>
  <si>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</si>
  <si>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</si>
  <si>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</si>
  <si>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</si>
  <si>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</si>
  <si>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</si>
  <si>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</si>
  <si>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</si>
  <si>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</si>
  <si>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</si>
  <si>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</si>
  <si>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</si>
  <si>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</si>
  <si>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</si>
  <si>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</si>
  <si>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</si>
  <si>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</si>
  <si>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</si>
  <si>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</si>
  <si>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</si>
  <si>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</si>
  <si>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</si>
  <si>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</si>
  <si>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</si>
  <si>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</si>
  <si>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</si>
  <si>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</si>
  <si>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</si>
  <si>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</si>
  <si>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</si>
  <si>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</si>
  <si>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</si>
  <si>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</si>
  <si>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</si>
  <si>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</si>
  <si>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0.74</t>
  </si>
  <si>
    <t>▲ 3.05</t>
  </si>
  <si>
    <t>▲ 0.29</t>
  </si>
  <si>
    <t>日之影町国民健康保険病院事業会計</t>
  </si>
  <si>
    <t>一般会計</t>
  </si>
  <si>
    <t>日之影町国民健康保険事業特別会計</t>
  </si>
  <si>
    <t>日之影町簡易水道事業特別会計</t>
  </si>
  <si>
    <t>日之影町介護保険特別会計（保険事業勘定）</t>
  </si>
  <si>
    <t>日之影町農業集落排水事業特別会計</t>
  </si>
  <si>
    <t>日之影町後期高齢者医療特別会計</t>
  </si>
  <si>
    <t>日之影町奨学資金事業特別会計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</si>
  <si>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</si>
  <si>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</si>
  <si>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</si>
  <si>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</si>
  <si>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</si>
  <si>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</si>
  <si>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</si>
  <si>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</si>
  <si>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</si>
  <si>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</si>
  <si>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西臼杵広域行政事務組合</t>
    <phoneticPr fontId="2"/>
  </si>
  <si>
    <t>宮崎県市町村総合事務組合（一般会計）</t>
    <phoneticPr fontId="2"/>
  </si>
  <si>
    <t>宮崎県市町村総合事務組合（市町村交通災害共済事業特別</t>
    <phoneticPr fontId="2"/>
  </si>
  <si>
    <t>宮崎県市町村総合事務組合（自治会館管理組合）</t>
    <rPh sb="3" eb="6">
      <t>シチョウソン</t>
    </rPh>
    <rPh sb="6" eb="8">
      <t>ソウゴウ</t>
    </rPh>
    <rPh sb="8" eb="10">
      <t>ジム</t>
    </rPh>
    <rPh sb="10" eb="12">
      <t>クミアイ</t>
    </rPh>
    <phoneticPr fontId="2"/>
  </si>
  <si>
    <t>宮崎県後期高齢者医療広域連合（一般会計）</t>
    <phoneticPr fontId="2"/>
  </si>
  <si>
    <t>宮崎県後期高齢者医療広域連合（後期高齢者医療特別会計）</t>
    <phoneticPr fontId="2"/>
  </si>
  <si>
    <t>宮崎県北部広域行政事務組合（一般会計）</t>
    <phoneticPr fontId="2"/>
  </si>
  <si>
    <t>宮崎県北部広域行政事務組合（特別会計）</t>
    <phoneticPr fontId="2"/>
  </si>
  <si>
    <t>-</t>
    <phoneticPr fontId="2"/>
  </si>
  <si>
    <t>日之影町村おこし総合産業株式会社</t>
    <rPh sb="0" eb="4">
      <t>ヒノカゲチョウ</t>
    </rPh>
    <rPh sb="4" eb="5">
      <t>ムラ</t>
    </rPh>
    <rPh sb="8" eb="10">
      <t>ソウゴウ</t>
    </rPh>
    <rPh sb="10" eb="12">
      <t>サンギョウ</t>
    </rPh>
    <rPh sb="12" eb="16">
      <t>カブシキガイシャ</t>
    </rPh>
    <phoneticPr fontId="2"/>
  </si>
  <si>
    <t>株式会社ひのかげアグリファーム</t>
    <rPh sb="0" eb="4">
      <t>カブシキガイシャ</t>
    </rPh>
    <phoneticPr fontId="2"/>
  </si>
  <si>
    <t>一般社団法人宮崎県林業公社</t>
    <rPh sb="0" eb="2">
      <t>イッパン</t>
    </rPh>
    <rPh sb="2" eb="4">
      <t>シャダン</t>
    </rPh>
    <rPh sb="4" eb="6">
      <t>ホウジン</t>
    </rPh>
    <rPh sb="6" eb="9">
      <t>ミヤザキケン</t>
    </rPh>
    <rPh sb="9" eb="11">
      <t>リンギョウ</t>
    </rPh>
    <rPh sb="11" eb="13">
      <t>コウシャ</t>
    </rPh>
    <phoneticPr fontId="2"/>
  </si>
  <si>
    <t>-</t>
    <phoneticPr fontId="2"/>
  </si>
  <si>
    <t>公共施設等整備基金</t>
    <rPh sb="0" eb="2">
      <t>コウキョウ</t>
    </rPh>
    <rPh sb="2" eb="4">
      <t>シセツ</t>
    </rPh>
    <rPh sb="4" eb="5">
      <t>トウ</t>
    </rPh>
    <rPh sb="5" eb="7">
      <t>セイビ</t>
    </rPh>
    <rPh sb="7" eb="9">
      <t>キキン</t>
    </rPh>
    <phoneticPr fontId="5"/>
  </si>
  <si>
    <t>ふるさと愛の福祉基金</t>
    <rPh sb="4" eb="5">
      <t>アイ</t>
    </rPh>
    <rPh sb="6" eb="8">
      <t>フクシ</t>
    </rPh>
    <rPh sb="8" eb="10">
      <t>キキン</t>
    </rPh>
    <phoneticPr fontId="5"/>
  </si>
  <si>
    <t>水源の里振興基金</t>
    <rPh sb="0" eb="2">
      <t>スイゲン</t>
    </rPh>
    <rPh sb="3" eb="4">
      <t>サト</t>
    </rPh>
    <rPh sb="4" eb="6">
      <t>シンコウ</t>
    </rPh>
    <rPh sb="6" eb="8">
      <t>キキン</t>
    </rPh>
    <phoneticPr fontId="5"/>
  </si>
  <si>
    <t>ふるさと応援基金</t>
    <rPh sb="4" eb="6">
      <t>オウエン</t>
    </rPh>
    <rPh sb="6" eb="8">
      <t>キキン</t>
    </rPh>
    <phoneticPr fontId="5"/>
  </si>
  <si>
    <t>子育て応援基金</t>
    <rPh sb="0" eb="2">
      <t>コソダ</t>
    </rPh>
    <rPh sb="3" eb="5">
      <t>オウエン</t>
    </rPh>
    <rPh sb="5" eb="7">
      <t>キキン</t>
    </rPh>
    <phoneticPr fontId="5"/>
  </si>
  <si>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</si>
  <si>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</si>
  <si>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</si>
  <si>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</si>
  <si>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</si>
  <si>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</si>
  <si>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</si>
  <si>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</si>
  <si>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</si>
  <si>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</si>
  <si>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</si>
  <si>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</si>
  <si>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実質公債費比率は、元利償還金の減少に伴い年々減少しているが、大型事業の償還が始まることから、今後増加に転じる見込みである。
　将来負担比率は、地方債発行の抑制や基金積立等により、充当可能財源等が将来負担比率を上回っているため、比率は算定されていない。</t>
    <rPh sb="1" eb="2">
      <t>ジツ</t>
    </rPh>
    <rPh sb="2" eb="3">
      <t>シツ</t>
    </rPh>
    <rPh sb="3" eb="6">
      <t>コウサイヒ</t>
    </rPh>
    <rPh sb="6" eb="8">
      <t>ヒリツ</t>
    </rPh>
    <rPh sb="10" eb="12">
      <t>ガンリ</t>
    </rPh>
    <rPh sb="12" eb="15">
      <t>ショウカンキン</t>
    </rPh>
    <rPh sb="16" eb="18">
      <t>ゲンショウ</t>
    </rPh>
    <rPh sb="19" eb="20">
      <t>トモナ</t>
    </rPh>
    <rPh sb="21" eb="23">
      <t>ネンネン</t>
    </rPh>
    <rPh sb="23" eb="25">
      <t>ゲンショウ</t>
    </rPh>
    <rPh sb="31" eb="33">
      <t>オオガタ</t>
    </rPh>
    <rPh sb="33" eb="35">
      <t>ジギョウ</t>
    </rPh>
    <rPh sb="36" eb="38">
      <t>ショウカン</t>
    </rPh>
    <rPh sb="39" eb="40">
      <t>ハジ</t>
    </rPh>
    <rPh sb="47" eb="49">
      <t>コンゴ</t>
    </rPh>
    <rPh sb="49" eb="51">
      <t>ゾウカ</t>
    </rPh>
    <rPh sb="52" eb="53">
      <t>テン</t>
    </rPh>
    <rPh sb="55" eb="57">
      <t>ミコ</t>
    </rPh>
    <rPh sb="64" eb="66">
      <t>ショウライ</t>
    </rPh>
    <rPh sb="66" eb="68">
      <t>フタン</t>
    </rPh>
    <rPh sb="68" eb="70">
      <t>ヒリツ</t>
    </rPh>
    <rPh sb="72" eb="75">
      <t>チホウサイ</t>
    </rPh>
    <rPh sb="75" eb="77">
      <t>ハッコウ</t>
    </rPh>
    <rPh sb="78" eb="80">
      <t>ヨクセイ</t>
    </rPh>
    <rPh sb="81" eb="83">
      <t>キキン</t>
    </rPh>
    <rPh sb="83" eb="85">
      <t>ツミタテ</t>
    </rPh>
    <rPh sb="85" eb="86">
      <t>トウ</t>
    </rPh>
    <rPh sb="90" eb="92">
      <t>ジュウトウ</t>
    </rPh>
    <rPh sb="92" eb="94">
      <t>カノウ</t>
    </rPh>
    <rPh sb="94" eb="96">
      <t>ザイゲン</t>
    </rPh>
    <rPh sb="96" eb="97">
      <t>トウ</t>
    </rPh>
    <rPh sb="98" eb="100">
      <t>ショウライ</t>
    </rPh>
    <rPh sb="100" eb="102">
      <t>フタン</t>
    </rPh>
    <rPh sb="102" eb="104">
      <t>ヒリツ</t>
    </rPh>
    <rPh sb="105" eb="107">
      <t>ウワマワ</t>
    </rPh>
    <rPh sb="114" eb="116">
      <t>ヒリツ</t>
    </rPh>
    <rPh sb="117" eb="119">
      <t>サンテイ</t>
    </rPh>
    <phoneticPr fontId="5"/>
  </si>
  <si>
    <t>　有形固定資産減価償却率は類似団体平均を上回っているものの、将来負担比率はマイナスとなっているため、グラフには表れていない。</t>
    <rPh sb="1" eb="3">
      <t>ユウケイ</t>
    </rPh>
    <rPh sb="3" eb="7">
      <t>コテイシサン</t>
    </rPh>
    <rPh sb="7" eb="9">
      <t>ゲンカ</t>
    </rPh>
    <rPh sb="9" eb="12">
      <t>ショウキャクリツ</t>
    </rPh>
    <rPh sb="13" eb="15">
      <t>ルイジ</t>
    </rPh>
    <rPh sb="15" eb="17">
      <t>ダンタイ</t>
    </rPh>
    <rPh sb="17" eb="19">
      <t>ヘイキン</t>
    </rPh>
    <rPh sb="20" eb="22">
      <t>ウワマワ</t>
    </rPh>
    <rPh sb="30" eb="32">
      <t>ショウライ</t>
    </rPh>
    <rPh sb="32" eb="34">
      <t>フタン</t>
    </rPh>
    <rPh sb="34" eb="36">
      <t>ヒリツ</t>
    </rPh>
    <rPh sb="55" eb="56">
      <t>アラワ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</si>
</sst>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34" xfId="17" applyNumberFormat="1" applyFont="1" applyFill="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FA74882-6AC7-4202-96F3-68B6A703126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A8E1-40C6-A5DA-E1DC6498F87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272834</c:v>
                </c:pt>
                <c:pt idx="1">
                  <c:v>260175</c:v>
                </c:pt>
                <c:pt idx="2">
                  <c:v>197975</c:v>
                </c:pt>
                <c:pt idx="3">
                  <c:v>410633</c:v>
                </c:pt>
                <c:pt idx="4">
                  <c:v>511714</c:v>
                </c:pt>
              </c:numCache>
            </c:numRef>
          </c:val>
          <c:smooth val="0"/>
          <c:extLst>
            <c:ext xmlns:c16="http://schemas.microsoft.com/office/drawing/2014/chart" uri="{C3380CC4-5D6E-409C-BE32-E72D297353CC}">
              <c16:uniqueId val="{00000001-A8E1-40C6-A5DA-E1DC6498F870}"/>
            </c:ext>
          </c:extLst>
        </c:ser>
        <c:dLbls>
          <c:showLegendKey val="0"/>
          <c:showVal val="0"/>
          <c:showCatName val="0"/>
          <c:showSerName val="0"/>
          <c:showPercent val="0"/>
          <c:showBubbleSize val="0"/>
        </c:dLbls>
        <c:marker val="1"/>
        <c:smooth val="0"/>
        <c:axId val="307290872"/>
        <c:axId val="62882928"/>
      </c:lineChart>
      <c:catAx>
        <c:axId val="3072908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2882928"/>
        <c:crosses val="autoZero"/>
        <c:auto val="1"/>
        <c:lblAlgn val="ctr"/>
        <c:lblOffset val="100"/>
        <c:tickLblSkip val="1"/>
        <c:tickMarkSkip val="1"/>
        <c:noMultiLvlLbl val="0"/>
      </c:catAx>
      <c:valAx>
        <c:axId val="62882928"/>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72908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1.94</c:v>
                </c:pt>
                <c:pt idx="1">
                  <c:v>1.26</c:v>
                </c:pt>
                <c:pt idx="2">
                  <c:v>1.39</c:v>
                </c:pt>
                <c:pt idx="3">
                  <c:v>2.1</c:v>
                </c:pt>
                <c:pt idx="4">
                  <c:v>1.78</c:v>
                </c:pt>
              </c:numCache>
            </c:numRef>
          </c:val>
          <c:extLst>
            <c:ext xmlns:c16="http://schemas.microsoft.com/office/drawing/2014/chart" uri="{C3380CC4-5D6E-409C-BE32-E72D297353CC}">
              <c16:uniqueId val="{00000000-2131-4F3C-9B86-FFF1AF5CFC9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50.67</c:v>
                </c:pt>
                <c:pt idx="1">
                  <c:v>53.97</c:v>
                </c:pt>
                <c:pt idx="2">
                  <c:v>55.52</c:v>
                </c:pt>
                <c:pt idx="3">
                  <c:v>54.28</c:v>
                </c:pt>
                <c:pt idx="4">
                  <c:v>54.98</c:v>
                </c:pt>
              </c:numCache>
            </c:numRef>
          </c:val>
          <c:extLst>
            <c:ext xmlns:c16="http://schemas.microsoft.com/office/drawing/2014/chart" uri="{C3380CC4-5D6E-409C-BE32-E72D297353CC}">
              <c16:uniqueId val="{00000001-2131-4F3C-9B86-FFF1AF5CFC9A}"/>
            </c:ext>
          </c:extLst>
        </c:ser>
        <c:dLbls>
          <c:showLegendKey val="0"/>
          <c:showVal val="0"/>
          <c:showCatName val="0"/>
          <c:showSerName val="0"/>
          <c:showPercent val="0"/>
          <c:showBubbleSize val="0"/>
        </c:dLbls>
        <c:gapWidth val="250"/>
        <c:overlap val="100"/>
        <c:axId val="308063352"/>
        <c:axId val="3080637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0.04</c:v>
                </c:pt>
                <c:pt idx="1">
                  <c:v>-0.74</c:v>
                </c:pt>
                <c:pt idx="2">
                  <c:v>0.13</c:v>
                </c:pt>
                <c:pt idx="3">
                  <c:v>-3.05</c:v>
                </c:pt>
                <c:pt idx="4">
                  <c:v>-0.28999999999999998</c:v>
                </c:pt>
              </c:numCache>
            </c:numRef>
          </c:val>
          <c:smooth val="0"/>
          <c:extLst>
            <c:ext xmlns:c16="http://schemas.microsoft.com/office/drawing/2014/chart" uri="{C3380CC4-5D6E-409C-BE32-E72D297353CC}">
              <c16:uniqueId val="{00000002-2131-4F3C-9B86-FFF1AF5CFC9A}"/>
            </c:ext>
          </c:extLst>
        </c:ser>
        <c:dLbls>
          <c:showLegendKey val="0"/>
          <c:showVal val="0"/>
          <c:showCatName val="0"/>
          <c:showSerName val="0"/>
          <c:showPercent val="0"/>
          <c:showBubbleSize val="0"/>
        </c:dLbls>
        <c:marker val="1"/>
        <c:smooth val="0"/>
        <c:axId val="308063352"/>
        <c:axId val="308063744"/>
      </c:lineChart>
      <c:catAx>
        <c:axId val="308063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8063744"/>
        <c:crosses val="autoZero"/>
        <c:auto val="1"/>
        <c:lblAlgn val="ctr"/>
        <c:lblOffset val="100"/>
        <c:tickLblSkip val="1"/>
        <c:tickMarkSkip val="1"/>
        <c:noMultiLvlLbl val="0"/>
      </c:catAx>
      <c:valAx>
        <c:axId val="308063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8063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7.0000000000000007E-2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9EE6-4ED6-B430-9FDD73EB98A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EE6-4ED6-B430-9FDD73EB98A3}"/>
            </c:ext>
          </c:extLst>
        </c:ser>
        <c:ser>
          <c:idx val="2"/>
          <c:order val="2"/>
          <c:tx>
            <c:strRef>
              <c:f>データシート!$A$29</c:f>
              <c:strCache>
                <c:ptCount val="1"/>
                <c:pt idx="0">
                  <c:v>日之影町奨学資金事業特別会計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EE6-4ED6-B430-9FDD73EB98A3}"/>
            </c:ext>
          </c:extLst>
        </c:ser>
        <c:ser>
          <c:idx val="3"/>
          <c:order val="3"/>
          <c:tx>
            <c:strRef>
              <c:f>データシート!$A$30</c:f>
              <c:strCache>
                <c:ptCount val="1"/>
                <c:pt idx="0">
                  <c:v>日之影町後期高齢者医療特別会計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0.02</c:v>
                </c:pt>
                <c:pt idx="8">
                  <c:v>#N/A</c:v>
                </c:pt>
                <c:pt idx="9">
                  <c:v>0</c:v>
                </c:pt>
              </c:numCache>
            </c:numRef>
          </c:val>
          <c:extLst>
            <c:ext xmlns:c16="http://schemas.microsoft.com/office/drawing/2014/chart" uri="{C3380CC4-5D6E-409C-BE32-E72D297353CC}">
              <c16:uniqueId val="{00000003-9EE6-4ED6-B430-9FDD73EB98A3}"/>
            </c:ext>
          </c:extLst>
        </c:ser>
        <c:ser>
          <c:idx val="4"/>
          <c:order val="4"/>
          <c:tx>
            <c:strRef>
              <c:f>データシート!$A$31</c:f>
              <c:strCache>
                <c:ptCount val="1"/>
                <c:pt idx="0">
                  <c:v>日之影町農業集落排水事業特別会計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4-9EE6-4ED6-B430-9FDD73EB98A3}"/>
            </c:ext>
          </c:extLst>
        </c:ser>
        <c:ser>
          <c:idx val="5"/>
          <c:order val="5"/>
          <c:tx>
            <c:strRef>
              <c:f>データシート!$A$32</c:f>
              <c:strCache>
                <c:ptCount val="1"/>
                <c:pt idx="0">
                  <c:v>日之影町介護保険特別会計（保険事業勘定）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#N/A</c:v>
                </c:pt>
                <c:pt idx="3">
                  <c:v>0.28999999999999998</c:v>
                </c:pt>
                <c:pt idx="4">
                  <c:v>#N/A</c:v>
                </c:pt>
                <c:pt idx="5">
                  <c:v>0.16</c:v>
                </c:pt>
                <c:pt idx="6">
                  <c:v>#N/A</c:v>
                </c:pt>
                <c:pt idx="7">
                  <c:v>0.11</c:v>
                </c:pt>
                <c:pt idx="8">
                  <c:v>#N/A</c:v>
                </c:pt>
                <c:pt idx="9">
                  <c:v>0.03</c:v>
                </c:pt>
              </c:numCache>
            </c:numRef>
          </c:val>
          <c:extLst>
            <c:ext xmlns:c16="http://schemas.microsoft.com/office/drawing/2014/chart" uri="{C3380CC4-5D6E-409C-BE32-E72D297353CC}">
              <c16:uniqueId val="{00000005-9EE6-4ED6-B430-9FDD73EB98A3}"/>
            </c:ext>
          </c:extLst>
        </c:ser>
        <c:ser>
          <c:idx val="6"/>
          <c:order val="6"/>
          <c:tx>
            <c:strRef>
              <c:f>データシート!$A$33</c:f>
              <c:strCache>
                <c:ptCount val="1"/>
                <c:pt idx="0">
                  <c:v>日之影町簡易水道事業特別会計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0.23</c:v>
                </c:pt>
                <c:pt idx="2">
                  <c:v>#N/A</c:v>
                </c:pt>
                <c:pt idx="3">
                  <c:v>0.04</c:v>
                </c:pt>
                <c:pt idx="4">
                  <c:v>#N/A</c:v>
                </c:pt>
                <c:pt idx="5">
                  <c:v>0.06</c:v>
                </c:pt>
                <c:pt idx="6">
                  <c:v>#N/A</c:v>
                </c:pt>
                <c:pt idx="7">
                  <c:v>0.02</c:v>
                </c:pt>
                <c:pt idx="8">
                  <c:v>#N/A</c:v>
                </c:pt>
                <c:pt idx="9">
                  <c:v>0.04</c:v>
                </c:pt>
              </c:numCache>
            </c:numRef>
          </c:val>
          <c:extLst>
            <c:ext xmlns:c16="http://schemas.microsoft.com/office/drawing/2014/chart" uri="{C3380CC4-5D6E-409C-BE32-E72D297353CC}">
              <c16:uniqueId val="{00000006-9EE6-4ED6-B430-9FDD73EB98A3}"/>
            </c:ext>
          </c:extLst>
        </c:ser>
        <c:ser>
          <c:idx val="7"/>
          <c:order val="7"/>
          <c:tx>
            <c:strRef>
              <c:f>データシート!$A$34</c:f>
              <c:strCache>
                <c:ptCount val="1"/>
                <c:pt idx="0">
                  <c:v>日之影町国民健康保険事業特別会計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2.08</c:v>
                </c:pt>
                <c:pt idx="2">
                  <c:v>#N/A</c:v>
                </c:pt>
                <c:pt idx="3">
                  <c:v>1.67</c:v>
                </c:pt>
                <c:pt idx="4">
                  <c:v>#N/A</c:v>
                </c:pt>
                <c:pt idx="5">
                  <c:v>0.89</c:v>
                </c:pt>
                <c:pt idx="6">
                  <c:v>#N/A</c:v>
                </c:pt>
                <c:pt idx="7">
                  <c:v>0.67</c:v>
                </c:pt>
                <c:pt idx="8">
                  <c:v>#N/A</c:v>
                </c:pt>
                <c:pt idx="9">
                  <c:v>0.24</c:v>
                </c:pt>
              </c:numCache>
            </c:numRef>
          </c:val>
          <c:extLst>
            <c:ext xmlns:c16="http://schemas.microsoft.com/office/drawing/2014/chart" uri="{C3380CC4-5D6E-409C-BE32-E72D297353CC}">
              <c16:uniqueId val="{00000007-9EE6-4ED6-B430-9FDD73EB98A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1.93</c:v>
                </c:pt>
                <c:pt idx="2">
                  <c:v>#N/A</c:v>
                </c:pt>
                <c:pt idx="3">
                  <c:v>1.26</c:v>
                </c:pt>
                <c:pt idx="4">
                  <c:v>#N/A</c:v>
                </c:pt>
                <c:pt idx="5">
                  <c:v>1.39</c:v>
                </c:pt>
                <c:pt idx="6">
                  <c:v>#N/A</c:v>
                </c:pt>
                <c:pt idx="7">
                  <c:v>2.1</c:v>
                </c:pt>
                <c:pt idx="8">
                  <c:v>#N/A</c:v>
                </c:pt>
                <c:pt idx="9">
                  <c:v>1.77</c:v>
                </c:pt>
              </c:numCache>
            </c:numRef>
          </c:val>
          <c:extLst>
            <c:ext xmlns:c16="http://schemas.microsoft.com/office/drawing/2014/chart" uri="{C3380CC4-5D6E-409C-BE32-E72D297353CC}">
              <c16:uniqueId val="{00000008-9EE6-4ED6-B430-9FDD73EB98A3}"/>
            </c:ext>
          </c:extLst>
        </c:ser>
        <c:ser>
          <c:idx val="9"/>
          <c:order val="9"/>
          <c:tx>
            <c:strRef>
              <c:f>データシート!$A$36</c:f>
              <c:strCache>
                <c:ptCount val="1"/>
                <c:pt idx="0">
                  <c:v>日之影町国民健康保険病院事業会計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8.49</c:v>
                </c:pt>
                <c:pt idx="2">
                  <c:v>#N/A</c:v>
                </c:pt>
                <c:pt idx="3">
                  <c:v>10.08</c:v>
                </c:pt>
                <c:pt idx="4">
                  <c:v>#N/A</c:v>
                </c:pt>
                <c:pt idx="5">
                  <c:v>10.029999999999999</c:v>
                </c:pt>
                <c:pt idx="6">
                  <c:v>#N/A</c:v>
                </c:pt>
                <c:pt idx="7">
                  <c:v>11.33</c:v>
                </c:pt>
                <c:pt idx="8">
                  <c:v>#N/A</c:v>
                </c:pt>
                <c:pt idx="9">
                  <c:v>11.63</c:v>
                </c:pt>
              </c:numCache>
            </c:numRef>
          </c:val>
          <c:extLst>
            <c:ext xmlns:c16="http://schemas.microsoft.com/office/drawing/2014/chart" uri="{C3380CC4-5D6E-409C-BE32-E72D297353CC}">
              <c16:uniqueId val="{00000009-9EE6-4ED6-B430-9FDD73EB98A3}"/>
            </c:ext>
          </c:extLst>
        </c:ser>
        <c:dLbls>
          <c:showLegendKey val="0"/>
          <c:showVal val="0"/>
          <c:showCatName val="0"/>
          <c:showSerName val="0"/>
          <c:showPercent val="0"/>
          <c:showBubbleSize val="0"/>
        </c:dLbls>
        <c:gapWidth val="150"/>
        <c:overlap val="100"/>
        <c:axId val="308064528"/>
        <c:axId val="308064920"/>
      </c:barChart>
      <c:catAx>
        <c:axId val="308064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8064920"/>
        <c:crosses val="autoZero"/>
        <c:auto val="1"/>
        <c:lblAlgn val="ctr"/>
        <c:lblOffset val="100"/>
        <c:tickLblSkip val="1"/>
        <c:tickMarkSkip val="1"/>
        <c:noMultiLvlLbl val="0"/>
      </c:catAx>
      <c:valAx>
        <c:axId val="308064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8064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617</c:v>
                </c:pt>
                <c:pt idx="5">
                  <c:v>531</c:v>
                </c:pt>
                <c:pt idx="8">
                  <c:v>521</c:v>
                </c:pt>
                <c:pt idx="11">
                  <c:v>489</c:v>
                </c:pt>
                <c:pt idx="14">
                  <c:v>475</c:v>
                </c:pt>
              </c:numCache>
            </c:numRef>
          </c:val>
          <c:extLst>
            <c:ext xmlns:c16="http://schemas.microsoft.com/office/drawing/2014/chart" uri="{C3380CC4-5D6E-409C-BE32-E72D297353CC}">
              <c16:uniqueId val="{00000000-4171-4C24-8A41-344C412A3DB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171-4C24-8A41-344C412A3DB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c:v>
                </c:pt>
                <c:pt idx="3">
                  <c:v>2</c:v>
                </c:pt>
                <c:pt idx="6">
                  <c:v>0</c:v>
                </c:pt>
                <c:pt idx="9">
                  <c:v>0</c:v>
                </c:pt>
                <c:pt idx="12">
                  <c:v>0</c:v>
                </c:pt>
              </c:numCache>
            </c:numRef>
          </c:val>
          <c:extLst>
            <c:ext xmlns:c16="http://schemas.microsoft.com/office/drawing/2014/chart" uri="{C3380CC4-5D6E-409C-BE32-E72D297353CC}">
              <c16:uniqueId val="{00000002-4171-4C24-8A41-344C412A3DB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10</c:v>
                </c:pt>
                <c:pt idx="3">
                  <c:v>17</c:v>
                </c:pt>
                <c:pt idx="6">
                  <c:v>19</c:v>
                </c:pt>
                <c:pt idx="9">
                  <c:v>10</c:v>
                </c:pt>
                <c:pt idx="12">
                  <c:v>10</c:v>
                </c:pt>
              </c:numCache>
            </c:numRef>
          </c:val>
          <c:extLst>
            <c:ext xmlns:c16="http://schemas.microsoft.com/office/drawing/2014/chart" uri="{C3380CC4-5D6E-409C-BE32-E72D297353CC}">
              <c16:uniqueId val="{00000003-4171-4C24-8A41-344C412A3DB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47</c:v>
                </c:pt>
                <c:pt idx="3">
                  <c:v>44</c:v>
                </c:pt>
                <c:pt idx="6">
                  <c:v>47</c:v>
                </c:pt>
                <c:pt idx="9">
                  <c:v>45</c:v>
                </c:pt>
                <c:pt idx="12">
                  <c:v>47</c:v>
                </c:pt>
              </c:numCache>
            </c:numRef>
          </c:val>
          <c:extLst>
            <c:ext xmlns:c16="http://schemas.microsoft.com/office/drawing/2014/chart" uri="{C3380CC4-5D6E-409C-BE32-E72D297353CC}">
              <c16:uniqueId val="{00000004-4171-4C24-8A41-344C412A3DB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171-4C24-8A41-344C412A3DB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171-4C24-8A41-344C412A3DB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739</c:v>
                </c:pt>
                <c:pt idx="3">
                  <c:v>609</c:v>
                </c:pt>
                <c:pt idx="6">
                  <c:v>595</c:v>
                </c:pt>
                <c:pt idx="9">
                  <c:v>560</c:v>
                </c:pt>
                <c:pt idx="12">
                  <c:v>556</c:v>
                </c:pt>
              </c:numCache>
            </c:numRef>
          </c:val>
          <c:extLst>
            <c:ext xmlns:c16="http://schemas.microsoft.com/office/drawing/2014/chart" uri="{C3380CC4-5D6E-409C-BE32-E72D297353CC}">
              <c16:uniqueId val="{00000007-4171-4C24-8A41-344C412A3DB9}"/>
            </c:ext>
          </c:extLst>
        </c:ser>
        <c:dLbls>
          <c:showLegendKey val="0"/>
          <c:showVal val="0"/>
          <c:showCatName val="0"/>
          <c:showSerName val="0"/>
          <c:showPercent val="0"/>
          <c:showBubbleSize val="0"/>
        </c:dLbls>
        <c:gapWidth val="100"/>
        <c:overlap val="100"/>
        <c:axId val="308065704"/>
        <c:axId val="3080660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181</c:v>
                </c:pt>
                <c:pt idx="2">
                  <c:v>#N/A</c:v>
                </c:pt>
                <c:pt idx="3">
                  <c:v>#N/A</c:v>
                </c:pt>
                <c:pt idx="4">
                  <c:v>141</c:v>
                </c:pt>
                <c:pt idx="5">
                  <c:v>#N/A</c:v>
                </c:pt>
                <c:pt idx="6">
                  <c:v>#N/A</c:v>
                </c:pt>
                <c:pt idx="7">
                  <c:v>140</c:v>
                </c:pt>
                <c:pt idx="8">
                  <c:v>#N/A</c:v>
                </c:pt>
                <c:pt idx="9">
                  <c:v>#N/A</c:v>
                </c:pt>
                <c:pt idx="10">
                  <c:v>126</c:v>
                </c:pt>
                <c:pt idx="11">
                  <c:v>#N/A</c:v>
                </c:pt>
                <c:pt idx="12">
                  <c:v>#N/A</c:v>
                </c:pt>
                <c:pt idx="13">
                  <c:v>138</c:v>
                </c:pt>
                <c:pt idx="14">
                  <c:v>#N/A</c:v>
                </c:pt>
              </c:numCache>
            </c:numRef>
          </c:val>
          <c:smooth val="0"/>
          <c:extLst>
            <c:ext xmlns:c16="http://schemas.microsoft.com/office/drawing/2014/chart" uri="{C3380CC4-5D6E-409C-BE32-E72D297353CC}">
              <c16:uniqueId val="{00000008-4171-4C24-8A41-344C412A3DB9}"/>
            </c:ext>
          </c:extLst>
        </c:ser>
        <c:dLbls>
          <c:showLegendKey val="0"/>
          <c:showVal val="0"/>
          <c:showCatName val="0"/>
          <c:showSerName val="0"/>
          <c:showPercent val="0"/>
          <c:showBubbleSize val="0"/>
        </c:dLbls>
        <c:marker val="1"/>
        <c:smooth val="0"/>
        <c:axId val="308065704"/>
        <c:axId val="308066096"/>
      </c:lineChart>
      <c:catAx>
        <c:axId val="308065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8066096"/>
        <c:crosses val="autoZero"/>
        <c:auto val="1"/>
        <c:lblAlgn val="ctr"/>
        <c:lblOffset val="100"/>
        <c:tickLblSkip val="1"/>
        <c:tickMarkSkip val="1"/>
        <c:noMultiLvlLbl val="0"/>
      </c:catAx>
      <c:valAx>
        <c:axId val="308066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8065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4469</c:v>
                </c:pt>
                <c:pt idx="5">
                  <c:v>4476</c:v>
                </c:pt>
                <c:pt idx="8">
                  <c:v>4440</c:v>
                </c:pt>
                <c:pt idx="11">
                  <c:v>4493</c:v>
                </c:pt>
                <c:pt idx="14">
                  <c:v>4780</c:v>
                </c:pt>
              </c:numCache>
            </c:numRef>
          </c:val>
          <c:extLst>
            <c:ext xmlns:c16="http://schemas.microsoft.com/office/drawing/2014/chart" uri="{C3380CC4-5D6E-409C-BE32-E72D297353CC}">
              <c16:uniqueId val="{00000000-B18A-4FA7-A8EE-A5FBDF3832A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B18A-4FA7-A8EE-A5FBDF3832A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3586</c:v>
                </c:pt>
                <c:pt idx="5">
                  <c:v>3683</c:v>
                </c:pt>
                <c:pt idx="8">
                  <c:v>3755</c:v>
                </c:pt>
                <c:pt idx="11">
                  <c:v>3721</c:v>
                </c:pt>
                <c:pt idx="14">
                  <c:v>3568</c:v>
                </c:pt>
              </c:numCache>
            </c:numRef>
          </c:val>
          <c:extLst>
            <c:ext xmlns:c16="http://schemas.microsoft.com/office/drawing/2014/chart" uri="{C3380CC4-5D6E-409C-BE32-E72D297353CC}">
              <c16:uniqueId val="{00000002-B18A-4FA7-A8EE-A5FBDF3832A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18A-4FA7-A8EE-A5FBDF3832A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18A-4FA7-A8EE-A5FBDF3832A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18A-4FA7-A8EE-A5FBDF3832A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795</c:v>
                </c:pt>
                <c:pt idx="3">
                  <c:v>907</c:v>
                </c:pt>
                <c:pt idx="6">
                  <c:v>837</c:v>
                </c:pt>
                <c:pt idx="9">
                  <c:v>835</c:v>
                </c:pt>
                <c:pt idx="12">
                  <c:v>811</c:v>
                </c:pt>
              </c:numCache>
            </c:numRef>
          </c:val>
          <c:extLst>
            <c:ext xmlns:c16="http://schemas.microsoft.com/office/drawing/2014/chart" uri="{C3380CC4-5D6E-409C-BE32-E72D297353CC}">
              <c16:uniqueId val="{00000006-B18A-4FA7-A8EE-A5FBDF3832A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378</c:v>
                </c:pt>
                <c:pt idx="3">
                  <c:v>361</c:v>
                </c:pt>
                <c:pt idx="6">
                  <c:v>341</c:v>
                </c:pt>
                <c:pt idx="9">
                  <c:v>329</c:v>
                </c:pt>
                <c:pt idx="12">
                  <c:v>317</c:v>
                </c:pt>
              </c:numCache>
            </c:numRef>
          </c:val>
          <c:extLst>
            <c:ext xmlns:c16="http://schemas.microsoft.com/office/drawing/2014/chart" uri="{C3380CC4-5D6E-409C-BE32-E72D297353CC}">
              <c16:uniqueId val="{00000007-B18A-4FA7-A8EE-A5FBDF3832A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596</c:v>
                </c:pt>
                <c:pt idx="3">
                  <c:v>565</c:v>
                </c:pt>
                <c:pt idx="6">
                  <c:v>532</c:v>
                </c:pt>
                <c:pt idx="9">
                  <c:v>494</c:v>
                </c:pt>
                <c:pt idx="12">
                  <c:v>472</c:v>
                </c:pt>
              </c:numCache>
            </c:numRef>
          </c:val>
          <c:extLst>
            <c:ext xmlns:c16="http://schemas.microsoft.com/office/drawing/2014/chart" uri="{C3380CC4-5D6E-409C-BE32-E72D297353CC}">
              <c16:uniqueId val="{00000008-B18A-4FA7-A8EE-A5FBDF3832A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c:v>
                </c:pt>
                <c:pt idx="3">
                  <c:v>3</c:v>
                </c:pt>
                <c:pt idx="6">
                  <c:v>3</c:v>
                </c:pt>
                <c:pt idx="9">
                  <c:v>3</c:v>
                </c:pt>
                <c:pt idx="12">
                  <c:v>3</c:v>
                </c:pt>
              </c:numCache>
            </c:numRef>
          </c:val>
          <c:extLst>
            <c:ext xmlns:c16="http://schemas.microsoft.com/office/drawing/2014/chart" uri="{C3380CC4-5D6E-409C-BE32-E72D297353CC}">
              <c16:uniqueId val="{00000009-B18A-4FA7-A8EE-A5FBDF3832A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5065</c:v>
                </c:pt>
                <c:pt idx="3">
                  <c:v>5118</c:v>
                </c:pt>
                <c:pt idx="6">
                  <c:v>5021</c:v>
                </c:pt>
                <c:pt idx="9">
                  <c:v>5290</c:v>
                </c:pt>
                <c:pt idx="12">
                  <c:v>6072</c:v>
                </c:pt>
              </c:numCache>
            </c:numRef>
          </c:val>
          <c:extLst>
            <c:ext xmlns:c16="http://schemas.microsoft.com/office/drawing/2014/chart" uri="{C3380CC4-5D6E-409C-BE32-E72D297353CC}">
              <c16:uniqueId val="{0000000A-B18A-4FA7-A8EE-A5FBDF3832A6}"/>
            </c:ext>
          </c:extLst>
        </c:ser>
        <c:dLbls>
          <c:showLegendKey val="0"/>
          <c:showVal val="0"/>
          <c:showCatName val="0"/>
          <c:showSerName val="0"/>
          <c:showPercent val="0"/>
          <c:showBubbleSize val="0"/>
        </c:dLbls>
        <c:gapWidth val="100"/>
        <c:overlap val="100"/>
        <c:axId val="344295928"/>
        <c:axId val="344296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18A-4FA7-A8EE-A5FBDF3832A6}"/>
            </c:ext>
          </c:extLst>
        </c:ser>
        <c:dLbls>
          <c:showLegendKey val="0"/>
          <c:showVal val="0"/>
          <c:showCatName val="0"/>
          <c:showSerName val="0"/>
          <c:showPercent val="0"/>
          <c:showBubbleSize val="0"/>
        </c:dLbls>
        <c:marker val="1"/>
        <c:smooth val="0"/>
        <c:axId val="344295928"/>
        <c:axId val="344296320"/>
      </c:lineChart>
      <c:catAx>
        <c:axId val="344295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4296320"/>
        <c:crosses val="autoZero"/>
        <c:auto val="1"/>
        <c:lblAlgn val="ctr"/>
        <c:lblOffset val="100"/>
        <c:tickLblSkip val="1"/>
        <c:tickMarkSkip val="1"/>
        <c:noMultiLvlLbl val="0"/>
      </c:catAx>
      <c:valAx>
        <c:axId val="344296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4295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1612</c:v>
                </c:pt>
                <c:pt idx="1">
                  <c:v>1528</c:v>
                </c:pt>
                <c:pt idx="2">
                  <c:v>1559</c:v>
                </c:pt>
              </c:numCache>
            </c:numRef>
          </c:val>
          <c:extLst>
            <c:ext xmlns:c16="http://schemas.microsoft.com/office/drawing/2014/chart" uri="{C3380CC4-5D6E-409C-BE32-E72D297353CC}">
              <c16:uniqueId val="{00000000-6525-486F-833D-F376FD1C450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232</c:v>
                </c:pt>
                <c:pt idx="1">
                  <c:v>232</c:v>
                </c:pt>
                <c:pt idx="2">
                  <c:v>232</c:v>
                </c:pt>
              </c:numCache>
            </c:numRef>
          </c:val>
          <c:extLst>
            <c:ext xmlns:c16="http://schemas.microsoft.com/office/drawing/2014/chart" uri="{C3380CC4-5D6E-409C-BE32-E72D297353CC}">
              <c16:uniqueId val="{00000001-6525-486F-833D-F376FD1C450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1672</c:v>
                </c:pt>
                <c:pt idx="1">
                  <c:v>1746</c:v>
                </c:pt>
                <c:pt idx="2">
                  <c:v>1543</c:v>
                </c:pt>
              </c:numCache>
            </c:numRef>
          </c:val>
          <c:extLst>
            <c:ext xmlns:c16="http://schemas.microsoft.com/office/drawing/2014/chart" uri="{C3380CC4-5D6E-409C-BE32-E72D297353CC}">
              <c16:uniqueId val="{00000002-6525-486F-833D-F376FD1C4500}"/>
            </c:ext>
          </c:extLst>
        </c:ser>
        <c:dLbls>
          <c:showLegendKey val="0"/>
          <c:showVal val="0"/>
          <c:showCatName val="0"/>
          <c:showSerName val="0"/>
          <c:showPercent val="0"/>
          <c:showBubbleSize val="0"/>
        </c:dLbls>
        <c:gapWidth val="120"/>
        <c:overlap val="100"/>
        <c:axId val="344297496"/>
        <c:axId val="344297888"/>
      </c:barChart>
      <c:catAx>
        <c:axId val="344297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44297888"/>
        <c:crosses val="autoZero"/>
        <c:auto val="1"/>
        <c:lblAlgn val="ctr"/>
        <c:lblOffset val="100"/>
        <c:tickLblSkip val="1"/>
        <c:tickMarkSkip val="1"/>
        <c:noMultiLvlLbl val="0"/>
      </c:catAx>
      <c:valAx>
        <c:axId val="3442978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44297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{6E94169A-7BD7-4D5C-B740-BDB76EFABEF5}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E15-499E-81E4-01B80708FCD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{DC95E157-F85D-4B72-A4F4-E1239E22ECC4}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E15-499E-81E4-01B80708FCD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{C2DB000E-993F-48C7-B63E-8041E3052DD0}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E15-499E-81E4-01B80708FCD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{AA67B0BD-02A8-488F-B0BD-36E10249814F}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E15-499E-81E4-01B80708FCD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{465F8B8E-4382-4F52-B488-98E6FB66EC45}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E15-499E-81E4-01B80708FCD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{54DB4977-BB2E-4DF5-A2B6-8C6DCF838037}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E15-499E-81E4-01B80708FCD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{5090230D-3C2C-45AE-BAC1-447363626907}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E15-499E-81E4-01B80708FCD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{B6930D42-B5A4-4F12-80EC-289DFDF78E7E}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E15-499E-81E4-01B80708FCD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{6814366B-F11A-4C7D-B944-63781E0DA126}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E15-499E-81E4-01B80708FCD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59.7</c:v>
                </c:pt>
                <c:pt idx="8">
                  <c:v>61.2</c:v>
                </c:pt>
                <c:pt idx="16">
                  <c:v>62.7</c:v>
                </c:pt>
                <c:pt idx="24">
                  <c:v>63.6</c:v>
                </c:pt>
                <c:pt idx="32">
                  <c:v>64.900000000000006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E15-499E-81E4-01B80708FCD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{E0555C9D-FA2D-4B5B-B342-CBE2642BF30E}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E15-499E-81E4-01B80708FCD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{6816D09F-B00A-4A27-835D-03652265F5CE}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E15-499E-81E4-01B80708FCD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{02E41938-798A-430E-9227-0FEF06C5B277}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E15-499E-81E4-01B80708FCD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{077F3EE3-4E07-4157-BCB4-86B8966D9A62}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E15-499E-81E4-01B80708FCD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{059D591D-3155-4DC7-A7C3-22EFEEA7421A}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E15-499E-81E4-01B80708FCD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{D3DD2C29-A573-4035-A948-147E24FAD94D}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E15-499E-81E4-01B80708FCD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{12CB7FA2-33EC-45B8-A3F9-3C987E7A87CF}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E15-499E-81E4-01B80708FCD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{884357D0-02F5-4B44-8783-798B7CC33464}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E15-499E-81E4-01B80708FCD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{7165C2F5-307A-49D3-B3A7-7F2E041BB48D}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E15-499E-81E4-01B80708FCD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54.2</c:v>
                </c:pt>
                <c:pt idx="8">
                  <c:v>56.3</c:v>
                </c:pt>
                <c:pt idx="16">
                  <c:v>57.6</c:v>
                </c:pt>
                <c:pt idx="24">
                  <c:v>58.8</c:v>
                </c:pt>
                <c:pt idx="32">
                  <c:v>59.5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E15-499E-81E4-01B80708FCDB}"/>
            </c:ext>
          </c:extLst>
        </c:ser>
        <c:dLbls>
          <c:showLegendKey val="0"/>
          <c:showVal val="1"/>
          <c:showCatName val="0"/>
          <c:showSerName val="0"/>
          <c:showPercent val="0"/>
          <c:showBubbleSize val="0"/>
        </c:dLbls>
        <c:axId val="46179840"/>
        <c:axId val="46181760"/>
      </c:scatterChart>
      <c:valAx>
        <c:axId val="46179840"/>
        <c:scaling>
          <c:orientation val="minMax"/>
          <c:max val="60"/>
          <c:min val="5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{DCA6946B-8F4B-4ACF-81BA-2A41B5216FDC}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9ED-4681-BD6B-E1AF12F10AD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{30B014EF-26D9-4FD8-A6BB-DB748ACEFB8F}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9ED-4681-BD6B-E1AF12F10AD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{C2A01A6E-A342-494A-879B-CA738819B721}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9ED-4681-BD6B-E1AF12F10AD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{7761C01C-5E6F-404C-A8CF-BF7914709C29}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9ED-4681-BD6B-E1AF12F10AD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{F0C8601B-436B-4CDC-97C7-FCEF89BFEE43}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9ED-4681-BD6B-E1AF12F10ADF}"/>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{FD7323E4-0D99-4803-A52E-C4521E3EBECA}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9ED-4681-BD6B-E1AF12F10ADF}"/>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{EE0AC875-11A8-49D9-AC49-A286BD24F677}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9ED-4681-BD6B-E1AF12F10ADF}"/>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{2AA92A35-21D0-43EE-88CF-F9A97F41B320}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9ED-4681-BD6B-E1AF12F10ADF}"/>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{031B1A6B-E02D-4975-86EE-6A812C12929E}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9ED-4681-BD6B-E1AF12F10AD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8.1999999999999993</c:v>
                </c:pt>
                <c:pt idx="8">
                  <c:v>7.2</c:v>
                </c:pt>
                <c:pt idx="16">
                  <c:v>6.3</c:v>
                </c:pt>
                <c:pt idx="24">
                  <c:v>5.6</c:v>
                </c:pt>
                <c:pt idx="32">
                  <c:v>5.6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9ED-4681-BD6B-E1AF12F10AD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{605D5FD8-6A11-4DA4-935E-9C2F6A40C013}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9ED-4681-BD6B-E1AF12F10AD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{14AC6004-A640-4F72-A133-B22E875E4C00}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9ED-4681-BD6B-E1AF12F10AD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{AD7FFEBC-9F80-4C83-AB43-E088645C3C37}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9ED-4681-BD6B-E1AF12F10AD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{F00EDA9A-F7FC-40D1-8DEA-E510457E5BF4}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9ED-4681-BD6B-E1AF12F10AD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{61DBB2C3-40C7-4E3C-9A37-8534BF936969}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9ED-4681-BD6B-E1AF12F10ADF}"/>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{EEE3060F-011E-4433-B860-FD9575D9F285}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9ED-4681-BD6B-E1AF12F10ADF}"/>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{8E05443C-7EDD-4C5E-A0BE-8C1D8BDC89EE}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9ED-4681-BD6B-E1AF12F10ADF}"/>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{762345AB-CE26-4DB9-9FDA-288B3099D670}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9ED-4681-BD6B-E1AF12F10ADF}"/>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{22E512EA-EF5C-4B1A-B3F6-C9872C15CFF8}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9ED-4681-BD6B-E1AF12F10AD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9ED-4681-BD6B-E1AF12F10ADF}"/>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宮崎県日之影町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過去の大型事業に係る起債の償還完了により、元利償還金は年々減少している。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しかし、今後は、庁舎建設等の大型事業により起債発行額が増加する</a:t>
          </a:r>
          <a:r>
            <a:rPr lang="ja-JP" altLang="en-US"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ため</a:t>
          </a:r>
          <a:r>
            <a:rPr lang="ja-JP" altLang="ja-JP"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元利償還金については増加に転じる見込みである。</a:t>
          </a:r>
          <a:endParaRPr lang="en-US" altLang="ja-JP" sz="1200" b="0" i="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よって、歳入確保や歳出抑制、</a:t>
          </a:r>
          <a:r>
            <a:rPr lang="ja-JP" altLang="ja-JP"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基金の有効活用</a:t>
          </a:r>
          <a:r>
            <a:rPr lang="ja-JP" altLang="en-US"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適正な起債発行</a:t>
          </a:r>
          <a:r>
            <a:rPr lang="ja-JP" altLang="en-US"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lang="ja-JP" altLang="ja-JP"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に努め</a:t>
          </a:r>
          <a:r>
            <a:rPr lang="ja-JP" altLang="en-US"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、健全な財政運営を図る</a:t>
          </a:r>
          <a:r>
            <a:rPr lang="ja-JP" altLang="ja-JP"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宮崎県日之影町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地方債現在高の増加に伴い将来負担額は増加したものの、充当可能財源等がそれを上回っているため、将来負担比率はマイナス算定となっている。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今後は、庁舎建設等の大型事業</a:t>
          </a:r>
          <a:r>
            <a:rPr lang="ja-JP" altLang="en-US"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により発行する起債の元利償還金の増加が見込まれるため</a:t>
          </a:r>
          <a:r>
            <a:rPr lang="ja-JP" altLang="ja-JP"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、他の事業の整理・縮小及び基金の有効活用を図るなどして、適正な起債の発行に努め、財政健全化に努めていく。</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宮崎県日之影町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決算剰余金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３千万円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を積み立て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一方で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特定目的基金では、庁舎建設（建替え）事業に伴い「公共施設等整備基金」を１億８千８百万円取り崩したこと等により、基金全体としては１億７千２百万円の減となった。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庁舎建設等の大型事業の財源に充てるため、令和２年度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を取り崩す。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・公共施設等整備基金：公共施設の新設や更新等</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・水源の里振興基金：水源の里条例に基づく水源の里の振興</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・ふるさと応援基金：ふるさと応援寄附金を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原資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に積立て、地域振興に資する施策の推進</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・子育て応援基金：出産・子育て環境の充実、教育の充実に関する施策の推進</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庁舎建設（建替え）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事業に充てるため、１億８千８百万円取り崩したことによる減少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・庁舎建設等の大型事業の財源に充てるため、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２年度に約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億円を取り崩す予定。</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決算剰余金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３千万円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を積み立てた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ことによる増加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不測の財政需要や災害等へ</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備え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以上は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積み立てることとしている。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増減なし。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庁舎建設等の大型事業に伴う起債の元利償還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金の増加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に備えて、計画的に積立を行う予定。</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D69E0DA-BFBC-4AF5-A1AC-E5BE1F2FB9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0E807E8-984D-4D7D-B930-6C6A8B5AC1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B0FE3758-E5F8-428C-BC8B-617FEBBA7EE7}"/>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CB273DE3-71DC-4A90-8AA0-731789C9A1E2}"/>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37418508-0433-41BF-BCD0-C7369D5D0AF1}"/>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B98C137D-9351-42AF-B649-794CBBC06CEF}"/>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CD75FF5E-EA5C-41E8-B135-C045D634FCBD}"/>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E3C8B6A3-CC7C-4AD1-82AE-DD6602B45F91}"/>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9B1214C9-9291-4CBA-B998-8F0EBF75E207}"/>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A07FBC18-48DE-448D-AD79-3BADF8DFE1FB}"/>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53BFDFEB-281F-4755-B439-6C9D9567BA4A}"/>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7B164B97-F701-4FB2-8992-B75FFD702556}"/>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1C2D5B70-E535-4E9D-A0A2-752B7D9FEEDF}"/>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F0923363-CA50-4917-ADD2-EFA8D537FC21}"/>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E7823F0C-99E3-4B7F-81C7-D9715236BB8A}"/>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7703EEB0-F8AC-4E8D-BBFD-1240AF878361}"/>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宮崎県日之影町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69A1F24A-37E7-4418-8FF3-B2A0D333EAC2}"/>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15942805-5A33-4E48-8D7B-D3D260D0F34A}"/>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9908148B-809F-4AD3-8B06-56881D7A254B}"/>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B4808F0A-96AC-4BC3-A084-46B1DB88FDDA}"/>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67E783F3-7843-49ED-8A75-400E2594C626}"/>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B4D0EA45-4639-4507-ACEF-864CCC9795D5}"/>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3,956
3,950
277.67
5,983,967
5,901,299
50,451
2,835,241
6,072,283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92703C17-D69C-4995-BCB2-84EE97A7C9AD}"/>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92CE84BB-A689-4418-B512-B4BD2C48380C}"/>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3FE086B6-050A-4EB9-8C49-9B9650FDAF0B}"/>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1FB22A98-64F6-4955-BB81-9D208542762E}"/>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8B83C712-9EC6-4A78-BDCA-A5F8161C4721}"/>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5CDB57AB-3352-4CEE-99D4-88E3BBA5672A}"/>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DA72EA-6A62-4DF2-940D-43E67018B5FA}"/>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5CAFE79-DB58-4C02-8AFF-345873B8D58E}"/>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20E3485B-8ED6-4867-ACA2-3B902EB3F624}"/>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59098AF9-109A-4C28-A04A-F36DB1FEFABC}"/>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A50EB748-5DDE-44F6-9875-22CA411FE05D}"/>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67525E8F-415D-4A28-BC05-273E7589F3F6}"/>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4F8EF281-4455-4E39-8EF0-94EF27B916A6}"/>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A4924F33-4F6F-463C-BA5D-BFCC226AC37D}"/>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1F07ABB6-E9D0-43D6-9B5C-39CA3C1DF406}"/>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E96CFC71-E761-4FFA-AC31-967ADA5BD731}"/>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7BED1BDB-35B7-451A-802B-10AE9A7A806D}"/>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C010EA9A-D8E8-4A35-B114-D4670A2C2545}"/>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FD33BBA0-90ED-4C90-A88D-885B47F519CE}"/>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C54FD437-A711-47EC-8849-160DEDB6B912}"/>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2AD1975A-9090-4121-98EB-397CEF8E015F}"/>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304A5E1B-1A0A-456B-9253-84BCD533AC9B}"/>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D130A0BC-653D-4B44-A025-9E7A2BF03345}"/>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FB6F8A63-C402-4F80-A179-94824A501E84}"/>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2A540786-EDA0-4393-87DB-8995FC62BFBF}"/>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7B8E9D46-C4B1-4798-A9F4-EA20028C6B28}"/>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7B5ED5D3-5820-492D-AF77-1A463C2A6B34}"/>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4B7CEC0A-8A06-4517-8F41-6F8B097F5BA7}"/>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CBD3C821-24F5-45C2-A720-265AB369F936}"/>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86FB2BF4-3B29-4A30-8279-F5FC9D2910DE}"/>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E06F9F28-24B3-4CD7-939A-7ED958271C1F}"/>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3BD81AE7-7BCB-423A-BC45-168F5536F4C7}"/>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26E1F37B-B917-47D5-BCD8-5F9D5DFEFDFC}"/>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19CA636C-8890-4763-8D61-864B9FCF46C2}"/>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E63DBB5D-52ED-4350-975E-80841F6BDD93}"/>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類似団体平均値を上回っており、年々減価償却率は上昇している。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公共施設等総合管理計画及び個別施設計画に基づいた、施設の適正な維持管理を行う必要がある。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A026D5E5-FBFC-409C-B306-DA3545201405}"/>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4672A7B1-8DE7-4C52-8844-1CFB2276877F}"/>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637695C3-914D-4B12-993C-2BD09DA6FBA1}"/>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DA34DDE0-76E7-4ED7-9340-8753336BC521}"/>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4E0EAB35-BF54-460F-862B-2005183E7E47}"/>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852B9BC5-923D-4E2D-B79C-9C3F8CDB25C1}"/>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0E3DA1D8-2CC8-43A5-8527-D540E934FAFB}"/>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F14B8352-2121-4A49-94FC-B7CF3888C51B}"/>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C7310782-1831-49A9-8ED8-A2455A42178E}"/>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E458DB65-732D-433E-AB71-10C24ECA13DB}"/>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C640FBEA-72BF-4E0F-B78E-8AE683AE5DF9}"/>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9FA98DF6-5A05-4160-A9F0-E08722388ED3}"/>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E5677DAE-5EB8-447E-B990-4F4E5F719CB1}"/>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14269E00-ED21-4F29-820F-4BBF0AF20367}"/>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A50596A9-2A24-4D95-98DC-866E27F408A0}"/>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44528BA5-AA61-49D7-8784-D2FB7D3806C7}"/>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A68BAA3-C771-44BC-B816-2A719370FB2E}"/>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8B9AB3BB-7000-4131-AEAA-8EF2D67ECB98}"/>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7" name="直線コネクタ 76">
          <a:extLst>
            <a:ext uri="{FF2B5EF4-FFF2-40B4-BE49-F238E27FC236}">
              <a16:creationId xmlns:a16="http://schemas.microsoft.com/office/drawing/2014/main" id="{38F4B86D-794E-4940-B379-4FDF63524586}"/>
            </a:ext>
          </a:extLst>
        </xdr:cNvPr>
        <xdr:cNvCxnSpPr/>
      </xdr:nvCxnSpPr>
      <xdr:spPr>
        <a:xfrm flipV="1">
          <a:off x="4760595" y="4514578"/>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8" name="有形固定資産減価償却率最小値テキスト">
          <a:extLst>
            <a:ext uri="{FF2B5EF4-FFF2-40B4-BE49-F238E27FC236}">
              <a16:creationId xmlns:a16="http://schemas.microsoft.com/office/drawing/2014/main" id="{A92FE080-CDE9-4480-8728-9F88B06188F3}"/>
            </a:ext>
          </a:extLst>
        </xdr:cNvPr>
        <xdr:cNvSpPr txBox="1"/>
      </xdr:nvSpPr>
      <xdr:spPr>
        <a:xfrm>
          <a:off x="4813300" y="5900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9" name="直線コネクタ 78">
          <a:extLst>
            <a:ext uri="{FF2B5EF4-FFF2-40B4-BE49-F238E27FC236}">
              <a16:creationId xmlns:a16="http://schemas.microsoft.com/office/drawing/2014/main" id="{786B2BDB-F1AC-4C4B-9224-E40DB2B0EED3}"/>
            </a:ext>
          </a:extLst>
        </xdr:cNvPr>
        <xdr:cNvCxnSpPr/>
      </xdr:nvCxnSpPr>
      <xdr:spPr>
        <a:xfrm>
          <a:off x="4673600" y="5896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80" name="有形固定資産減価償却率最大値テキスト">
          <a:extLst>
            <a:ext uri="{FF2B5EF4-FFF2-40B4-BE49-F238E27FC236}">
              <a16:creationId xmlns:a16="http://schemas.microsoft.com/office/drawing/2014/main" id="{969724C7-1FFF-401E-9C23-9F1EDA6AE49E}"/>
            </a:ext>
          </a:extLst>
        </xdr:cNvPr>
        <xdr:cNvSpPr txBox="1"/>
      </xdr:nvSpPr>
      <xdr:spPr>
        <a:xfrm>
          <a:off x="4813300" y="4289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81" name="直線コネクタ 80">
          <a:extLst>
            <a:ext uri="{FF2B5EF4-FFF2-40B4-BE49-F238E27FC236}">
              <a16:creationId xmlns:a16="http://schemas.microsoft.com/office/drawing/2014/main" id="{AE9E5D61-71BA-4D32-B116-51B2A6F14031}"/>
            </a:ext>
          </a:extLst>
        </xdr:cNvPr>
        <xdr:cNvCxnSpPr/>
      </xdr:nvCxnSpPr>
      <xdr:spPr>
        <a:xfrm>
          <a:off x="4673600" y="451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56895</xdr:rowOff>
    </xdr:from>
    <xdr:ext cx="405111" cy="259045"/>
    <xdr:sp macro="" textlink="">
      <xdr:nvSpPr>
        <xdr:cNvPr id="82" name="有形固定資産減価償却率平均値テキスト">
          <a:extLst>
            <a:ext uri="{FF2B5EF4-FFF2-40B4-BE49-F238E27FC236}">
              <a16:creationId xmlns:a16="http://schemas.microsoft.com/office/drawing/2014/main" id="{91F89D7A-EEA4-4A03-B8C7-687A00CAA8D3}"/>
            </a:ext>
          </a:extLst>
        </xdr:cNvPr>
        <xdr:cNvSpPr txBox="1"/>
      </xdr:nvSpPr>
      <xdr:spPr>
        <a:xfrm>
          <a:off x="4813300" y="52003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3" name="フローチャート: 判断 82">
          <a:extLst>
            <a:ext uri="{FF2B5EF4-FFF2-40B4-BE49-F238E27FC236}">
              <a16:creationId xmlns:a16="http://schemas.microsoft.com/office/drawing/2014/main" id="{B71C8BBA-897C-410D-8596-772DE2417189}"/>
            </a:ext>
          </a:extLst>
        </xdr:cNvPr>
        <xdr:cNvSpPr/>
      </xdr:nvSpPr>
      <xdr:spPr>
        <a:xfrm>
          <a:off x="4711700" y="53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4" name="フローチャート: 判断 83">
          <a:extLst>
            <a:ext uri="{FF2B5EF4-FFF2-40B4-BE49-F238E27FC236}">
              <a16:creationId xmlns:a16="http://schemas.microsoft.com/office/drawing/2014/main" id="{3E282F3B-38DE-46E1-AB15-D2D474DCFD8A}"/>
            </a:ext>
          </a:extLst>
        </xdr:cNvPr>
        <xdr:cNvSpPr/>
      </xdr:nvSpPr>
      <xdr:spPr>
        <a:xfrm>
          <a:off x="4000500" y="532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5" name="フローチャート: 判断 84">
          <a:extLst>
            <a:ext uri="{FF2B5EF4-FFF2-40B4-BE49-F238E27FC236}">
              <a16:creationId xmlns:a16="http://schemas.microsoft.com/office/drawing/2014/main" id="{5275CA9F-F3CA-4ACA-97B0-CE22A026EFCB}"/>
            </a:ext>
          </a:extLst>
        </xdr:cNvPr>
        <xdr:cNvSpPr/>
      </xdr:nvSpPr>
      <xdr:spPr>
        <a:xfrm>
          <a:off x="3238500" y="5290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6" name="フローチャート: 判断 85">
          <a:extLst>
            <a:ext uri="{FF2B5EF4-FFF2-40B4-BE49-F238E27FC236}">
              <a16:creationId xmlns:a16="http://schemas.microsoft.com/office/drawing/2014/main" id="{1C4C9749-7E00-4671-AD1F-137554D141C7}"/>
            </a:ext>
          </a:extLst>
        </xdr:cNvPr>
        <xdr:cNvSpPr/>
      </xdr:nvSpPr>
      <xdr:spPr>
        <a:xfrm>
          <a:off x="2476500" y="52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87" name="フローチャート: 判断 86">
          <a:extLst>
            <a:ext uri="{FF2B5EF4-FFF2-40B4-BE49-F238E27FC236}">
              <a16:creationId xmlns:a16="http://schemas.microsoft.com/office/drawing/2014/main" id="{6A77005E-C7DE-476F-899B-4462DF5F50CA}"/>
            </a:ext>
          </a:extLst>
        </xdr:cNvPr>
        <xdr:cNvSpPr/>
      </xdr:nvSpPr>
      <xdr:spPr>
        <a:xfrm>
          <a:off x="1714500" y="51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2A45CEA7-8C99-49B1-8964-334FE6822E5F}"/>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A4899430-02A9-460D-BD32-DA1E172301ED}"/>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62E2371F-4F02-4CC2-AD03-508FF1ADE846}"/>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7C243A67-FB58-47C8-81F2-775C467345EF}"/>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83949072-01C2-48BC-8B4E-9F38429B2995}"/>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29119</xdr:rowOff>
    </xdr:from>
    <xdr:to>
      <xdr:col>23</xdr:col>
      <xdr:colOff>136525</xdr:colOff>
      <xdr:row>32</xdr:row>
      <xdr:rowOff>130719</xdr:rowOff>
    </xdr:to>
    <xdr:sp macro="" textlink="">
      <xdr:nvSpPr>
        <xdr:cNvPr id="93" name="楕円 92">
          <a:extLst>
            <a:ext uri="{FF2B5EF4-FFF2-40B4-BE49-F238E27FC236}">
              <a16:creationId xmlns:a16="http://schemas.microsoft.com/office/drawing/2014/main" id="{BCB696DC-F422-4172-BAC5-3A02DB629806}"/>
            </a:ext>
          </a:extLst>
        </xdr:cNvPr>
        <xdr:cNvSpPr/>
      </xdr:nvSpPr>
      <xdr:spPr>
        <a:xfrm>
          <a:off x="4711700" y="551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7546</xdr:rowOff>
    </xdr:from>
    <xdr:ext cx="405111" cy="259045"/>
    <xdr:sp macro="" textlink="">
      <xdr:nvSpPr>
        <xdr:cNvPr id="94" name="有形固定資産減価償却率該当値テキスト">
          <a:extLst>
            <a:ext uri="{FF2B5EF4-FFF2-40B4-BE49-F238E27FC236}">
              <a16:creationId xmlns:a16="http://schemas.microsoft.com/office/drawing/2014/main" id="{C268A25F-A8A8-46E5-86BF-C3BC39E1D281}"/>
            </a:ext>
          </a:extLst>
        </xdr:cNvPr>
        <xdr:cNvSpPr txBox="1"/>
      </xdr:nvSpPr>
      <xdr:spPr>
        <a:xfrm>
          <a:off x="4813300" y="5493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160474</xdr:rowOff>
    </xdr:from>
    <xdr:to>
      <xdr:col>19</xdr:col>
      <xdr:colOff>187325</xdr:colOff>
      <xdr:row>32</xdr:row>
      <xdr:rowOff>90624</xdr:rowOff>
    </xdr:to>
    <xdr:sp macro="" textlink="">
      <xdr:nvSpPr>
        <xdr:cNvPr id="95" name="楕円 94">
          <a:extLst>
            <a:ext uri="{FF2B5EF4-FFF2-40B4-BE49-F238E27FC236}">
              <a16:creationId xmlns:a16="http://schemas.microsoft.com/office/drawing/2014/main" id="{F7850D9E-ED67-46D6-8C2F-0C80D4C7E278}"/>
            </a:ext>
          </a:extLst>
        </xdr:cNvPr>
        <xdr:cNvSpPr/>
      </xdr:nvSpPr>
      <xdr:spPr>
        <a:xfrm>
          <a:off x="4000500" y="54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39824</xdr:rowOff>
    </xdr:from>
    <xdr:to>
      <xdr:col>23</xdr:col>
      <xdr:colOff>85725</xdr:colOff>
      <xdr:row>32</xdr:row>
      <xdr:rowOff>79919</xdr:rowOff>
    </xdr:to>
    <xdr:cxnSp macro="">
      <xdr:nvCxnSpPr>
        <xdr:cNvPr id="96" name="直線コネクタ 95">
          <a:extLst>
            <a:ext uri="{FF2B5EF4-FFF2-40B4-BE49-F238E27FC236}">
              <a16:creationId xmlns:a16="http://schemas.microsoft.com/office/drawing/2014/main" id="{A85F217E-F1CE-493E-A3CB-68D9DB382997}"/>
            </a:ext>
          </a:extLst>
        </xdr:cNvPr>
        <xdr:cNvCxnSpPr/>
      </xdr:nvCxnSpPr>
      <xdr:spPr>
        <a:xfrm>
          <a:off x="4051300" y="5526224"/>
          <a:ext cx="7112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132715</xdr:rowOff>
    </xdr:from>
    <xdr:to>
      <xdr:col>15</xdr:col>
      <xdr:colOff>187325</xdr:colOff>
      <xdr:row>32</xdr:row>
      <xdr:rowOff>62865</xdr:rowOff>
    </xdr:to>
    <xdr:sp macro="" textlink="">
      <xdr:nvSpPr>
        <xdr:cNvPr id="97" name="楕円 96">
          <a:extLst>
            <a:ext uri="{FF2B5EF4-FFF2-40B4-BE49-F238E27FC236}">
              <a16:creationId xmlns:a16="http://schemas.microsoft.com/office/drawing/2014/main" id="{500AC42D-03CB-49EC-9189-68BAD14D7618}"/>
            </a:ext>
          </a:extLst>
        </xdr:cNvPr>
        <xdr:cNvSpPr/>
      </xdr:nvSpPr>
      <xdr:spPr>
        <a:xfrm>
          <a:off x="3238500" y="544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12065</xdr:rowOff>
    </xdr:from>
    <xdr:to>
      <xdr:col>19</xdr:col>
      <xdr:colOff>136525</xdr:colOff>
      <xdr:row>32</xdr:row>
      <xdr:rowOff>39824</xdr:rowOff>
    </xdr:to>
    <xdr:cxnSp macro="">
      <xdr:nvCxnSpPr>
        <xdr:cNvPr id="98" name="直線コネクタ 97">
          <a:extLst>
            <a:ext uri="{FF2B5EF4-FFF2-40B4-BE49-F238E27FC236}">
              <a16:creationId xmlns:a16="http://schemas.microsoft.com/office/drawing/2014/main" id="{1A82B894-5EBD-4A86-B0EA-5B35D9DFCB36}"/>
            </a:ext>
          </a:extLst>
        </xdr:cNvPr>
        <xdr:cNvCxnSpPr/>
      </xdr:nvCxnSpPr>
      <xdr:spPr>
        <a:xfrm>
          <a:off x="3289300" y="5498465"/>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86451</xdr:rowOff>
    </xdr:from>
    <xdr:to>
      <xdr:col>11</xdr:col>
      <xdr:colOff>187325</xdr:colOff>
      <xdr:row>32</xdr:row>
      <xdr:rowOff>16601</xdr:rowOff>
    </xdr:to>
    <xdr:sp macro="" textlink="">
      <xdr:nvSpPr>
        <xdr:cNvPr id="99" name="楕円 98">
          <a:extLst>
            <a:ext uri="{FF2B5EF4-FFF2-40B4-BE49-F238E27FC236}">
              <a16:creationId xmlns:a16="http://schemas.microsoft.com/office/drawing/2014/main" id="{C699385B-59B8-423D-9ED6-1E65167DAEE1}"/>
            </a:ext>
          </a:extLst>
        </xdr:cNvPr>
        <xdr:cNvSpPr/>
      </xdr:nvSpPr>
      <xdr:spPr>
        <a:xfrm>
          <a:off x="2476500" y="540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137251</xdr:rowOff>
    </xdr:from>
    <xdr:to>
      <xdr:col>15</xdr:col>
      <xdr:colOff>136525</xdr:colOff>
      <xdr:row>32</xdr:row>
      <xdr:rowOff>12065</xdr:rowOff>
    </xdr:to>
    <xdr:cxnSp macro="">
      <xdr:nvCxnSpPr>
        <xdr:cNvPr id="100" name="直線コネクタ 99">
          <a:extLst>
            <a:ext uri="{FF2B5EF4-FFF2-40B4-BE49-F238E27FC236}">
              <a16:creationId xmlns:a16="http://schemas.microsoft.com/office/drawing/2014/main" id="{2D60D3F4-AF25-41C5-BEEC-F9FCA7AED954}"/>
            </a:ext>
          </a:extLst>
        </xdr:cNvPr>
        <xdr:cNvCxnSpPr/>
      </xdr:nvCxnSpPr>
      <xdr:spPr>
        <a:xfrm>
          <a:off x="2527300" y="5452201"/>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40186</xdr:rowOff>
    </xdr:from>
    <xdr:to>
      <xdr:col>7</xdr:col>
      <xdr:colOff>187325</xdr:colOff>
      <xdr:row>31</xdr:row>
      <xdr:rowOff>141786</xdr:rowOff>
    </xdr:to>
    <xdr:sp macro="" textlink="">
      <xdr:nvSpPr>
        <xdr:cNvPr id="101" name="楕円 100">
          <a:extLst>
            <a:ext uri="{FF2B5EF4-FFF2-40B4-BE49-F238E27FC236}">
              <a16:creationId xmlns:a16="http://schemas.microsoft.com/office/drawing/2014/main" id="{8F6FDC66-F46D-4B64-A3A7-73A1F4009E89}"/>
            </a:ext>
          </a:extLst>
        </xdr:cNvPr>
        <xdr:cNvSpPr/>
      </xdr:nvSpPr>
      <xdr:spPr>
        <a:xfrm>
          <a:off x="1714500" y="535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90986</xdr:rowOff>
    </xdr:from>
    <xdr:to>
      <xdr:col>11</xdr:col>
      <xdr:colOff>136525</xdr:colOff>
      <xdr:row>31</xdr:row>
      <xdr:rowOff>137251</xdr:rowOff>
    </xdr:to>
    <xdr:cxnSp macro="">
      <xdr:nvCxnSpPr>
        <xdr:cNvPr id="102" name="直線コネクタ 101">
          <a:extLst>
            <a:ext uri="{FF2B5EF4-FFF2-40B4-BE49-F238E27FC236}">
              <a16:creationId xmlns:a16="http://schemas.microsoft.com/office/drawing/2014/main" id="{4F568E93-6E06-4FE0-8F41-E03176BFE756}"/>
            </a:ext>
          </a:extLst>
        </xdr:cNvPr>
        <xdr:cNvCxnSpPr/>
      </xdr:nvCxnSpPr>
      <xdr:spPr>
        <a:xfrm>
          <a:off x="1765300" y="5405936"/>
          <a:ext cx="762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130555</xdr:rowOff>
    </xdr:from>
    <xdr:ext cx="405111" cy="259045"/>
    <xdr:sp macro="" textlink="">
      <xdr:nvSpPr>
        <xdr:cNvPr id="103" name="n_1aveValue有形固定資産減価償却率">
          <a:extLst>
            <a:ext uri="{FF2B5EF4-FFF2-40B4-BE49-F238E27FC236}">
              <a16:creationId xmlns:a16="http://schemas.microsoft.com/office/drawing/2014/main" id="{0CDB497B-82A2-4459-B97D-C075F3EC7CA6}"/>
            </a:ext>
          </a:extLst>
        </xdr:cNvPr>
        <xdr:cNvSpPr txBox="1"/>
      </xdr:nvSpPr>
      <xdr:spPr>
        <a:xfrm>
          <a:off x="3836044" y="5102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93544</xdr:rowOff>
    </xdr:from>
    <xdr:ext cx="405111" cy="259045"/>
    <xdr:sp macro="" textlink="">
      <xdr:nvSpPr>
        <xdr:cNvPr id="104" name="n_2aveValue有形固定資産減価償却率">
          <a:extLst>
            <a:ext uri="{FF2B5EF4-FFF2-40B4-BE49-F238E27FC236}">
              <a16:creationId xmlns:a16="http://schemas.microsoft.com/office/drawing/2014/main" id="{D1485E6B-4983-49BF-823E-1ABDED315863}"/>
            </a:ext>
          </a:extLst>
        </xdr:cNvPr>
        <xdr:cNvSpPr txBox="1"/>
      </xdr:nvSpPr>
      <xdr:spPr>
        <a:xfrm>
          <a:off x="3086744" y="5065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53448</xdr:rowOff>
    </xdr:from>
    <xdr:ext cx="405111" cy="259045"/>
    <xdr:sp macro="" textlink="">
      <xdr:nvSpPr>
        <xdr:cNvPr id="105" name="n_3aveValue有形固定資産減価償却率">
          <a:extLst>
            <a:ext uri="{FF2B5EF4-FFF2-40B4-BE49-F238E27FC236}">
              <a16:creationId xmlns:a16="http://schemas.microsoft.com/office/drawing/2014/main" id="{41D676C9-8560-4559-8228-DA78795904D1}"/>
            </a:ext>
          </a:extLst>
        </xdr:cNvPr>
        <xdr:cNvSpPr txBox="1"/>
      </xdr:nvSpPr>
      <xdr:spPr>
        <a:xfrm>
          <a:off x="2324744" y="502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160128</xdr:rowOff>
    </xdr:from>
    <xdr:ext cx="405111" cy="259045"/>
    <xdr:sp macro="" textlink="">
      <xdr:nvSpPr>
        <xdr:cNvPr id="106" name="n_4aveValue有形固定資産減価償却率">
          <a:extLst>
            <a:ext uri="{FF2B5EF4-FFF2-40B4-BE49-F238E27FC236}">
              <a16:creationId xmlns:a16="http://schemas.microsoft.com/office/drawing/2014/main" id="{0EB4D254-133B-46C3-AF6D-4333871E2055}"/>
            </a:ext>
          </a:extLst>
        </xdr:cNvPr>
        <xdr:cNvSpPr txBox="1"/>
      </xdr:nvSpPr>
      <xdr:spPr>
        <a:xfrm>
          <a:off x="1562744" y="4960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81751</xdr:rowOff>
    </xdr:from>
    <xdr:ext cx="405111" cy="259045"/>
    <xdr:sp macro="" textlink="">
      <xdr:nvSpPr>
        <xdr:cNvPr id="107" name="n_1mainValue有形固定資産減価償却率">
          <a:extLst>
            <a:ext uri="{FF2B5EF4-FFF2-40B4-BE49-F238E27FC236}">
              <a16:creationId xmlns:a16="http://schemas.microsoft.com/office/drawing/2014/main" id="{9711705C-4574-40A4-9D24-E7DE56D83515}"/>
            </a:ext>
          </a:extLst>
        </xdr:cNvPr>
        <xdr:cNvSpPr txBox="1"/>
      </xdr:nvSpPr>
      <xdr:spPr>
        <a:xfrm>
          <a:off x="3836044" y="556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53992</xdr:rowOff>
    </xdr:from>
    <xdr:ext cx="405111" cy="259045"/>
    <xdr:sp macro="" textlink="">
      <xdr:nvSpPr>
        <xdr:cNvPr id="108" name="n_2mainValue有形固定資産減価償却率">
          <a:extLst>
            <a:ext uri="{FF2B5EF4-FFF2-40B4-BE49-F238E27FC236}">
              <a16:creationId xmlns:a16="http://schemas.microsoft.com/office/drawing/2014/main" id="{7A540677-ABF5-4AD9-8AC9-9F294F46079D}"/>
            </a:ext>
          </a:extLst>
        </xdr:cNvPr>
        <xdr:cNvSpPr txBox="1"/>
      </xdr:nvSpPr>
      <xdr:spPr>
        <a:xfrm>
          <a:off x="3086744" y="554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7728</xdr:rowOff>
    </xdr:from>
    <xdr:ext cx="405111" cy="259045"/>
    <xdr:sp macro="" textlink="">
      <xdr:nvSpPr>
        <xdr:cNvPr id="109" name="n_3mainValue有形固定資産減価償却率">
          <a:extLst>
            <a:ext uri="{FF2B5EF4-FFF2-40B4-BE49-F238E27FC236}">
              <a16:creationId xmlns:a16="http://schemas.microsoft.com/office/drawing/2014/main" id="{885BFDFF-8269-489E-B84F-C2EB217FD8F7}"/>
            </a:ext>
          </a:extLst>
        </xdr:cNvPr>
        <xdr:cNvSpPr txBox="1"/>
      </xdr:nvSpPr>
      <xdr:spPr>
        <a:xfrm>
          <a:off x="2324744" y="5494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132913</xdr:rowOff>
    </xdr:from>
    <xdr:ext cx="405111" cy="259045"/>
    <xdr:sp macro="" textlink="">
      <xdr:nvSpPr>
        <xdr:cNvPr id="110" name="n_4mainValue有形固定資産減価償却率">
          <a:extLst>
            <a:ext uri="{FF2B5EF4-FFF2-40B4-BE49-F238E27FC236}">
              <a16:creationId xmlns:a16="http://schemas.microsoft.com/office/drawing/2014/main" id="{BA6A29E2-364A-4FF4-9B52-3952795A6608}"/>
            </a:ext>
          </a:extLst>
        </xdr:cNvPr>
        <xdr:cNvSpPr txBox="1"/>
      </xdr:nvSpPr>
      <xdr:spPr>
        <a:xfrm>
          <a:off x="1562744" y="544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30EF7732-A6B6-4F41-94E2-E3ABC1936B19}"/>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A72A63EB-1694-40ED-9CD6-78CEAE34EF44}"/>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7AFD3739-CF32-4354-9A0C-754C75599726}"/>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EF81D292-6237-45DF-BC27-75F29848C5A1}"/>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4E816DD5-7A30-4326-9F9F-63B6FA147EB8}"/>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A5291103-608B-40A2-B908-8959FAD0502D}"/>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696E335D-1BF3-44A6-B310-F576FFE9F721}"/>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FD43A14C-3FD7-4151-BAF5-BF932BEE720F}"/>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C619B81-5281-4706-AC48-8E2FDF04D87F}"/>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8FBB7549-D3D5-4787-A251-373EAAAEC7D8}"/>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1840A970-1FE0-4736-9AF6-3FC86979A35E}"/>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8EDE9239-CD5C-4876-A250-CE499395C56A}"/>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BF9B332C-5907-4B83-B459-48D115EF30CC}"/>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債務償還比率は２年連続で増加し、かつ類似団体平均値をさらに上回っている。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令和１～２年度にかけて庁舎の移転建替え工事が進めたこと等から、地方債の発行による債務残高は増加した。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今後も、計画的な地方債の発行により、将来負担額の圧縮に努めることが必要である。</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84E5D311-9D13-4D9A-A8D6-A7B0BBFFB7B6}"/>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B66E8149-0B01-40D7-A549-D59346AC3A45}"/>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2470C09F-DAD0-48E1-98E0-2D864696FF17}"/>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a:extLst>
            <a:ext uri="{FF2B5EF4-FFF2-40B4-BE49-F238E27FC236}">
              <a16:creationId xmlns:a16="http://schemas.microsoft.com/office/drawing/2014/main" id="{C210320B-B10C-4D2E-80A3-EF97F5C732EB}"/>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a:extLst>
            <a:ext uri="{FF2B5EF4-FFF2-40B4-BE49-F238E27FC236}">
              <a16:creationId xmlns:a16="http://schemas.microsoft.com/office/drawing/2014/main" id="{10379BCA-569B-42B2-9D8E-0014D8F399CA}"/>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a:extLst>
            <a:ext uri="{FF2B5EF4-FFF2-40B4-BE49-F238E27FC236}">
              <a16:creationId xmlns:a16="http://schemas.microsoft.com/office/drawing/2014/main" id="{B75BA285-4358-4B1B-A139-FAA38C143E1C}"/>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0" name="テキスト ボックス 129">
          <a:extLst>
            <a:ext uri="{FF2B5EF4-FFF2-40B4-BE49-F238E27FC236}">
              <a16:creationId xmlns:a16="http://schemas.microsoft.com/office/drawing/2014/main" id="{669D51CE-1A70-4789-ADC7-487F1347A9B9}"/>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a:extLst>
            <a:ext uri="{FF2B5EF4-FFF2-40B4-BE49-F238E27FC236}">
              <a16:creationId xmlns:a16="http://schemas.microsoft.com/office/drawing/2014/main" id="{B19C0618-4170-4B79-8E54-E9827E9927ED}"/>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a:extLst>
            <a:ext uri="{FF2B5EF4-FFF2-40B4-BE49-F238E27FC236}">
              <a16:creationId xmlns:a16="http://schemas.microsoft.com/office/drawing/2014/main" id="{9EBC4ED3-4312-4239-BA98-D3B024BED363}"/>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a:extLst>
            <a:ext uri="{FF2B5EF4-FFF2-40B4-BE49-F238E27FC236}">
              <a16:creationId xmlns:a16="http://schemas.microsoft.com/office/drawing/2014/main" id="{D5D90C57-4A24-41B2-A65B-AE60BF44AE6E}"/>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a:extLst>
            <a:ext uri="{FF2B5EF4-FFF2-40B4-BE49-F238E27FC236}">
              <a16:creationId xmlns:a16="http://schemas.microsoft.com/office/drawing/2014/main" id="{5A4128FB-D15B-4CF4-8D2F-9513A20741B9}"/>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a:extLst>
            <a:ext uri="{FF2B5EF4-FFF2-40B4-BE49-F238E27FC236}">
              <a16:creationId xmlns:a16="http://schemas.microsoft.com/office/drawing/2014/main" id="{7466DBAE-AC2E-4D3E-BC5A-7B1348604E15}"/>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a:extLst>
            <a:ext uri="{FF2B5EF4-FFF2-40B4-BE49-F238E27FC236}">
              <a16:creationId xmlns:a16="http://schemas.microsoft.com/office/drawing/2014/main" id="{2FA3EE39-DAB2-4951-A643-618147105F32}"/>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a:extLst>
            <a:ext uri="{FF2B5EF4-FFF2-40B4-BE49-F238E27FC236}">
              <a16:creationId xmlns:a16="http://schemas.microsoft.com/office/drawing/2014/main" id="{D8A81AF2-7B6F-48DE-BB91-3B8E28A055BF}"/>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a:extLst>
            <a:ext uri="{FF2B5EF4-FFF2-40B4-BE49-F238E27FC236}">
              <a16:creationId xmlns:a16="http://schemas.microsoft.com/office/drawing/2014/main" id="{6DEAC8A3-6A11-44CA-B4D3-AD26C9C967ED}"/>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a:extLst>
            <a:ext uri="{FF2B5EF4-FFF2-40B4-BE49-F238E27FC236}">
              <a16:creationId xmlns:a16="http://schemas.microsoft.com/office/drawing/2014/main" id="{E07FE311-18CC-480A-AF0F-76E8DBBF4BD2}"/>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a:extLst>
            <a:ext uri="{FF2B5EF4-FFF2-40B4-BE49-F238E27FC236}">
              <a16:creationId xmlns:a16="http://schemas.microsoft.com/office/drawing/2014/main" id="{527D6179-A0F2-48FB-85CD-8F622F581996}"/>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41" name="直線コネクタ 140">
          <a:extLst>
            <a:ext uri="{FF2B5EF4-FFF2-40B4-BE49-F238E27FC236}">
              <a16:creationId xmlns:a16="http://schemas.microsoft.com/office/drawing/2014/main" id="{FB8F3087-4A25-44EE-9D82-AEB5589C29B0}"/>
            </a:ext>
          </a:extLst>
        </xdr:cNvPr>
        <xdr:cNvCxnSpPr/>
      </xdr:nvCxnSpPr>
      <xdr:spPr>
        <a:xfrm flipV="1">
          <a:off x="14793595" y="4489903"/>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42" name="債務償還比率最小値テキスト">
          <a:extLst>
            <a:ext uri="{FF2B5EF4-FFF2-40B4-BE49-F238E27FC236}">
              <a16:creationId xmlns:a16="http://schemas.microsoft.com/office/drawing/2014/main" id="{B16474D8-5A64-4D96-A7D9-427CDBE5AD6C}"/>
            </a:ext>
          </a:extLst>
        </xdr:cNvPr>
        <xdr:cNvSpPr txBox="1"/>
      </xdr:nvSpPr>
      <xdr:spPr>
        <a:xfrm>
          <a:off x="14846300" y="596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43" name="直線コネクタ 142">
          <a:extLst>
            <a:ext uri="{FF2B5EF4-FFF2-40B4-BE49-F238E27FC236}">
              <a16:creationId xmlns:a16="http://schemas.microsoft.com/office/drawing/2014/main" id="{DFF4DC46-91CB-4FC2-9ED6-420FF0FBD0BA}"/>
            </a:ext>
          </a:extLst>
        </xdr:cNvPr>
        <xdr:cNvCxnSpPr/>
      </xdr:nvCxnSpPr>
      <xdr:spPr>
        <a:xfrm>
          <a:off x="14706600" y="5965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4" name="債務償還比率最大値テキスト">
          <a:extLst>
            <a:ext uri="{FF2B5EF4-FFF2-40B4-BE49-F238E27FC236}">
              <a16:creationId xmlns:a16="http://schemas.microsoft.com/office/drawing/2014/main" id="{51158DD4-6966-4A05-BE55-80FE01BC5171}"/>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5" name="直線コネクタ 144">
          <a:extLst>
            <a:ext uri="{FF2B5EF4-FFF2-40B4-BE49-F238E27FC236}">
              <a16:creationId xmlns:a16="http://schemas.microsoft.com/office/drawing/2014/main" id="{BBF06943-5206-45A0-B919-A68B77A82D9C}"/>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117855</xdr:rowOff>
    </xdr:from>
    <xdr:ext cx="469744" cy="259045"/>
    <xdr:sp macro="" textlink="">
      <xdr:nvSpPr>
        <xdr:cNvPr id="146" name="債務償還比率平均値テキスト">
          <a:extLst>
            <a:ext uri="{FF2B5EF4-FFF2-40B4-BE49-F238E27FC236}">
              <a16:creationId xmlns:a16="http://schemas.microsoft.com/office/drawing/2014/main" id="{0A21E0CD-8691-4AF6-BE9B-02CB665CA0B5}"/>
            </a:ext>
          </a:extLst>
        </xdr:cNvPr>
        <xdr:cNvSpPr txBox="1"/>
      </xdr:nvSpPr>
      <xdr:spPr>
        <a:xfrm>
          <a:off x="14846300" y="4747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7" name="フローチャート: 判断 146">
          <a:extLst>
            <a:ext uri="{FF2B5EF4-FFF2-40B4-BE49-F238E27FC236}">
              <a16:creationId xmlns:a16="http://schemas.microsoft.com/office/drawing/2014/main" id="{6AAE0953-D3BB-4F3C-92D8-210CF8081893}"/>
            </a:ext>
          </a:extLst>
        </xdr:cNvPr>
        <xdr:cNvSpPr/>
      </xdr:nvSpPr>
      <xdr:spPr>
        <a:xfrm>
          <a:off x="14744700" y="489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8" name="フローチャート: 判断 147">
          <a:extLst>
            <a:ext uri="{FF2B5EF4-FFF2-40B4-BE49-F238E27FC236}">
              <a16:creationId xmlns:a16="http://schemas.microsoft.com/office/drawing/2014/main" id="{ECB88486-6932-477D-ADBD-182C90A52F46}"/>
            </a:ext>
          </a:extLst>
        </xdr:cNvPr>
        <xdr:cNvSpPr/>
      </xdr:nvSpPr>
      <xdr:spPr>
        <a:xfrm>
          <a:off x="14033500" y="486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9" name="フローチャート: 判断 148">
          <a:extLst>
            <a:ext uri="{FF2B5EF4-FFF2-40B4-BE49-F238E27FC236}">
              <a16:creationId xmlns:a16="http://schemas.microsoft.com/office/drawing/2014/main" id="{88B61CF9-ACEE-4FCE-A8E6-6C470C4B9FD3}"/>
            </a:ext>
          </a:extLst>
        </xdr:cNvPr>
        <xdr:cNvSpPr/>
      </xdr:nvSpPr>
      <xdr:spPr>
        <a:xfrm>
          <a:off x="13271500" y="482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50" name="フローチャート: 判断 149">
          <a:extLst>
            <a:ext uri="{FF2B5EF4-FFF2-40B4-BE49-F238E27FC236}">
              <a16:creationId xmlns:a16="http://schemas.microsoft.com/office/drawing/2014/main" id="{4DFE2CCF-65A2-40CB-86C6-6712434E4B83}"/>
            </a:ext>
          </a:extLst>
        </xdr:cNvPr>
        <xdr:cNvSpPr/>
      </xdr:nvSpPr>
      <xdr:spPr>
        <a:xfrm>
          <a:off x="12509500" y="481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51" name="フローチャート: 判断 150">
          <a:extLst>
            <a:ext uri="{FF2B5EF4-FFF2-40B4-BE49-F238E27FC236}">
              <a16:creationId xmlns:a16="http://schemas.microsoft.com/office/drawing/2014/main" id="{B7C4EA65-90CE-4CD1-9A3A-9817D009AE46}"/>
            </a:ext>
          </a:extLst>
        </xdr:cNvPr>
        <xdr:cNvSpPr/>
      </xdr:nvSpPr>
      <xdr:spPr>
        <a:xfrm>
          <a:off x="11747500" y="481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FC74B748-CB4E-4A65-8E00-777897B29A3B}"/>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E2335921-E0EF-4C21-9D92-BB2CD4716433}"/>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5CC06676-6BE9-41A4-B606-43274D3C81A9}"/>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2F7E630F-ADF2-444B-80CC-E1BD19E791B4}"/>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a:extLst>
            <a:ext uri="{FF2B5EF4-FFF2-40B4-BE49-F238E27FC236}">
              <a16:creationId xmlns:a16="http://schemas.microsoft.com/office/drawing/2014/main" id="{280606B0-24B0-44BC-B2D0-8E3E663353F6}"/>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141895</xdr:rowOff>
    </xdr:from>
    <xdr:to>
      <xdr:col>76</xdr:col>
      <xdr:colOff>73025</xdr:colOff>
      <xdr:row>30</xdr:row>
      <xdr:rowOff>72045</xdr:rowOff>
    </xdr:to>
    <xdr:sp macro="" textlink="">
      <xdr:nvSpPr>
        <xdr:cNvPr id="157" name="楕円 156">
          <a:extLst>
            <a:ext uri="{FF2B5EF4-FFF2-40B4-BE49-F238E27FC236}">
              <a16:creationId xmlns:a16="http://schemas.microsoft.com/office/drawing/2014/main" id="{E0EE9020-91DA-4912-934B-FAECB919A576}"/>
            </a:ext>
          </a:extLst>
        </xdr:cNvPr>
        <xdr:cNvSpPr/>
      </xdr:nvSpPr>
      <xdr:spPr>
        <a:xfrm>
          <a:off x="14744700" y="511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120322</xdr:rowOff>
    </xdr:from>
    <xdr:ext cx="469744" cy="259045"/>
    <xdr:sp macro="" textlink="">
      <xdr:nvSpPr>
        <xdr:cNvPr id="158" name="債務償還比率該当値テキスト">
          <a:extLst>
            <a:ext uri="{FF2B5EF4-FFF2-40B4-BE49-F238E27FC236}">
              <a16:creationId xmlns:a16="http://schemas.microsoft.com/office/drawing/2014/main" id="{13848064-E0D1-4CD1-B5E8-C1B58D624A89}"/>
            </a:ext>
          </a:extLst>
        </xdr:cNvPr>
        <xdr:cNvSpPr txBox="1"/>
      </xdr:nvSpPr>
      <xdr:spPr>
        <a:xfrm>
          <a:off x="14846300" y="509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14360</xdr:rowOff>
    </xdr:from>
    <xdr:to>
      <xdr:col>72</xdr:col>
      <xdr:colOff>123825</xdr:colOff>
      <xdr:row>29</xdr:row>
      <xdr:rowOff>115960</xdr:rowOff>
    </xdr:to>
    <xdr:sp macro="" textlink="">
      <xdr:nvSpPr>
        <xdr:cNvPr id="159" name="楕円 158">
          <a:extLst>
            <a:ext uri="{FF2B5EF4-FFF2-40B4-BE49-F238E27FC236}">
              <a16:creationId xmlns:a16="http://schemas.microsoft.com/office/drawing/2014/main" id="{A448BFAB-5189-4B23-8712-6B1384A0B370}"/>
            </a:ext>
          </a:extLst>
        </xdr:cNvPr>
        <xdr:cNvSpPr/>
      </xdr:nvSpPr>
      <xdr:spPr>
        <a:xfrm>
          <a:off x="14033500" y="498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65160</xdr:rowOff>
    </xdr:from>
    <xdr:to>
      <xdr:col>76</xdr:col>
      <xdr:colOff>22225</xdr:colOff>
      <xdr:row>30</xdr:row>
      <xdr:rowOff>21245</xdr:rowOff>
    </xdr:to>
    <xdr:cxnSp macro="">
      <xdr:nvCxnSpPr>
        <xdr:cNvPr id="160" name="直線コネクタ 159">
          <a:extLst>
            <a:ext uri="{FF2B5EF4-FFF2-40B4-BE49-F238E27FC236}">
              <a16:creationId xmlns:a16="http://schemas.microsoft.com/office/drawing/2014/main" id="{6221E008-7F92-46D8-AEDE-00DAD134883A}"/>
            </a:ext>
          </a:extLst>
        </xdr:cNvPr>
        <xdr:cNvCxnSpPr/>
      </xdr:nvCxnSpPr>
      <xdr:spPr>
        <a:xfrm>
          <a:off x="14084300" y="5037210"/>
          <a:ext cx="711200" cy="12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94515</xdr:rowOff>
    </xdr:from>
    <xdr:to>
      <xdr:col>68</xdr:col>
      <xdr:colOff>123825</xdr:colOff>
      <xdr:row>29</xdr:row>
      <xdr:rowOff>24665</xdr:rowOff>
    </xdr:to>
    <xdr:sp macro="" textlink="">
      <xdr:nvSpPr>
        <xdr:cNvPr id="161" name="楕円 160">
          <a:extLst>
            <a:ext uri="{FF2B5EF4-FFF2-40B4-BE49-F238E27FC236}">
              <a16:creationId xmlns:a16="http://schemas.microsoft.com/office/drawing/2014/main" id="{5ECF4696-72A7-4514-BB13-36136FDD529B}"/>
            </a:ext>
          </a:extLst>
        </xdr:cNvPr>
        <xdr:cNvSpPr/>
      </xdr:nvSpPr>
      <xdr:spPr>
        <a:xfrm>
          <a:off x="13271500" y="489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145315</xdr:rowOff>
    </xdr:from>
    <xdr:to>
      <xdr:col>72</xdr:col>
      <xdr:colOff>73025</xdr:colOff>
      <xdr:row>29</xdr:row>
      <xdr:rowOff>65160</xdr:rowOff>
    </xdr:to>
    <xdr:cxnSp macro="">
      <xdr:nvCxnSpPr>
        <xdr:cNvPr id="162" name="直線コネクタ 161">
          <a:extLst>
            <a:ext uri="{FF2B5EF4-FFF2-40B4-BE49-F238E27FC236}">
              <a16:creationId xmlns:a16="http://schemas.microsoft.com/office/drawing/2014/main" id="{8179714A-2FB4-4C38-8A4F-FA5819CF978B}"/>
            </a:ext>
          </a:extLst>
        </xdr:cNvPr>
        <xdr:cNvCxnSpPr/>
      </xdr:nvCxnSpPr>
      <xdr:spPr>
        <a:xfrm>
          <a:off x="13322300" y="4945915"/>
          <a:ext cx="762000" cy="9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105156</xdr:rowOff>
    </xdr:from>
    <xdr:to>
      <xdr:col>64</xdr:col>
      <xdr:colOff>123825</xdr:colOff>
      <xdr:row>29</xdr:row>
      <xdr:rowOff>35306</xdr:rowOff>
    </xdr:to>
    <xdr:sp macro="" textlink="">
      <xdr:nvSpPr>
        <xdr:cNvPr id="163" name="楕円 162">
          <a:extLst>
            <a:ext uri="{FF2B5EF4-FFF2-40B4-BE49-F238E27FC236}">
              <a16:creationId xmlns:a16="http://schemas.microsoft.com/office/drawing/2014/main" id="{8B0A95F1-BA85-43E4-9DC5-34305186AD34}"/>
            </a:ext>
          </a:extLst>
        </xdr:cNvPr>
        <xdr:cNvSpPr/>
      </xdr:nvSpPr>
      <xdr:spPr>
        <a:xfrm>
          <a:off x="12509500" y="490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145315</xdr:rowOff>
    </xdr:from>
    <xdr:to>
      <xdr:col>68</xdr:col>
      <xdr:colOff>73025</xdr:colOff>
      <xdr:row>28</xdr:row>
      <xdr:rowOff>155956</xdr:rowOff>
    </xdr:to>
    <xdr:cxnSp macro="">
      <xdr:nvCxnSpPr>
        <xdr:cNvPr id="164" name="直線コネクタ 163">
          <a:extLst>
            <a:ext uri="{FF2B5EF4-FFF2-40B4-BE49-F238E27FC236}">
              <a16:creationId xmlns:a16="http://schemas.microsoft.com/office/drawing/2014/main" id="{7FA9226E-95C2-477E-952C-7222AFF92809}"/>
            </a:ext>
          </a:extLst>
        </xdr:cNvPr>
        <xdr:cNvCxnSpPr/>
      </xdr:nvCxnSpPr>
      <xdr:spPr>
        <a:xfrm flipV="1">
          <a:off x="12560300" y="4945915"/>
          <a:ext cx="762000" cy="1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65215</xdr:rowOff>
    </xdr:from>
    <xdr:to>
      <xdr:col>60</xdr:col>
      <xdr:colOff>123825</xdr:colOff>
      <xdr:row>28</xdr:row>
      <xdr:rowOff>166815</xdr:rowOff>
    </xdr:to>
    <xdr:sp macro="" textlink="">
      <xdr:nvSpPr>
        <xdr:cNvPr id="165" name="楕円 164">
          <a:extLst>
            <a:ext uri="{FF2B5EF4-FFF2-40B4-BE49-F238E27FC236}">
              <a16:creationId xmlns:a16="http://schemas.microsoft.com/office/drawing/2014/main" id="{8299B7A9-07E0-487A-89B2-EE8C3438382A}"/>
            </a:ext>
          </a:extLst>
        </xdr:cNvPr>
        <xdr:cNvSpPr/>
      </xdr:nvSpPr>
      <xdr:spPr>
        <a:xfrm>
          <a:off x="11747500" y="486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116015</xdr:rowOff>
    </xdr:from>
    <xdr:to>
      <xdr:col>64</xdr:col>
      <xdr:colOff>73025</xdr:colOff>
      <xdr:row>28</xdr:row>
      <xdr:rowOff>155956</xdr:rowOff>
    </xdr:to>
    <xdr:cxnSp macro="">
      <xdr:nvCxnSpPr>
        <xdr:cNvPr id="166" name="直線コネクタ 165">
          <a:extLst>
            <a:ext uri="{FF2B5EF4-FFF2-40B4-BE49-F238E27FC236}">
              <a16:creationId xmlns:a16="http://schemas.microsoft.com/office/drawing/2014/main" id="{DF6CC714-A239-4CAC-ABE4-6E6CE7596C51}"/>
            </a:ext>
          </a:extLst>
        </xdr:cNvPr>
        <xdr:cNvCxnSpPr/>
      </xdr:nvCxnSpPr>
      <xdr:spPr>
        <a:xfrm>
          <a:off x="11798300" y="4916615"/>
          <a:ext cx="762000" cy="3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10966</xdr:rowOff>
    </xdr:from>
    <xdr:ext cx="469744" cy="259045"/>
    <xdr:sp macro="" textlink="">
      <xdr:nvSpPr>
        <xdr:cNvPr id="167" name="n_1aveValue債務償還比率">
          <a:extLst>
            <a:ext uri="{FF2B5EF4-FFF2-40B4-BE49-F238E27FC236}">
              <a16:creationId xmlns:a16="http://schemas.microsoft.com/office/drawing/2014/main" id="{174C06D2-17F9-4885-AB12-823CB991E8D3}"/>
            </a:ext>
          </a:extLst>
        </xdr:cNvPr>
        <xdr:cNvSpPr txBox="1"/>
      </xdr:nvSpPr>
      <xdr:spPr>
        <a:xfrm>
          <a:off x="13836727" y="464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68" name="n_2aveValue債務償還比率">
          <a:extLst>
            <a:ext uri="{FF2B5EF4-FFF2-40B4-BE49-F238E27FC236}">
              <a16:creationId xmlns:a16="http://schemas.microsoft.com/office/drawing/2014/main" id="{33F0F518-73C5-45AF-B8FD-83AB092E39D5}"/>
            </a:ext>
          </a:extLst>
        </xdr:cNvPr>
        <xdr:cNvSpPr txBox="1"/>
      </xdr:nvSpPr>
      <xdr:spPr>
        <a:xfrm>
          <a:off x="13087427" y="459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69" name="n_3aveValue債務償還比率">
          <a:extLst>
            <a:ext uri="{FF2B5EF4-FFF2-40B4-BE49-F238E27FC236}">
              <a16:creationId xmlns:a16="http://schemas.microsoft.com/office/drawing/2014/main" id="{BF8CC02E-1EE8-4646-94B2-A00743361A31}"/>
            </a:ext>
          </a:extLst>
        </xdr:cNvPr>
        <xdr:cNvSpPr txBox="1"/>
      </xdr:nvSpPr>
      <xdr:spPr>
        <a:xfrm>
          <a:off x="12325427" y="45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127670</xdr:rowOff>
    </xdr:from>
    <xdr:ext cx="469744" cy="259045"/>
    <xdr:sp macro="" textlink="">
      <xdr:nvSpPr>
        <xdr:cNvPr id="170" name="n_4aveValue債務償還比率">
          <a:extLst>
            <a:ext uri="{FF2B5EF4-FFF2-40B4-BE49-F238E27FC236}">
              <a16:creationId xmlns:a16="http://schemas.microsoft.com/office/drawing/2014/main" id="{A326130A-BAB3-40A1-82EC-B3921CBE0A09}"/>
            </a:ext>
          </a:extLst>
        </xdr:cNvPr>
        <xdr:cNvSpPr txBox="1"/>
      </xdr:nvSpPr>
      <xdr:spPr>
        <a:xfrm>
          <a:off x="11563427" y="458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107087</xdr:rowOff>
    </xdr:from>
    <xdr:ext cx="469744" cy="259045"/>
    <xdr:sp macro="" textlink="">
      <xdr:nvSpPr>
        <xdr:cNvPr id="171" name="n_1mainValue債務償還比率">
          <a:extLst>
            <a:ext uri="{FF2B5EF4-FFF2-40B4-BE49-F238E27FC236}">
              <a16:creationId xmlns:a16="http://schemas.microsoft.com/office/drawing/2014/main" id="{A1658983-C9E9-4B00-B2A4-505D79F0B024}"/>
            </a:ext>
          </a:extLst>
        </xdr:cNvPr>
        <xdr:cNvSpPr txBox="1"/>
      </xdr:nvSpPr>
      <xdr:spPr>
        <a:xfrm>
          <a:off x="13836727" y="507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15792</xdr:rowOff>
    </xdr:from>
    <xdr:ext cx="469744" cy="259045"/>
    <xdr:sp macro="" textlink="">
      <xdr:nvSpPr>
        <xdr:cNvPr id="172" name="n_2mainValue債務償還比率">
          <a:extLst>
            <a:ext uri="{FF2B5EF4-FFF2-40B4-BE49-F238E27FC236}">
              <a16:creationId xmlns:a16="http://schemas.microsoft.com/office/drawing/2014/main" id="{1D214800-A5A1-4A74-BA83-3563A0AC815F}"/>
            </a:ext>
          </a:extLst>
        </xdr:cNvPr>
        <xdr:cNvSpPr txBox="1"/>
      </xdr:nvSpPr>
      <xdr:spPr>
        <a:xfrm>
          <a:off x="13087427" y="498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26433</xdr:rowOff>
    </xdr:from>
    <xdr:ext cx="469744" cy="259045"/>
    <xdr:sp macro="" textlink="">
      <xdr:nvSpPr>
        <xdr:cNvPr id="173" name="n_3mainValue債務償還比率">
          <a:extLst>
            <a:ext uri="{FF2B5EF4-FFF2-40B4-BE49-F238E27FC236}">
              <a16:creationId xmlns:a16="http://schemas.microsoft.com/office/drawing/2014/main" id="{77F8B81D-7B0D-4C5A-8D71-350012D1BFE7}"/>
            </a:ext>
          </a:extLst>
        </xdr:cNvPr>
        <xdr:cNvSpPr txBox="1"/>
      </xdr:nvSpPr>
      <xdr:spPr>
        <a:xfrm>
          <a:off x="12325427" y="499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157942</xdr:rowOff>
    </xdr:from>
    <xdr:ext cx="469744" cy="259045"/>
    <xdr:sp macro="" textlink="">
      <xdr:nvSpPr>
        <xdr:cNvPr id="174" name="n_4mainValue債務償還比率">
          <a:extLst>
            <a:ext uri="{FF2B5EF4-FFF2-40B4-BE49-F238E27FC236}">
              <a16:creationId xmlns:a16="http://schemas.microsoft.com/office/drawing/2014/main" id="{F30D14E9-D962-4A69-82C8-72928F8CF93B}"/>
            </a:ext>
          </a:extLst>
        </xdr:cNvPr>
        <xdr:cNvSpPr txBox="1"/>
      </xdr:nvSpPr>
      <xdr:spPr>
        <a:xfrm>
          <a:off x="11563427" y="495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5" name="正方形/長方形 174">
          <a:extLst>
            <a:ext uri="{FF2B5EF4-FFF2-40B4-BE49-F238E27FC236}">
              <a16:creationId xmlns:a16="http://schemas.microsoft.com/office/drawing/2014/main" id="{4B9D35DF-BC1E-469F-9EA3-A76329B8B7E7}"/>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6" name="正方形/長方形 175">
          <a:extLst>
            <a:ext uri="{FF2B5EF4-FFF2-40B4-BE49-F238E27FC236}">
              <a16:creationId xmlns:a16="http://schemas.microsoft.com/office/drawing/2014/main" id="{22E14909-B594-4ABD-89CD-866BF14E3E8B}"/>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7" name="テキスト ボックス 176">
          <a:extLst>
            <a:ext uri="{FF2B5EF4-FFF2-40B4-BE49-F238E27FC236}">
              <a16:creationId xmlns:a16="http://schemas.microsoft.com/office/drawing/2014/main" id="{1F2AA36B-28FC-44EF-B5A6-653868CFD3DD}"/>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8" name="テキスト ボックス 177">
          <a:extLst>
            <a:ext uri="{FF2B5EF4-FFF2-40B4-BE49-F238E27FC236}">
              <a16:creationId xmlns:a16="http://schemas.microsoft.com/office/drawing/2014/main" id="{480AE86A-6EB1-413D-9321-D721405C9CEB}"/>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9" name="テキスト ボックス 178">
          <a:extLst>
            <a:ext uri="{FF2B5EF4-FFF2-40B4-BE49-F238E27FC236}">
              <a16:creationId xmlns:a16="http://schemas.microsoft.com/office/drawing/2014/main" id="{37235B28-5EAD-449D-964B-18308F866484}"/>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0" name="テキスト ボックス 179">
          <a:extLst>
            <a:ext uri="{FF2B5EF4-FFF2-40B4-BE49-F238E27FC236}">
              <a16:creationId xmlns:a16="http://schemas.microsoft.com/office/drawing/2014/main" id="{1D01C2B0-09E2-4F90-90BB-F43973364D48}"/>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B230500-E157-469D-9662-BF7F458B6B4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40390BC-14C8-42EC-AD61-1919BB507B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478588E-8CC4-448E-A901-9EE820DDDCF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CC41E9A-C2ED-4A07-813A-7F02E6054F2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宮崎県日之影町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3E5C54D-8BDF-457E-AA07-7BB44735478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C3BF001-218C-4500-AC72-EA9E92A8459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FC2CBE1-E300-4307-B5A4-3787ADBE1D1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28A738F-85A9-4823-95C0-0828BE18E32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8A0457A-CC0B-4E7B-9974-6E710FF211A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7E9B3EA-C233-462D-8F4D-A1ADD458E9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3,956
3,950
277.67
5,983,967
5,901,299
50,451
2,835,241
6,072,283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6650182-E714-419A-99D6-83A136AD099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4FF725A-9554-49D1-AB15-EE701CA39CE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51CBA38-81BE-4A4D-81B0-EFB5C89FB0F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5BC5336-DE8B-4001-A616-067ED688FF2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95A0694-985F-4700-A7E8-2F30588F450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C130AEC-633E-4F4F-AD5B-1E86ED5F779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8017161-CE44-424E-B818-F623A13E0FD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F9F53A0-15B8-4827-8F9D-64F00419C6D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5689BB6-154D-451B-B660-1410DB3ABB5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464EF43-FDD6-41C5-A199-4AA45D376DF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254E29F-ACA9-4484-BDD6-4D4D1C3A66B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0FABE0D-EE9F-4534-B22E-90CA8890DFF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79586C9-47C5-4D26-9138-E5AEDA7FEBB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993EAE8-2889-4E80-8579-27522DCFAEF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8447D21-3BA4-4B49-A4FD-4BE4031BD81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A0C7634-A8E3-440D-8585-0DB31CFB3CD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25626EC-6152-4C64-AD1D-7A683727FFF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694B7F5-66C3-45C7-A73D-EB88C9421D0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489ADC4-F15D-4596-85AD-70FB0B21ACE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3595ABD-EAA1-4D02-B9D3-D7BA7CE5412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FFBE3F8-20BE-4ED7-A9FF-B88E3128ADC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19B8104-DAED-4391-B01B-B1FC03E124F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8A9FB6B-952E-4F13-9358-8C03A02C738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DF1E00D-D7F6-43EE-98BF-038526EE4FD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FB39767-ADBB-45CF-9B79-5236B751DAB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7CB4E37-23C6-48A7-A24F-852EC741B26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B0FBC8D-BEC6-4784-8D6E-595DFD4DD1D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E0655E1-DBF2-42AA-92F8-9CE84AAAA54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C5DA7A5-1472-479E-A0C2-8F195D9562E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F960EA3-E67D-45A3-87E9-91A9A0E30B9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46D5BD9-4A3C-416C-BB9E-7175255F8AA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6F88F22-77A0-4497-BB9B-3B318491093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DF8408C-1E16-4333-8E03-6BFF7D4381FA}"/>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DC89C31-5631-4CD4-8030-189373D73184}"/>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A53AD42-FB54-42BD-88C8-89E7CB2719E4}"/>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F446EE0-C263-4C92-B282-0B8FA92ACDF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70EA324E-BC98-4233-84D2-28A85FDB2B29}"/>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E73EA32-EFC1-4602-BFBD-597DAF9D8C7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F1F26CCA-AD37-4232-87C7-04884DBA148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AAD918C0-A9FD-41C5-9AE5-4E0B955FD652}"/>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EC377E7-C6A8-4CD6-B9CE-0258202779B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1306155E-FF77-459B-BAB4-F7DD5BF4B3EA}"/>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672998F-C95A-419B-B995-8C01DE4BE20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AB5758F-8AD9-41E0-BBCB-FF052C93DF4E}"/>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E003790C-6116-4052-8039-CCED5C696D6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CEC3E6C2-F895-4677-AFF7-2FDA084A061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0F445565-A4C9-4157-86AB-834086252EFE}"/>
            </a:ext>
          </a:extLst>
        </xdr:cNvPr>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11E640B2-50A6-4317-99EF-6658F3B0EA8E}"/>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FD99D3E4-86A4-4B75-87D6-4646AEB76A8D}"/>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32D080C8-515E-4FC5-8CE3-8E9F1E082942}"/>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B606AECA-E0B3-4BB3-B9A7-2A1C34604039}"/>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134818</xdr:rowOff>
    </xdr:from>
    <xdr:ext cx="405111" cy="259045"/>
    <xdr:sp macro="" textlink="">
      <xdr:nvSpPr>
        <xdr:cNvPr id="63" name="【道路】&#10;有形固定資産減価償却率平均値テキスト">
          <a:extLst>
            <a:ext uri="{FF2B5EF4-FFF2-40B4-BE49-F238E27FC236}">
              <a16:creationId xmlns:a16="http://schemas.microsoft.com/office/drawing/2014/main" id="{81B0ABCA-669C-4760-A091-B10BBB22922F}"/>
            </a:ext>
          </a:extLst>
        </xdr:cNvPr>
        <xdr:cNvSpPr txBox="1"/>
      </xdr:nvSpPr>
      <xdr:spPr>
        <a:xfrm>
          <a:off x="4673600" y="6478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id="{82FB5460-0CFF-4B11-9692-EB8D51710930}"/>
            </a:ext>
          </a:extLst>
        </xdr:cNvPr>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id="{0EE76FCC-8620-45CC-954F-47F5E637A9EB}"/>
            </a:ext>
          </a:extLst>
        </xdr:cNvPr>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id="{0AEE4300-859D-4CD7-A843-6C52C6EB8BCC}"/>
            </a:ext>
          </a:extLst>
        </xdr:cNvPr>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id="{C0C16DD6-E17E-4DE0-B4A0-0369B60801EC}"/>
            </a:ext>
          </a:extLst>
        </xdr:cNvPr>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a:extLst>
            <a:ext uri="{FF2B5EF4-FFF2-40B4-BE49-F238E27FC236}">
              <a16:creationId xmlns:a16="http://schemas.microsoft.com/office/drawing/2014/main" id="{ECFC4564-D79C-4F90-AC11-F65915ECFE4D}"/>
            </a:ext>
          </a:extLst>
        </xdr:cNvPr>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69D7812-CA40-4C88-80D6-92D4CDDB568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38627E7-CE60-410F-B519-E460FE3522E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6C9B476-FCC3-45AD-B289-12A0E8B039F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692D017-93BF-439D-B180-D4D8532468E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F936E2E-26BC-42F1-A3DE-5888B1D8EC1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128270</xdr:rowOff>
    </xdr:from>
    <xdr:to>
      <xdr:col>24</xdr:col>
      <xdr:colOff>114300</xdr:colOff>
      <xdr:row>39</xdr:row>
      <xdr:rowOff>58420</xdr:rowOff>
    </xdr:to>
    <xdr:sp macro="" textlink="">
      <xdr:nvSpPr>
        <xdr:cNvPr id="74" name="楕円 73">
          <a:extLst>
            <a:ext uri="{FF2B5EF4-FFF2-40B4-BE49-F238E27FC236}">
              <a16:creationId xmlns:a16="http://schemas.microsoft.com/office/drawing/2014/main" id="{D4056CB0-AAEF-431F-AB55-493341E49348}"/>
            </a:ext>
          </a:extLst>
        </xdr:cNvPr>
        <xdr:cNvSpPr/>
      </xdr:nvSpPr>
      <xdr:spPr>
        <a:xfrm>
          <a:off x="45847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106697</xdr:rowOff>
    </xdr:from>
    <xdr:ext cx="405111" cy="259045"/>
    <xdr:sp macro="" textlink="">
      <xdr:nvSpPr>
        <xdr:cNvPr id="75" name="【道路】&#10;有形固定資産減価償却率該当値テキスト">
          <a:extLst>
            <a:ext uri="{FF2B5EF4-FFF2-40B4-BE49-F238E27FC236}">
              <a16:creationId xmlns:a16="http://schemas.microsoft.com/office/drawing/2014/main" id="{916E7E01-5224-4F14-9E13-A6B28CEF6AD5}"/>
            </a:ext>
          </a:extLst>
        </xdr:cNvPr>
        <xdr:cNvSpPr txBox="1"/>
      </xdr:nvSpPr>
      <xdr:spPr>
        <a:xfrm>
          <a:off x="4673600"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107043</xdr:rowOff>
    </xdr:from>
    <xdr:to>
      <xdr:col>20</xdr:col>
      <xdr:colOff>38100</xdr:colOff>
      <xdr:row>39</xdr:row>
      <xdr:rowOff>37193</xdr:rowOff>
    </xdr:to>
    <xdr:sp macro="" textlink="">
      <xdr:nvSpPr>
        <xdr:cNvPr id="76" name="楕円 75">
          <a:extLst>
            <a:ext uri="{FF2B5EF4-FFF2-40B4-BE49-F238E27FC236}">
              <a16:creationId xmlns:a16="http://schemas.microsoft.com/office/drawing/2014/main" id="{ED794C99-9BF2-45BC-AEF4-9E5F957C6CB2}"/>
            </a:ext>
          </a:extLst>
        </xdr:cNvPr>
        <xdr:cNvSpPr/>
      </xdr:nvSpPr>
      <xdr:spPr>
        <a:xfrm>
          <a:off x="3746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157843</xdr:rowOff>
    </xdr:from>
    <xdr:to>
      <xdr:col>24</xdr:col>
      <xdr:colOff>63500</xdr:colOff>
      <xdr:row>39</xdr:row>
      <xdr:rowOff>7620</xdr:rowOff>
    </xdr:to>
    <xdr:cxnSp macro="">
      <xdr:nvCxnSpPr>
        <xdr:cNvPr id="77" name="直線コネクタ 76">
          <a:extLst>
            <a:ext uri="{FF2B5EF4-FFF2-40B4-BE49-F238E27FC236}">
              <a16:creationId xmlns:a16="http://schemas.microsoft.com/office/drawing/2014/main" id="{05631715-DCF8-4348-85AD-3AAD251E903E}"/>
            </a:ext>
          </a:extLst>
        </xdr:cNvPr>
        <xdr:cNvCxnSpPr/>
      </xdr:nvCxnSpPr>
      <xdr:spPr>
        <a:xfrm>
          <a:off x="3797300" y="667294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87449</xdr:rowOff>
    </xdr:from>
    <xdr:to>
      <xdr:col>15</xdr:col>
      <xdr:colOff>101600</xdr:colOff>
      <xdr:row>39</xdr:row>
      <xdr:rowOff>17599</xdr:rowOff>
    </xdr:to>
    <xdr:sp macro="" textlink="">
      <xdr:nvSpPr>
        <xdr:cNvPr id="78" name="楕円 77">
          <a:extLst>
            <a:ext uri="{FF2B5EF4-FFF2-40B4-BE49-F238E27FC236}">
              <a16:creationId xmlns:a16="http://schemas.microsoft.com/office/drawing/2014/main" id="{D8E6C36B-66EF-4B27-8B00-7D9E8453F697}"/>
            </a:ext>
          </a:extLst>
        </xdr:cNvPr>
        <xdr:cNvSpPr/>
      </xdr:nvSpPr>
      <xdr:spPr>
        <a:xfrm>
          <a:off x="28575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138249</xdr:rowOff>
    </xdr:from>
    <xdr:to>
      <xdr:col>19</xdr:col>
      <xdr:colOff>177800</xdr:colOff>
      <xdr:row>38</xdr:row>
      <xdr:rowOff>157843</xdr:rowOff>
    </xdr:to>
    <xdr:cxnSp macro="">
      <xdr:nvCxnSpPr>
        <xdr:cNvPr id="79" name="直線コネクタ 78">
          <a:extLst>
            <a:ext uri="{FF2B5EF4-FFF2-40B4-BE49-F238E27FC236}">
              <a16:creationId xmlns:a16="http://schemas.microsoft.com/office/drawing/2014/main" id="{160E7F64-E454-4A7B-BBF3-B0A89087086F}"/>
            </a:ext>
          </a:extLst>
        </xdr:cNvPr>
        <xdr:cNvCxnSpPr/>
      </xdr:nvCxnSpPr>
      <xdr:spPr>
        <a:xfrm>
          <a:off x="2908300" y="665334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61323</xdr:rowOff>
    </xdr:from>
    <xdr:to>
      <xdr:col>10</xdr:col>
      <xdr:colOff>165100</xdr:colOff>
      <xdr:row>38</xdr:row>
      <xdr:rowOff>162923</xdr:rowOff>
    </xdr:to>
    <xdr:sp macro="" textlink="">
      <xdr:nvSpPr>
        <xdr:cNvPr id="80" name="楕円 79">
          <a:extLst>
            <a:ext uri="{FF2B5EF4-FFF2-40B4-BE49-F238E27FC236}">
              <a16:creationId xmlns:a16="http://schemas.microsoft.com/office/drawing/2014/main" id="{F5E676CF-9D5E-4277-BF43-EA23717D6573}"/>
            </a:ext>
          </a:extLst>
        </xdr:cNvPr>
        <xdr:cNvSpPr/>
      </xdr:nvSpPr>
      <xdr:spPr>
        <a:xfrm>
          <a:off x="19685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112123</xdr:rowOff>
    </xdr:from>
    <xdr:to>
      <xdr:col>15</xdr:col>
      <xdr:colOff>50800</xdr:colOff>
      <xdr:row>38</xdr:row>
      <xdr:rowOff>138249</xdr:rowOff>
    </xdr:to>
    <xdr:cxnSp macro="">
      <xdr:nvCxnSpPr>
        <xdr:cNvPr id="81" name="直線コネクタ 80">
          <a:extLst>
            <a:ext uri="{FF2B5EF4-FFF2-40B4-BE49-F238E27FC236}">
              <a16:creationId xmlns:a16="http://schemas.microsoft.com/office/drawing/2014/main" id="{E2F8372D-0980-4EF3-B156-F088CDC57CEB}"/>
            </a:ext>
          </a:extLst>
        </xdr:cNvPr>
        <xdr:cNvCxnSpPr/>
      </xdr:nvCxnSpPr>
      <xdr:spPr>
        <a:xfrm>
          <a:off x="2019300" y="66272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36830</xdr:rowOff>
    </xdr:from>
    <xdr:to>
      <xdr:col>6</xdr:col>
      <xdr:colOff>38100</xdr:colOff>
      <xdr:row>38</xdr:row>
      <xdr:rowOff>138430</xdr:rowOff>
    </xdr:to>
    <xdr:sp macro="" textlink="">
      <xdr:nvSpPr>
        <xdr:cNvPr id="82" name="楕円 81">
          <a:extLst>
            <a:ext uri="{FF2B5EF4-FFF2-40B4-BE49-F238E27FC236}">
              <a16:creationId xmlns:a16="http://schemas.microsoft.com/office/drawing/2014/main" id="{BC5E45D9-E689-477F-8388-E99C892FE25F}"/>
            </a:ext>
          </a:extLst>
        </xdr:cNvPr>
        <xdr:cNvSpPr/>
      </xdr:nvSpPr>
      <xdr:spPr>
        <a:xfrm>
          <a:off x="1079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87630</xdr:rowOff>
    </xdr:from>
    <xdr:to>
      <xdr:col>10</xdr:col>
      <xdr:colOff>114300</xdr:colOff>
      <xdr:row>38</xdr:row>
      <xdr:rowOff>112123</xdr:rowOff>
    </xdr:to>
    <xdr:cxnSp macro="">
      <xdr:nvCxnSpPr>
        <xdr:cNvPr id="83" name="直線コネクタ 82">
          <a:extLst>
            <a:ext uri="{FF2B5EF4-FFF2-40B4-BE49-F238E27FC236}">
              <a16:creationId xmlns:a16="http://schemas.microsoft.com/office/drawing/2014/main" id="{0812E7E6-4C2A-4CF9-B01A-B177EB46C4AF}"/>
            </a:ext>
          </a:extLst>
        </xdr:cNvPr>
        <xdr:cNvCxnSpPr/>
      </xdr:nvCxnSpPr>
      <xdr:spPr>
        <a:xfrm>
          <a:off x="1130300" y="660273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30860</xdr:rowOff>
    </xdr:from>
    <xdr:ext cx="405111" cy="259045"/>
    <xdr:sp macro="" textlink="">
      <xdr:nvSpPr>
        <xdr:cNvPr id="84" name="n_1aveValue【道路】&#10;有形固定資産減価償却率">
          <a:extLst>
            <a:ext uri="{FF2B5EF4-FFF2-40B4-BE49-F238E27FC236}">
              <a16:creationId xmlns:a16="http://schemas.microsoft.com/office/drawing/2014/main" id="{D842820F-4455-40AA-9F9D-B13495A0101F}"/>
            </a:ext>
          </a:extLst>
        </xdr:cNvPr>
        <xdr:cNvSpPr txBox="1"/>
      </xdr:nvSpPr>
      <xdr:spPr>
        <a:xfrm>
          <a:off x="35820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1469</xdr:rowOff>
    </xdr:from>
    <xdr:ext cx="405111" cy="259045"/>
    <xdr:sp macro="" textlink="">
      <xdr:nvSpPr>
        <xdr:cNvPr id="85" name="n_2aveValue【道路】&#10;有形固定資産減価償却率">
          <a:extLst>
            <a:ext uri="{FF2B5EF4-FFF2-40B4-BE49-F238E27FC236}">
              <a16:creationId xmlns:a16="http://schemas.microsoft.com/office/drawing/2014/main" id="{C13F5CB4-B4DB-4CE1-8579-F289FBD0923B}"/>
            </a:ext>
          </a:extLst>
        </xdr:cNvPr>
        <xdr:cNvSpPr txBox="1"/>
      </xdr:nvSpPr>
      <xdr:spPr>
        <a:xfrm>
          <a:off x="2705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150058</xdr:rowOff>
    </xdr:from>
    <xdr:ext cx="405111" cy="259045"/>
    <xdr:sp macro="" textlink="">
      <xdr:nvSpPr>
        <xdr:cNvPr id="86" name="n_3aveValue【道路】&#10;有形固定資産減価償却率">
          <a:extLst>
            <a:ext uri="{FF2B5EF4-FFF2-40B4-BE49-F238E27FC236}">
              <a16:creationId xmlns:a16="http://schemas.microsoft.com/office/drawing/2014/main" id="{3B4CF814-FA7C-4F65-AB9B-B461CED1D5F4}"/>
            </a:ext>
          </a:extLst>
        </xdr:cNvPr>
        <xdr:cNvSpPr txBox="1"/>
      </xdr:nvSpPr>
      <xdr:spPr>
        <a:xfrm>
          <a:off x="1816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87" name="n_4aveValue【道路】&#10;有形固定資産減価償却率">
          <a:extLst>
            <a:ext uri="{FF2B5EF4-FFF2-40B4-BE49-F238E27FC236}">
              <a16:creationId xmlns:a16="http://schemas.microsoft.com/office/drawing/2014/main" id="{70277F4A-1F4A-47BB-824E-9958FCFA9E12}"/>
            </a:ext>
          </a:extLst>
        </xdr:cNvPr>
        <xdr:cNvSpPr txBox="1"/>
      </xdr:nvSpPr>
      <xdr:spPr>
        <a:xfrm>
          <a:off x="927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28320</xdr:rowOff>
    </xdr:from>
    <xdr:ext cx="405111" cy="259045"/>
    <xdr:sp macro="" textlink="">
      <xdr:nvSpPr>
        <xdr:cNvPr id="88" name="n_1mainValue【道路】&#10;有形固定資産減価償却率">
          <a:extLst>
            <a:ext uri="{FF2B5EF4-FFF2-40B4-BE49-F238E27FC236}">
              <a16:creationId xmlns:a16="http://schemas.microsoft.com/office/drawing/2014/main" id="{5E0A3033-C94C-48AB-86B2-5717674A8780}"/>
            </a:ext>
          </a:extLst>
        </xdr:cNvPr>
        <xdr:cNvSpPr txBox="1"/>
      </xdr:nvSpPr>
      <xdr:spPr>
        <a:xfrm>
          <a:off x="35820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8726</xdr:rowOff>
    </xdr:from>
    <xdr:ext cx="405111" cy="259045"/>
    <xdr:sp macro="" textlink="">
      <xdr:nvSpPr>
        <xdr:cNvPr id="89" name="n_2mainValue【道路】&#10;有形固定資産減価償却率">
          <a:extLst>
            <a:ext uri="{FF2B5EF4-FFF2-40B4-BE49-F238E27FC236}">
              <a16:creationId xmlns:a16="http://schemas.microsoft.com/office/drawing/2014/main" id="{EF8637DB-9B71-4A59-9783-933C09D19AF5}"/>
            </a:ext>
          </a:extLst>
        </xdr:cNvPr>
        <xdr:cNvSpPr txBox="1"/>
      </xdr:nvSpPr>
      <xdr:spPr>
        <a:xfrm>
          <a:off x="2705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154050</xdr:rowOff>
    </xdr:from>
    <xdr:ext cx="405111" cy="259045"/>
    <xdr:sp macro="" textlink="">
      <xdr:nvSpPr>
        <xdr:cNvPr id="90" name="n_3mainValue【道路】&#10;有形固定資産減価償却率">
          <a:extLst>
            <a:ext uri="{FF2B5EF4-FFF2-40B4-BE49-F238E27FC236}">
              <a16:creationId xmlns:a16="http://schemas.microsoft.com/office/drawing/2014/main" id="{1EE049B9-4ABE-4919-B7B2-31031B83D4BA}"/>
            </a:ext>
          </a:extLst>
        </xdr:cNvPr>
        <xdr:cNvSpPr txBox="1"/>
      </xdr:nvSpPr>
      <xdr:spPr>
        <a:xfrm>
          <a:off x="18167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129557</xdr:rowOff>
    </xdr:from>
    <xdr:ext cx="405111" cy="259045"/>
    <xdr:sp macro="" textlink="">
      <xdr:nvSpPr>
        <xdr:cNvPr id="91" name="n_4mainValue【道路】&#10;有形固定資産減価償却率">
          <a:extLst>
            <a:ext uri="{FF2B5EF4-FFF2-40B4-BE49-F238E27FC236}">
              <a16:creationId xmlns:a16="http://schemas.microsoft.com/office/drawing/2014/main" id="{032698A8-B7DF-447C-BCF7-B93AB7C63769}"/>
            </a:ext>
          </a:extLst>
        </xdr:cNvPr>
        <xdr:cNvSpPr txBox="1"/>
      </xdr:nvSpPr>
      <xdr:spPr>
        <a:xfrm>
          <a:off x="927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31356541-27FF-4874-8368-11E79450055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944DD647-7E9A-4F45-AB91-19AF38551C6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CA118A54-0F99-46DE-AA90-063164E93FF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E85EEAD6-FBE7-469C-BB85-8C8C4F9E4F3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E41F3EA5-E4BE-41EB-9A97-6C990195E8F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A8528547-1EB3-4DB6-A018-3A696424229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340DCB06-F519-4ED6-8969-ABC7463B8A0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9EF9D998-25F5-43FF-B2D6-82EB9724C54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530A2B43-DB9E-48BA-80D9-BF7E6067D3A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BAD974B3-A248-48E0-A538-E9645D45674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E5EF710F-3B23-44EC-AC50-A8581AB00C9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EB527D93-A0F6-4487-9E40-AECA42B1E0C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BD09C632-77DB-4C9A-9572-D0448EDBCE6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90DDAC4B-A4DA-41EC-A7CB-C96949985FBA}"/>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4CC688A7-B21A-4E4C-B004-785EA742465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98FB08D-33E8-4FB7-9208-B297803A7725}"/>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B63801C3-D919-4DC7-AE78-25091BBF4F7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79344F08-1151-433A-A7DA-EFB0352ABF5B}"/>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954BAE52-8CA0-471A-84A5-A879FECDA71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FAC3A170-AE49-4D41-B12F-B79A647B55AB}"/>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3B7361F7-EA1C-4CFE-8794-7A56D3E00FF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23230A97-E18A-45DD-8302-725763765383}"/>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E68E3F31-B85D-44F1-8FBA-C0191A5E20C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5" name="直線コネクタ 114">
          <a:extLst>
            <a:ext uri="{FF2B5EF4-FFF2-40B4-BE49-F238E27FC236}">
              <a16:creationId xmlns:a16="http://schemas.microsoft.com/office/drawing/2014/main" id="{4BDD3FAA-2978-427B-A875-A57E801613FD}"/>
            </a:ext>
          </a:extLst>
        </xdr:cNvPr>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6" name="【道路】&#10;一人当たり延長最小値テキスト">
          <a:extLst>
            <a:ext uri="{FF2B5EF4-FFF2-40B4-BE49-F238E27FC236}">
              <a16:creationId xmlns:a16="http://schemas.microsoft.com/office/drawing/2014/main" id="{B7D456DA-95B9-48D2-AD0C-796F81F94B84}"/>
            </a:ext>
          </a:extLst>
        </xdr:cNvPr>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7" name="直線コネクタ 116">
          <a:extLst>
            <a:ext uri="{FF2B5EF4-FFF2-40B4-BE49-F238E27FC236}">
              <a16:creationId xmlns:a16="http://schemas.microsoft.com/office/drawing/2014/main" id="{CC1D5F7C-ED42-4F7D-B696-A4D69409ABF2}"/>
            </a:ext>
          </a:extLst>
        </xdr:cNvPr>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8" name="【道路】&#10;一人当たり延長最大値テキスト">
          <a:extLst>
            <a:ext uri="{FF2B5EF4-FFF2-40B4-BE49-F238E27FC236}">
              <a16:creationId xmlns:a16="http://schemas.microsoft.com/office/drawing/2014/main" id="{DBAFB3B7-D447-4B29-9842-A5660FF05F09}"/>
            </a:ext>
          </a:extLst>
        </xdr:cNvPr>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9" name="直線コネクタ 118">
          <a:extLst>
            <a:ext uri="{FF2B5EF4-FFF2-40B4-BE49-F238E27FC236}">
              <a16:creationId xmlns:a16="http://schemas.microsoft.com/office/drawing/2014/main" id="{2A4E0BFA-2A3C-45B2-9BD6-F0D17D9B7ECA}"/>
            </a:ext>
          </a:extLst>
        </xdr:cNvPr>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143084</xdr:rowOff>
    </xdr:from>
    <xdr:ext cx="534377" cy="259045"/>
    <xdr:sp macro="" textlink="">
      <xdr:nvSpPr>
        <xdr:cNvPr id="120" name="【道路】&#10;一人当たり延長平均値テキスト">
          <a:extLst>
            <a:ext uri="{FF2B5EF4-FFF2-40B4-BE49-F238E27FC236}">
              <a16:creationId xmlns:a16="http://schemas.microsoft.com/office/drawing/2014/main" id="{8F2F4BBD-1B15-44D1-9287-8D988AEF19E8}"/>
            </a:ext>
          </a:extLst>
        </xdr:cNvPr>
        <xdr:cNvSpPr txBox="1"/>
      </xdr:nvSpPr>
      <xdr:spPr>
        <a:xfrm>
          <a:off x="10515600" y="7001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21" name="フローチャート: 判断 120">
          <a:extLst>
            <a:ext uri="{FF2B5EF4-FFF2-40B4-BE49-F238E27FC236}">
              <a16:creationId xmlns:a16="http://schemas.microsoft.com/office/drawing/2014/main" id="{CF697488-FA48-42EF-92C2-E71A46DD5A8D}"/>
            </a:ext>
          </a:extLst>
        </xdr:cNvPr>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22" name="フローチャート: 判断 121">
          <a:extLst>
            <a:ext uri="{FF2B5EF4-FFF2-40B4-BE49-F238E27FC236}">
              <a16:creationId xmlns:a16="http://schemas.microsoft.com/office/drawing/2014/main" id="{CCC2A1C5-B36D-4BB0-8BA6-E8CDF3EC631F}"/>
            </a:ext>
          </a:extLst>
        </xdr:cNvPr>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3" name="フローチャート: 判断 122">
          <a:extLst>
            <a:ext uri="{FF2B5EF4-FFF2-40B4-BE49-F238E27FC236}">
              <a16:creationId xmlns:a16="http://schemas.microsoft.com/office/drawing/2014/main" id="{08B5F575-E6CB-4E66-9350-358A9F241098}"/>
            </a:ext>
          </a:extLst>
        </xdr:cNvPr>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4" name="フローチャート: 判断 123">
          <a:extLst>
            <a:ext uri="{FF2B5EF4-FFF2-40B4-BE49-F238E27FC236}">
              <a16:creationId xmlns:a16="http://schemas.microsoft.com/office/drawing/2014/main" id="{220D159D-8218-45B1-AC15-8C70990F5BF7}"/>
            </a:ext>
          </a:extLst>
        </xdr:cNvPr>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5" name="フローチャート: 判断 124">
          <a:extLst>
            <a:ext uri="{FF2B5EF4-FFF2-40B4-BE49-F238E27FC236}">
              <a16:creationId xmlns:a16="http://schemas.microsoft.com/office/drawing/2014/main" id="{939E69CE-1278-4454-8673-E32F00168AE3}"/>
            </a:ext>
          </a:extLst>
        </xdr:cNvPr>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03BA422-E59F-4CCC-9075-E1620E68784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77D0288-D3E0-4E4D-B635-7F7A2AB13A1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E406A0D-83C0-4EE5-A791-A8532E5AFEA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6223F41-B9F4-4C9B-900D-9B38D58EEDB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724B5013-77E7-44C0-A2E4-11A1EFAF239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122572</xdr:rowOff>
    </xdr:from>
    <xdr:to>
      <xdr:col>55</xdr:col>
      <xdr:colOff>50800</xdr:colOff>
      <xdr:row>41</xdr:row>
      <xdr:rowOff>52722</xdr:rowOff>
    </xdr:to>
    <xdr:sp macro="" textlink="">
      <xdr:nvSpPr>
        <xdr:cNvPr id="131" name="楕円 130">
          <a:extLst>
            <a:ext uri="{FF2B5EF4-FFF2-40B4-BE49-F238E27FC236}">
              <a16:creationId xmlns:a16="http://schemas.microsoft.com/office/drawing/2014/main" id="{2B609615-4F20-46A8-8F52-5599D1990B0C}"/>
            </a:ext>
          </a:extLst>
        </xdr:cNvPr>
        <xdr:cNvSpPr/>
      </xdr:nvSpPr>
      <xdr:spPr>
        <a:xfrm>
          <a:off x="10426700" y="698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145449</xdr:rowOff>
    </xdr:from>
    <xdr:ext cx="599010" cy="259045"/>
    <xdr:sp macro="" textlink="">
      <xdr:nvSpPr>
        <xdr:cNvPr id="132" name="【道路】&#10;一人当たり延長該当値テキスト">
          <a:extLst>
            <a:ext uri="{FF2B5EF4-FFF2-40B4-BE49-F238E27FC236}">
              <a16:creationId xmlns:a16="http://schemas.microsoft.com/office/drawing/2014/main" id="{4C35D624-9943-4DEF-A5B3-BC3EBBD1D365}"/>
            </a:ext>
          </a:extLst>
        </xdr:cNvPr>
        <xdr:cNvSpPr txBox="1"/>
      </xdr:nvSpPr>
      <xdr:spPr>
        <a:xfrm>
          <a:off x="10515600" y="6831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126952</xdr:rowOff>
    </xdr:from>
    <xdr:to>
      <xdr:col>50</xdr:col>
      <xdr:colOff>165100</xdr:colOff>
      <xdr:row>41</xdr:row>
      <xdr:rowOff>57102</xdr:rowOff>
    </xdr:to>
    <xdr:sp macro="" textlink="">
      <xdr:nvSpPr>
        <xdr:cNvPr id="133" name="楕円 132">
          <a:extLst>
            <a:ext uri="{FF2B5EF4-FFF2-40B4-BE49-F238E27FC236}">
              <a16:creationId xmlns:a16="http://schemas.microsoft.com/office/drawing/2014/main" id="{7EAB1F63-903F-44CD-86CF-6780376EAD95}"/>
            </a:ext>
          </a:extLst>
        </xdr:cNvPr>
        <xdr:cNvSpPr/>
      </xdr:nvSpPr>
      <xdr:spPr>
        <a:xfrm>
          <a:off x="9588500" y="698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1922</xdr:rowOff>
    </xdr:from>
    <xdr:to>
      <xdr:col>55</xdr:col>
      <xdr:colOff>0</xdr:colOff>
      <xdr:row>41</xdr:row>
      <xdr:rowOff>6302</xdr:rowOff>
    </xdr:to>
    <xdr:cxnSp macro="">
      <xdr:nvCxnSpPr>
        <xdr:cNvPr id="134" name="直線コネクタ 133">
          <a:extLst>
            <a:ext uri="{FF2B5EF4-FFF2-40B4-BE49-F238E27FC236}">
              <a16:creationId xmlns:a16="http://schemas.microsoft.com/office/drawing/2014/main" id="{B8BABCC9-5C8C-4E07-8BB5-B3B525B90881}"/>
            </a:ext>
          </a:extLst>
        </xdr:cNvPr>
        <xdr:cNvCxnSpPr/>
      </xdr:nvCxnSpPr>
      <xdr:spPr>
        <a:xfrm flipV="1">
          <a:off x="9639300" y="7031372"/>
          <a:ext cx="838200" cy="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131981</xdr:rowOff>
    </xdr:from>
    <xdr:to>
      <xdr:col>46</xdr:col>
      <xdr:colOff>38100</xdr:colOff>
      <xdr:row>41</xdr:row>
      <xdr:rowOff>62131</xdr:rowOff>
    </xdr:to>
    <xdr:sp macro="" textlink="">
      <xdr:nvSpPr>
        <xdr:cNvPr id="135" name="楕円 134">
          <a:extLst>
            <a:ext uri="{FF2B5EF4-FFF2-40B4-BE49-F238E27FC236}">
              <a16:creationId xmlns:a16="http://schemas.microsoft.com/office/drawing/2014/main" id="{7D70C7A8-D458-4003-A654-318E2BD47295}"/>
            </a:ext>
          </a:extLst>
        </xdr:cNvPr>
        <xdr:cNvSpPr/>
      </xdr:nvSpPr>
      <xdr:spPr>
        <a:xfrm>
          <a:off x="8699500" y="698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6302</xdr:rowOff>
    </xdr:from>
    <xdr:to>
      <xdr:col>50</xdr:col>
      <xdr:colOff>114300</xdr:colOff>
      <xdr:row>41</xdr:row>
      <xdr:rowOff>11331</xdr:rowOff>
    </xdr:to>
    <xdr:cxnSp macro="">
      <xdr:nvCxnSpPr>
        <xdr:cNvPr id="136" name="直線コネクタ 135">
          <a:extLst>
            <a:ext uri="{FF2B5EF4-FFF2-40B4-BE49-F238E27FC236}">
              <a16:creationId xmlns:a16="http://schemas.microsoft.com/office/drawing/2014/main" id="{A410CF6C-12FD-4956-AD9B-FC48D4E16120}"/>
            </a:ext>
          </a:extLst>
        </xdr:cNvPr>
        <xdr:cNvCxnSpPr/>
      </xdr:nvCxnSpPr>
      <xdr:spPr>
        <a:xfrm flipV="1">
          <a:off x="8750300" y="7035752"/>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133989</xdr:rowOff>
    </xdr:from>
    <xdr:to>
      <xdr:col>41</xdr:col>
      <xdr:colOff>101600</xdr:colOff>
      <xdr:row>41</xdr:row>
      <xdr:rowOff>64139</xdr:rowOff>
    </xdr:to>
    <xdr:sp macro="" textlink="">
      <xdr:nvSpPr>
        <xdr:cNvPr id="137" name="楕円 136">
          <a:extLst>
            <a:ext uri="{FF2B5EF4-FFF2-40B4-BE49-F238E27FC236}">
              <a16:creationId xmlns:a16="http://schemas.microsoft.com/office/drawing/2014/main" id="{02249643-E68F-4BA3-91D2-3F5BE2D06533}"/>
            </a:ext>
          </a:extLst>
        </xdr:cNvPr>
        <xdr:cNvSpPr/>
      </xdr:nvSpPr>
      <xdr:spPr>
        <a:xfrm>
          <a:off x="7810500" y="699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11331</xdr:rowOff>
    </xdr:from>
    <xdr:to>
      <xdr:col>45</xdr:col>
      <xdr:colOff>177800</xdr:colOff>
      <xdr:row>41</xdr:row>
      <xdr:rowOff>13339</xdr:rowOff>
    </xdr:to>
    <xdr:cxnSp macro="">
      <xdr:nvCxnSpPr>
        <xdr:cNvPr id="138" name="直線コネクタ 137">
          <a:extLst>
            <a:ext uri="{FF2B5EF4-FFF2-40B4-BE49-F238E27FC236}">
              <a16:creationId xmlns:a16="http://schemas.microsoft.com/office/drawing/2014/main" id="{D625DB38-D49B-4C0A-9987-A3E7A946C046}"/>
            </a:ext>
          </a:extLst>
        </xdr:cNvPr>
        <xdr:cNvCxnSpPr/>
      </xdr:nvCxnSpPr>
      <xdr:spPr>
        <a:xfrm flipV="1">
          <a:off x="7861300" y="7040781"/>
          <a:ext cx="889000" cy="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39067</xdr:rowOff>
    </xdr:from>
    <xdr:to>
      <xdr:col>36</xdr:col>
      <xdr:colOff>165100</xdr:colOff>
      <xdr:row>41</xdr:row>
      <xdr:rowOff>140667</xdr:rowOff>
    </xdr:to>
    <xdr:sp macro="" textlink="">
      <xdr:nvSpPr>
        <xdr:cNvPr id="139" name="楕円 138">
          <a:extLst>
            <a:ext uri="{FF2B5EF4-FFF2-40B4-BE49-F238E27FC236}">
              <a16:creationId xmlns:a16="http://schemas.microsoft.com/office/drawing/2014/main" id="{DC1FEFD4-7281-4740-86EA-E716103C5660}"/>
            </a:ext>
          </a:extLst>
        </xdr:cNvPr>
        <xdr:cNvSpPr/>
      </xdr:nvSpPr>
      <xdr:spPr>
        <a:xfrm>
          <a:off x="6921500" y="706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13339</xdr:rowOff>
    </xdr:from>
    <xdr:to>
      <xdr:col>41</xdr:col>
      <xdr:colOff>50800</xdr:colOff>
      <xdr:row>41</xdr:row>
      <xdr:rowOff>89867</xdr:rowOff>
    </xdr:to>
    <xdr:cxnSp macro="">
      <xdr:nvCxnSpPr>
        <xdr:cNvPr id="140" name="直線コネクタ 139">
          <a:extLst>
            <a:ext uri="{FF2B5EF4-FFF2-40B4-BE49-F238E27FC236}">
              <a16:creationId xmlns:a16="http://schemas.microsoft.com/office/drawing/2014/main" id="{D9107018-0AA3-4C72-B5C1-C50BB615EFF9}"/>
            </a:ext>
          </a:extLst>
        </xdr:cNvPr>
        <xdr:cNvCxnSpPr/>
      </xdr:nvCxnSpPr>
      <xdr:spPr>
        <a:xfrm flipV="1">
          <a:off x="6972300" y="7042789"/>
          <a:ext cx="889000" cy="7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84940</xdr:rowOff>
    </xdr:from>
    <xdr:ext cx="534377" cy="259045"/>
    <xdr:sp macro="" textlink="">
      <xdr:nvSpPr>
        <xdr:cNvPr id="141" name="n_1aveValue【道路】&#10;一人当たり延長">
          <a:extLst>
            <a:ext uri="{FF2B5EF4-FFF2-40B4-BE49-F238E27FC236}">
              <a16:creationId xmlns:a16="http://schemas.microsoft.com/office/drawing/2014/main" id="{AE05E464-C4A1-42E8-89AC-1362072516CE}"/>
            </a:ext>
          </a:extLst>
        </xdr:cNvPr>
        <xdr:cNvSpPr txBox="1"/>
      </xdr:nvSpPr>
      <xdr:spPr>
        <a:xfrm>
          <a:off x="9359411" y="711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84241</xdr:rowOff>
    </xdr:from>
    <xdr:ext cx="534377" cy="259045"/>
    <xdr:sp macro="" textlink="">
      <xdr:nvSpPr>
        <xdr:cNvPr id="142" name="n_2aveValue【道路】&#10;一人当たり延長">
          <a:extLst>
            <a:ext uri="{FF2B5EF4-FFF2-40B4-BE49-F238E27FC236}">
              <a16:creationId xmlns:a16="http://schemas.microsoft.com/office/drawing/2014/main" id="{7B8B5E67-71C4-4E2C-92FC-FBF593763447}"/>
            </a:ext>
          </a:extLst>
        </xdr:cNvPr>
        <xdr:cNvSpPr txBox="1"/>
      </xdr:nvSpPr>
      <xdr:spPr>
        <a:xfrm>
          <a:off x="8483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90133</xdr:rowOff>
    </xdr:from>
    <xdr:ext cx="534377" cy="259045"/>
    <xdr:sp macro="" textlink="">
      <xdr:nvSpPr>
        <xdr:cNvPr id="143" name="n_3aveValue【道路】&#10;一人当たり延長">
          <a:extLst>
            <a:ext uri="{FF2B5EF4-FFF2-40B4-BE49-F238E27FC236}">
              <a16:creationId xmlns:a16="http://schemas.microsoft.com/office/drawing/2014/main" id="{22F4CD79-121C-4892-A06F-8647D9D8FC05}"/>
            </a:ext>
          </a:extLst>
        </xdr:cNvPr>
        <xdr:cNvSpPr txBox="1"/>
      </xdr:nvSpPr>
      <xdr:spPr>
        <a:xfrm>
          <a:off x="7594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44" name="n_4aveValue【道路】&#10;一人当たり延長">
          <a:extLst>
            <a:ext uri="{FF2B5EF4-FFF2-40B4-BE49-F238E27FC236}">
              <a16:creationId xmlns:a16="http://schemas.microsoft.com/office/drawing/2014/main" id="{812DE2B6-0EA8-410D-9198-E9E83ECA0BCA}"/>
            </a:ext>
          </a:extLst>
        </xdr:cNvPr>
        <xdr:cNvSpPr txBox="1"/>
      </xdr:nvSpPr>
      <xdr:spPr>
        <a:xfrm>
          <a:off x="6705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73629</xdr:rowOff>
    </xdr:from>
    <xdr:ext cx="599010" cy="259045"/>
    <xdr:sp macro="" textlink="">
      <xdr:nvSpPr>
        <xdr:cNvPr id="145" name="n_1mainValue【道路】&#10;一人当たり延長">
          <a:extLst>
            <a:ext uri="{FF2B5EF4-FFF2-40B4-BE49-F238E27FC236}">
              <a16:creationId xmlns:a16="http://schemas.microsoft.com/office/drawing/2014/main" id="{26269EE4-D34B-4E72-99F6-C04A14EB39BF}"/>
            </a:ext>
          </a:extLst>
        </xdr:cNvPr>
        <xdr:cNvSpPr txBox="1"/>
      </xdr:nvSpPr>
      <xdr:spPr>
        <a:xfrm>
          <a:off x="9327094" y="6760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78658</xdr:rowOff>
    </xdr:from>
    <xdr:ext cx="599010" cy="259045"/>
    <xdr:sp macro="" textlink="">
      <xdr:nvSpPr>
        <xdr:cNvPr id="146" name="n_2mainValue【道路】&#10;一人当たり延長">
          <a:extLst>
            <a:ext uri="{FF2B5EF4-FFF2-40B4-BE49-F238E27FC236}">
              <a16:creationId xmlns:a16="http://schemas.microsoft.com/office/drawing/2014/main" id="{919AC1E8-9351-404F-8158-634FB41E2E4D}"/>
            </a:ext>
          </a:extLst>
        </xdr:cNvPr>
        <xdr:cNvSpPr txBox="1"/>
      </xdr:nvSpPr>
      <xdr:spPr>
        <a:xfrm>
          <a:off x="8450794" y="676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39</xdr:row>
      <xdr:rowOff>80666</xdr:rowOff>
    </xdr:from>
    <xdr:ext cx="599010" cy="259045"/>
    <xdr:sp macro="" textlink="">
      <xdr:nvSpPr>
        <xdr:cNvPr id="147" name="n_3mainValue【道路】&#10;一人当たり延長">
          <a:extLst>
            <a:ext uri="{FF2B5EF4-FFF2-40B4-BE49-F238E27FC236}">
              <a16:creationId xmlns:a16="http://schemas.microsoft.com/office/drawing/2014/main" id="{A9D6FB48-DF22-4178-96A3-B43184E0FC2E}"/>
            </a:ext>
          </a:extLst>
        </xdr:cNvPr>
        <xdr:cNvSpPr txBox="1"/>
      </xdr:nvSpPr>
      <xdr:spPr>
        <a:xfrm>
          <a:off x="7561794" y="6767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131794</xdr:rowOff>
    </xdr:from>
    <xdr:ext cx="534377" cy="259045"/>
    <xdr:sp macro="" textlink="">
      <xdr:nvSpPr>
        <xdr:cNvPr id="148" name="n_4mainValue【道路】&#10;一人当たり延長">
          <a:extLst>
            <a:ext uri="{FF2B5EF4-FFF2-40B4-BE49-F238E27FC236}">
              <a16:creationId xmlns:a16="http://schemas.microsoft.com/office/drawing/2014/main" id="{804F2CA2-52AB-42EC-A691-5C5BDADBA3FC}"/>
            </a:ext>
          </a:extLst>
        </xdr:cNvPr>
        <xdr:cNvSpPr txBox="1"/>
      </xdr:nvSpPr>
      <xdr:spPr>
        <a:xfrm>
          <a:off x="6705111" y="716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C0C03921-F794-478C-96F0-75F97C5B3C6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FA188731-4BB0-4313-98CC-7FC8E0B24A2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A2779FD-4D84-46A9-93AF-272F1D83AF1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66AC0C28-8253-44AF-83FD-37BD2652906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AD09470F-9D6D-4846-8150-9246EA6A529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D782427A-D01A-4F4E-970B-05A53BFD3C5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92B700DD-D17E-4608-B02B-98B30A779C8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2E4442F0-161D-4F30-910A-F468BCE3991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4BBD6016-0DB9-4164-813F-61CB30FD795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8FD86A18-9F33-4F36-B92C-B23638681AD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FD929F2F-8E03-401F-8654-60EFD549FAE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D3482203-49DF-4FF8-BF07-E1998B876F0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F9AF11F3-E6D7-4470-B1D0-77FFE70B197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F2B0D57F-645E-448C-A78D-85ADD3A9A5E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5A6DC637-F696-48AE-97A8-95D57053261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CC5AEA23-AA39-42DB-941C-0DAD6FCA88E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4577DE-16B7-4D21-B775-95DA54B79B8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5CFBA329-E6D6-4BB0-9A21-2B8A4CE4843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5ACFE18E-EF76-4F41-8DF1-AF463687BFE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47130E8D-1DF9-4A76-9F81-6DE99BF6149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81CEE0D3-245D-42DC-BF62-19858D1A461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56D267CA-0BA5-4E4A-9DE5-F5932C5A827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129C237E-FA4F-4300-ADB4-3F2F6B6EDBE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C6BDD0C1-7FD7-4C2C-98E2-100C423FCEC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1B8E79D-75E1-440F-9BBE-14ED9144F8A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74" name="直線コネクタ 173">
          <a:extLst>
            <a:ext uri="{FF2B5EF4-FFF2-40B4-BE49-F238E27FC236}">
              <a16:creationId xmlns:a16="http://schemas.microsoft.com/office/drawing/2014/main" id="{771996DE-0E7F-4606-8361-71595F0C1026}"/>
            </a:ext>
          </a:extLst>
        </xdr:cNvPr>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198203A3-2D0D-496E-9308-FB8975048395}"/>
            </a:ext>
          </a:extLst>
        </xdr:cNvPr>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6" name="直線コネクタ 175">
          <a:extLst>
            <a:ext uri="{FF2B5EF4-FFF2-40B4-BE49-F238E27FC236}">
              <a16:creationId xmlns:a16="http://schemas.microsoft.com/office/drawing/2014/main" id="{4BF865AD-977C-485B-976D-17B4EF83F304}"/>
            </a:ext>
          </a:extLst>
        </xdr:cNvPr>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86DE7C40-8326-4A81-8A2B-4070CD98E051}"/>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8" name="直線コネクタ 177">
          <a:extLst>
            <a:ext uri="{FF2B5EF4-FFF2-40B4-BE49-F238E27FC236}">
              <a16:creationId xmlns:a16="http://schemas.microsoft.com/office/drawing/2014/main" id="{2FFBA538-9E3D-41D5-9828-10B9A7A2A9A0}"/>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4161503D-69D0-4674-BF30-4106ED69799F}"/>
            </a:ext>
          </a:extLst>
        </xdr:cNvPr>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80" name="フローチャート: 判断 179">
          <a:extLst>
            <a:ext uri="{FF2B5EF4-FFF2-40B4-BE49-F238E27FC236}">
              <a16:creationId xmlns:a16="http://schemas.microsoft.com/office/drawing/2014/main" id="{0023F81E-DD02-42AF-B145-903B23330C93}"/>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44E82FAE-291D-4FCD-BE5F-6210156FA352}"/>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82" name="フローチャート: 判断 181">
          <a:extLst>
            <a:ext uri="{FF2B5EF4-FFF2-40B4-BE49-F238E27FC236}">
              <a16:creationId xmlns:a16="http://schemas.microsoft.com/office/drawing/2014/main" id="{BE3DD510-EB38-497E-AEC8-255EA4534F12}"/>
            </a:ext>
          </a:extLst>
        </xdr:cNvPr>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83" name="フローチャート: 判断 182">
          <a:extLst>
            <a:ext uri="{FF2B5EF4-FFF2-40B4-BE49-F238E27FC236}">
              <a16:creationId xmlns:a16="http://schemas.microsoft.com/office/drawing/2014/main" id="{E86982B3-6153-40F2-9866-52867B236E6B}"/>
            </a:ext>
          </a:extLst>
        </xdr:cNvPr>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84" name="フローチャート: 判断 183">
          <a:extLst>
            <a:ext uri="{FF2B5EF4-FFF2-40B4-BE49-F238E27FC236}">
              <a16:creationId xmlns:a16="http://schemas.microsoft.com/office/drawing/2014/main" id="{F05614C4-F1E4-472C-9376-89C717B24C5A}"/>
            </a:ext>
          </a:extLst>
        </xdr:cNvPr>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A29D036-A6D4-42C5-89D8-8E338B38EE0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D94C92D-B328-45CB-831C-915CDA4B656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EC99CC42-011F-4CB0-8C83-04976B1CFF4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522CC559-F558-4E65-B6C4-2E4E9A08536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CF02ABEC-4A7D-45C0-8B85-BEAA1CA0F07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4717</xdr:rowOff>
    </xdr:from>
    <xdr:to>
      <xdr:col>24</xdr:col>
      <xdr:colOff>114300</xdr:colOff>
      <xdr:row>61</xdr:row>
      <xdr:rowOff>106317</xdr:rowOff>
    </xdr:to>
    <xdr:sp macro="" textlink="">
      <xdr:nvSpPr>
        <xdr:cNvPr id="190" name="楕円 189">
          <a:extLst>
            <a:ext uri="{FF2B5EF4-FFF2-40B4-BE49-F238E27FC236}">
              <a16:creationId xmlns:a16="http://schemas.microsoft.com/office/drawing/2014/main" id="{BA2E6FEB-EAEA-4B35-8FEA-88DDAEEB16E1}"/>
            </a:ext>
          </a:extLst>
        </xdr:cNvPr>
        <xdr:cNvSpPr/>
      </xdr:nvSpPr>
      <xdr:spPr>
        <a:xfrm>
          <a:off x="45847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154594</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49176813-CC6D-4D74-843F-C74847C0221E}"/>
            </a:ext>
          </a:extLst>
        </xdr:cNvPr>
        <xdr:cNvSpPr txBox="1"/>
      </xdr:nvSpPr>
      <xdr:spPr>
        <a:xfrm>
          <a:off x="4673600"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163104</xdr:rowOff>
    </xdr:from>
    <xdr:to>
      <xdr:col>20</xdr:col>
      <xdr:colOff>38100</xdr:colOff>
      <xdr:row>61</xdr:row>
      <xdr:rowOff>93254</xdr:rowOff>
    </xdr:to>
    <xdr:sp macro="" textlink="">
      <xdr:nvSpPr>
        <xdr:cNvPr id="192" name="楕円 191">
          <a:extLst>
            <a:ext uri="{FF2B5EF4-FFF2-40B4-BE49-F238E27FC236}">
              <a16:creationId xmlns:a16="http://schemas.microsoft.com/office/drawing/2014/main" id="{89817D0C-F50F-443B-AD62-C7586BD4A6A8}"/>
            </a:ext>
          </a:extLst>
        </xdr:cNvPr>
        <xdr:cNvSpPr/>
      </xdr:nvSpPr>
      <xdr:spPr>
        <a:xfrm>
          <a:off x="37465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42454</xdr:rowOff>
    </xdr:from>
    <xdr:to>
      <xdr:col>24</xdr:col>
      <xdr:colOff>63500</xdr:colOff>
      <xdr:row>61</xdr:row>
      <xdr:rowOff>55517</xdr:rowOff>
    </xdr:to>
    <xdr:cxnSp macro="">
      <xdr:nvCxnSpPr>
        <xdr:cNvPr id="193" name="直線コネクタ 192">
          <a:extLst>
            <a:ext uri="{FF2B5EF4-FFF2-40B4-BE49-F238E27FC236}">
              <a16:creationId xmlns:a16="http://schemas.microsoft.com/office/drawing/2014/main" id="{DC406B44-FB9F-4C65-A423-8ECDF94E6FE2}"/>
            </a:ext>
          </a:extLst>
        </xdr:cNvPr>
        <xdr:cNvCxnSpPr/>
      </xdr:nvCxnSpPr>
      <xdr:spPr>
        <a:xfrm>
          <a:off x="3797300" y="1050090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140244</xdr:rowOff>
    </xdr:from>
    <xdr:to>
      <xdr:col>15</xdr:col>
      <xdr:colOff>101600</xdr:colOff>
      <xdr:row>61</xdr:row>
      <xdr:rowOff>70394</xdr:rowOff>
    </xdr:to>
    <xdr:sp macro="" textlink="">
      <xdr:nvSpPr>
        <xdr:cNvPr id="194" name="楕円 193">
          <a:extLst>
            <a:ext uri="{FF2B5EF4-FFF2-40B4-BE49-F238E27FC236}">
              <a16:creationId xmlns:a16="http://schemas.microsoft.com/office/drawing/2014/main" id="{439EECC8-B4AD-45A8-9DF7-1B1E3B27EB49}"/>
            </a:ext>
          </a:extLst>
        </xdr:cNvPr>
        <xdr:cNvSpPr/>
      </xdr:nvSpPr>
      <xdr:spPr>
        <a:xfrm>
          <a:off x="2857500" y="104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19594</xdr:rowOff>
    </xdr:from>
    <xdr:to>
      <xdr:col>19</xdr:col>
      <xdr:colOff>177800</xdr:colOff>
      <xdr:row>61</xdr:row>
      <xdr:rowOff>42454</xdr:rowOff>
    </xdr:to>
    <xdr:cxnSp macro="">
      <xdr:nvCxnSpPr>
        <xdr:cNvPr id="195" name="直線コネクタ 194">
          <a:extLst>
            <a:ext uri="{FF2B5EF4-FFF2-40B4-BE49-F238E27FC236}">
              <a16:creationId xmlns:a16="http://schemas.microsoft.com/office/drawing/2014/main" id="{C1588298-8A88-4ACC-B562-13DF56E78AF5}"/>
            </a:ext>
          </a:extLst>
        </xdr:cNvPr>
        <xdr:cNvCxnSpPr/>
      </xdr:nvCxnSpPr>
      <xdr:spPr>
        <a:xfrm>
          <a:off x="2908300" y="104780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132080</xdr:rowOff>
    </xdr:from>
    <xdr:to>
      <xdr:col>10</xdr:col>
      <xdr:colOff>165100</xdr:colOff>
      <xdr:row>61</xdr:row>
      <xdr:rowOff>62230</xdr:rowOff>
    </xdr:to>
    <xdr:sp macro="" textlink="">
      <xdr:nvSpPr>
        <xdr:cNvPr id="196" name="楕円 195">
          <a:extLst>
            <a:ext uri="{FF2B5EF4-FFF2-40B4-BE49-F238E27FC236}">
              <a16:creationId xmlns:a16="http://schemas.microsoft.com/office/drawing/2014/main" id="{1465D93D-3099-460E-8E3D-9B58EC51F740}"/>
            </a:ext>
          </a:extLst>
        </xdr:cNvPr>
        <xdr:cNvSpPr/>
      </xdr:nvSpPr>
      <xdr:spPr>
        <a:xfrm>
          <a:off x="1968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11430</xdr:rowOff>
    </xdr:from>
    <xdr:to>
      <xdr:col>15</xdr:col>
      <xdr:colOff>50800</xdr:colOff>
      <xdr:row>61</xdr:row>
      <xdr:rowOff>19594</xdr:rowOff>
    </xdr:to>
    <xdr:cxnSp macro="">
      <xdr:nvCxnSpPr>
        <xdr:cNvPr id="197" name="直線コネクタ 196">
          <a:extLst>
            <a:ext uri="{FF2B5EF4-FFF2-40B4-BE49-F238E27FC236}">
              <a16:creationId xmlns:a16="http://schemas.microsoft.com/office/drawing/2014/main" id="{D2A6C81D-8680-48EF-AE21-461AB9EA0595}"/>
            </a:ext>
          </a:extLst>
        </xdr:cNvPr>
        <xdr:cNvCxnSpPr/>
      </xdr:nvCxnSpPr>
      <xdr:spPr>
        <a:xfrm>
          <a:off x="2019300" y="1046988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112485</xdr:rowOff>
    </xdr:from>
    <xdr:to>
      <xdr:col>6</xdr:col>
      <xdr:colOff>38100</xdr:colOff>
      <xdr:row>61</xdr:row>
      <xdr:rowOff>42635</xdr:rowOff>
    </xdr:to>
    <xdr:sp macro="" textlink="">
      <xdr:nvSpPr>
        <xdr:cNvPr id="198" name="楕円 197">
          <a:extLst>
            <a:ext uri="{FF2B5EF4-FFF2-40B4-BE49-F238E27FC236}">
              <a16:creationId xmlns:a16="http://schemas.microsoft.com/office/drawing/2014/main" id="{C8A95034-9517-4E3E-8443-22D61EC6AABC}"/>
            </a:ext>
          </a:extLst>
        </xdr:cNvPr>
        <xdr:cNvSpPr/>
      </xdr:nvSpPr>
      <xdr:spPr>
        <a:xfrm>
          <a:off x="1079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163285</xdr:rowOff>
    </xdr:from>
    <xdr:to>
      <xdr:col>10</xdr:col>
      <xdr:colOff>114300</xdr:colOff>
      <xdr:row>61</xdr:row>
      <xdr:rowOff>11430</xdr:rowOff>
    </xdr:to>
    <xdr:cxnSp macro="">
      <xdr:nvCxnSpPr>
        <xdr:cNvPr id="199" name="直線コネクタ 198">
          <a:extLst>
            <a:ext uri="{FF2B5EF4-FFF2-40B4-BE49-F238E27FC236}">
              <a16:creationId xmlns:a16="http://schemas.microsoft.com/office/drawing/2014/main" id="{2BC2B3D5-6529-450F-9211-6D984E767F7E}"/>
            </a:ext>
          </a:extLst>
        </xdr:cNvPr>
        <xdr:cNvCxnSpPr/>
      </xdr:nvCxnSpPr>
      <xdr:spPr>
        <a:xfrm>
          <a:off x="1130300" y="10450285"/>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73C9FC78-91D5-42D1-B071-B5BBD7F5EC76}"/>
            </a:ext>
          </a:extLst>
        </xdr:cNvPr>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37936</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F12DE5C3-FD69-4304-8CC4-637337053E8A}"/>
            </a:ext>
          </a:extLst>
        </xdr:cNvPr>
        <xdr:cNvSpPr txBox="1"/>
      </xdr:nvSpPr>
      <xdr:spPr>
        <a:xfrm>
          <a:off x="2705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13443</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2E962942-4D71-46E9-B02F-6162484FFA07}"/>
            </a:ext>
          </a:extLst>
        </xdr:cNvPr>
        <xdr:cNvSpPr txBox="1"/>
      </xdr:nvSpPr>
      <xdr:spPr>
        <a:xfrm>
          <a:off x="1816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D0D67955-88E5-4BD9-BB3A-C0D41D76EDC4}"/>
            </a:ext>
          </a:extLst>
        </xdr:cNvPr>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84381</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9B41CC30-E3B7-49D9-9B98-1645E2931A69}"/>
            </a:ext>
          </a:extLst>
        </xdr:cNvPr>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61521</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6DE11912-6797-4020-9ECB-39D85F5EF6BF}"/>
            </a:ext>
          </a:extLst>
        </xdr:cNvPr>
        <xdr:cNvSpPr txBox="1"/>
      </xdr:nvSpPr>
      <xdr:spPr>
        <a:xfrm>
          <a:off x="2705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53357</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5C9FAA81-1AC5-48CE-A9D0-AA7BB1F98599}"/>
            </a:ext>
          </a:extLst>
        </xdr:cNvPr>
        <xdr:cNvSpPr txBox="1"/>
      </xdr:nvSpPr>
      <xdr:spPr>
        <a:xfrm>
          <a:off x="1816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33762</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62D6025B-4ECD-4F85-9C9A-6F71867C2D51}"/>
            </a:ext>
          </a:extLst>
        </xdr:cNvPr>
        <xdr:cNvSpPr txBox="1"/>
      </xdr:nvSpPr>
      <xdr:spPr>
        <a:xfrm>
          <a:off x="927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1C926F26-2622-4C61-9F0B-613626429C7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E6A9412E-B96E-4F72-A434-DCD74D64195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BA4ED04A-4F73-41D4-8E60-B0D0AB59B3D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8707D95A-444F-42E9-9462-44DDDC3E41A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61044CAD-4559-4ECD-B8D0-300BFBF37FF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911DB509-BEEA-408A-AAAC-3D981ED3CD3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8C0CB638-63A2-4386-B206-57923D74974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5BC1E273-922F-415D-A617-87F3856B058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6B914B72-988A-4891-B104-97B9D37D42F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1F47DCD3-7833-4E2C-B1B7-A0A4E25DD65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1342ADC5-12E9-41C1-B177-3FD9975F84C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E0E1ED2A-006A-465C-B2C1-9D7088CC653F}"/>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3D052C85-BBA0-498F-A9EE-5CA07384300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A9FF64B1-57F2-4545-B507-AC7BBD743222}"/>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40CEC210-0F85-433E-9BFD-16F0D8D15C1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23" name="テキスト ボックス 222">
          <a:extLst>
            <a:ext uri="{FF2B5EF4-FFF2-40B4-BE49-F238E27FC236}">
              <a16:creationId xmlns:a16="http://schemas.microsoft.com/office/drawing/2014/main" id="{E892A8BB-5EFE-4629-A26B-1C701C4860D7}"/>
            </a:ext>
          </a:extLst>
        </xdr:cNvPr>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BA92E6B2-53F5-4144-A016-CEF73EB8BE7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25" name="テキスト ボックス 224">
          <a:extLst>
            <a:ext uri="{FF2B5EF4-FFF2-40B4-BE49-F238E27FC236}">
              <a16:creationId xmlns:a16="http://schemas.microsoft.com/office/drawing/2014/main" id="{F6094577-82F0-4931-9421-6DAB585283FD}"/>
            </a:ext>
          </a:extLst>
        </xdr:cNvPr>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713B945-4DC9-4575-84E8-9BCE2F577C7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7" name="テキスト ボックス 226">
          <a:extLst>
            <a:ext uri="{FF2B5EF4-FFF2-40B4-BE49-F238E27FC236}">
              <a16:creationId xmlns:a16="http://schemas.microsoft.com/office/drawing/2014/main" id="{CB17ED50-D306-4F80-83A5-D68AA8FA0F28}"/>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AD574AF8-A80F-4BED-9B63-6A720193C34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C818A7F3-ECB0-4CBD-BBF2-2518DF3981EE}"/>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AA188401-44B7-4E2D-B9C3-6AC66C61CC8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31" name="直線コネクタ 230">
          <a:extLst>
            <a:ext uri="{FF2B5EF4-FFF2-40B4-BE49-F238E27FC236}">
              <a16:creationId xmlns:a16="http://schemas.microsoft.com/office/drawing/2014/main" id="{A70F40A9-3162-4FBA-A860-2488DDA0F39C}"/>
            </a:ext>
          </a:extLst>
        </xdr:cNvPr>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8358F6EB-663E-4E30-B8BD-F168D9B32F41}"/>
            </a:ext>
          </a:extLst>
        </xdr:cNvPr>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33" name="直線コネクタ 232">
          <a:extLst>
            <a:ext uri="{FF2B5EF4-FFF2-40B4-BE49-F238E27FC236}">
              <a16:creationId xmlns:a16="http://schemas.microsoft.com/office/drawing/2014/main" id="{5CAA16DB-C3C5-4D12-B227-52EDB02FC7A2}"/>
            </a:ext>
          </a:extLst>
        </xdr:cNvPr>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34" name="【橋りょう・トンネル】&#10;一人当たり有形固定資産（償却資産）額最大値テキスト">
          <a:extLst>
            <a:ext uri="{FF2B5EF4-FFF2-40B4-BE49-F238E27FC236}">
              <a16:creationId xmlns:a16="http://schemas.microsoft.com/office/drawing/2014/main" id="{5F97E370-B740-4C23-82D2-A404784FE97D}"/>
            </a:ext>
          </a:extLst>
        </xdr:cNvPr>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35" name="直線コネクタ 234">
          <a:extLst>
            <a:ext uri="{FF2B5EF4-FFF2-40B4-BE49-F238E27FC236}">
              <a16:creationId xmlns:a16="http://schemas.microsoft.com/office/drawing/2014/main" id="{C2233E3F-8AD7-499E-986B-0E85C5A9225D}"/>
            </a:ext>
          </a:extLst>
        </xdr:cNvPr>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121184</xdr:rowOff>
    </xdr:from>
    <xdr:ext cx="690189" cy="259045"/>
    <xdr:sp macro="" textlink="">
      <xdr:nvSpPr>
        <xdr:cNvPr id="236" name="【橋りょう・トンネル】&#10;一人当たり有形固定資産（償却資産）額平均値テキスト">
          <a:extLst>
            <a:ext uri="{FF2B5EF4-FFF2-40B4-BE49-F238E27FC236}">
              <a16:creationId xmlns:a16="http://schemas.microsoft.com/office/drawing/2014/main" id="{5F6194AD-D301-4F22-9C4C-33DB5F9B0320}"/>
            </a:ext>
          </a:extLst>
        </xdr:cNvPr>
        <xdr:cNvSpPr txBox="1"/>
      </xdr:nvSpPr>
      <xdr:spPr>
        <a:xfrm>
          <a:off x="10515600" y="10751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37" name="フローチャート: 判断 236">
          <a:extLst>
            <a:ext uri="{FF2B5EF4-FFF2-40B4-BE49-F238E27FC236}">
              <a16:creationId xmlns:a16="http://schemas.microsoft.com/office/drawing/2014/main" id="{F16FFE2E-3454-44FF-8B04-21241318C273}"/>
            </a:ext>
          </a:extLst>
        </xdr:cNvPr>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38" name="フローチャート: 判断 237">
          <a:extLst>
            <a:ext uri="{FF2B5EF4-FFF2-40B4-BE49-F238E27FC236}">
              <a16:creationId xmlns:a16="http://schemas.microsoft.com/office/drawing/2014/main" id="{D8F09486-48BA-4712-A345-110AEA96F5F1}"/>
            </a:ext>
          </a:extLst>
        </xdr:cNvPr>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9" name="フローチャート: 判断 238">
          <a:extLst>
            <a:ext uri="{FF2B5EF4-FFF2-40B4-BE49-F238E27FC236}">
              <a16:creationId xmlns:a16="http://schemas.microsoft.com/office/drawing/2014/main" id="{A736155B-B7CA-4E97-A878-89EC538F9E07}"/>
            </a:ext>
          </a:extLst>
        </xdr:cNvPr>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40" name="フローチャート: 判断 239">
          <a:extLst>
            <a:ext uri="{FF2B5EF4-FFF2-40B4-BE49-F238E27FC236}">
              <a16:creationId xmlns:a16="http://schemas.microsoft.com/office/drawing/2014/main" id="{B1DCA743-4CA1-4706-8800-5E5A96055BFF}"/>
            </a:ext>
          </a:extLst>
        </xdr:cNvPr>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41" name="フローチャート: 判断 240">
          <a:extLst>
            <a:ext uri="{FF2B5EF4-FFF2-40B4-BE49-F238E27FC236}">
              <a16:creationId xmlns:a16="http://schemas.microsoft.com/office/drawing/2014/main" id="{F1B91BAE-FD3C-4327-811C-17AA37A07E2F}"/>
            </a:ext>
          </a:extLst>
        </xdr:cNvPr>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1783313D-A696-4A23-BFEF-4FA223EDB24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3581444-0029-44E3-B061-D5DC74F6BF2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1BFABDE8-1BEF-487B-A508-5E6581E9286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DE6295E-6638-4C52-A706-E32F425F91D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625641D3-22F1-4B69-AA44-4340FAA67D0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139428</xdr:rowOff>
    </xdr:from>
    <xdr:to>
      <xdr:col>55</xdr:col>
      <xdr:colOff>50800</xdr:colOff>
      <xdr:row>64</xdr:row>
      <xdr:rowOff>69578</xdr:rowOff>
    </xdr:to>
    <xdr:sp macro="" textlink="">
      <xdr:nvSpPr>
        <xdr:cNvPr id="247" name="楕円 246">
          <a:extLst>
            <a:ext uri="{FF2B5EF4-FFF2-40B4-BE49-F238E27FC236}">
              <a16:creationId xmlns:a16="http://schemas.microsoft.com/office/drawing/2014/main" id="{073848EA-7D48-4AED-83FA-78C9CF30434F}"/>
            </a:ext>
          </a:extLst>
        </xdr:cNvPr>
        <xdr:cNvSpPr/>
      </xdr:nvSpPr>
      <xdr:spPr>
        <a:xfrm>
          <a:off x="10426700" y="1094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76734</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3459EE05-3BBC-4DDC-B0C8-6ED30991056A}"/>
            </a:ext>
          </a:extLst>
        </xdr:cNvPr>
        <xdr:cNvSpPr txBox="1"/>
      </xdr:nvSpPr>
      <xdr:spPr>
        <a:xfrm>
          <a:off x="10515600" y="1087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141243</xdr:rowOff>
    </xdr:from>
    <xdr:to>
      <xdr:col>50</xdr:col>
      <xdr:colOff>165100</xdr:colOff>
      <xdr:row>64</xdr:row>
      <xdr:rowOff>71393</xdr:rowOff>
    </xdr:to>
    <xdr:sp macro="" textlink="">
      <xdr:nvSpPr>
        <xdr:cNvPr id="249" name="楕円 248">
          <a:extLst>
            <a:ext uri="{FF2B5EF4-FFF2-40B4-BE49-F238E27FC236}">
              <a16:creationId xmlns:a16="http://schemas.microsoft.com/office/drawing/2014/main" id="{3F4DD6B5-1022-485A-94EF-83AD2AC7FDE4}"/>
            </a:ext>
          </a:extLst>
        </xdr:cNvPr>
        <xdr:cNvSpPr/>
      </xdr:nvSpPr>
      <xdr:spPr>
        <a:xfrm>
          <a:off x="9588500" y="1094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18778</xdr:rowOff>
    </xdr:from>
    <xdr:to>
      <xdr:col>55</xdr:col>
      <xdr:colOff>0</xdr:colOff>
      <xdr:row>64</xdr:row>
      <xdr:rowOff>20593</xdr:rowOff>
    </xdr:to>
    <xdr:cxnSp macro="">
      <xdr:nvCxnSpPr>
        <xdr:cNvPr id="250" name="直線コネクタ 249">
          <a:extLst>
            <a:ext uri="{FF2B5EF4-FFF2-40B4-BE49-F238E27FC236}">
              <a16:creationId xmlns:a16="http://schemas.microsoft.com/office/drawing/2014/main" id="{FA19DFB1-87B3-4802-9A7C-617B3FC0E677}"/>
            </a:ext>
          </a:extLst>
        </xdr:cNvPr>
        <xdr:cNvCxnSpPr/>
      </xdr:nvCxnSpPr>
      <xdr:spPr>
        <a:xfrm flipV="1">
          <a:off x="9639300" y="10991578"/>
          <a:ext cx="838200" cy="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142295</xdr:rowOff>
    </xdr:from>
    <xdr:to>
      <xdr:col>46</xdr:col>
      <xdr:colOff>38100</xdr:colOff>
      <xdr:row>64</xdr:row>
      <xdr:rowOff>72445</xdr:rowOff>
    </xdr:to>
    <xdr:sp macro="" textlink="">
      <xdr:nvSpPr>
        <xdr:cNvPr id="251" name="楕円 250">
          <a:extLst>
            <a:ext uri="{FF2B5EF4-FFF2-40B4-BE49-F238E27FC236}">
              <a16:creationId xmlns:a16="http://schemas.microsoft.com/office/drawing/2014/main" id="{85C39BB8-AC46-4367-84A6-8ED95A3AE5E5}"/>
            </a:ext>
          </a:extLst>
        </xdr:cNvPr>
        <xdr:cNvSpPr/>
      </xdr:nvSpPr>
      <xdr:spPr>
        <a:xfrm>
          <a:off x="8699500" y="1094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20593</xdr:rowOff>
    </xdr:from>
    <xdr:to>
      <xdr:col>50</xdr:col>
      <xdr:colOff>114300</xdr:colOff>
      <xdr:row>64</xdr:row>
      <xdr:rowOff>21645</xdr:rowOff>
    </xdr:to>
    <xdr:cxnSp macro="">
      <xdr:nvCxnSpPr>
        <xdr:cNvPr id="252" name="直線コネクタ 251">
          <a:extLst>
            <a:ext uri="{FF2B5EF4-FFF2-40B4-BE49-F238E27FC236}">
              <a16:creationId xmlns:a16="http://schemas.microsoft.com/office/drawing/2014/main" id="{F8563702-62E7-4E98-A4F4-EDC77774A2A7}"/>
            </a:ext>
          </a:extLst>
        </xdr:cNvPr>
        <xdr:cNvCxnSpPr/>
      </xdr:nvCxnSpPr>
      <xdr:spPr>
        <a:xfrm flipV="1">
          <a:off x="8750300" y="10993393"/>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143894</xdr:rowOff>
    </xdr:from>
    <xdr:to>
      <xdr:col>41</xdr:col>
      <xdr:colOff>101600</xdr:colOff>
      <xdr:row>64</xdr:row>
      <xdr:rowOff>74044</xdr:rowOff>
    </xdr:to>
    <xdr:sp macro="" textlink="">
      <xdr:nvSpPr>
        <xdr:cNvPr id="253" name="楕円 252">
          <a:extLst>
            <a:ext uri="{FF2B5EF4-FFF2-40B4-BE49-F238E27FC236}">
              <a16:creationId xmlns:a16="http://schemas.microsoft.com/office/drawing/2014/main" id="{0686E893-E638-4847-A937-EAB64AFB487B}"/>
            </a:ext>
          </a:extLst>
        </xdr:cNvPr>
        <xdr:cNvSpPr/>
      </xdr:nvSpPr>
      <xdr:spPr>
        <a:xfrm>
          <a:off x="7810500" y="1094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21645</xdr:rowOff>
    </xdr:from>
    <xdr:to>
      <xdr:col>45</xdr:col>
      <xdr:colOff>177800</xdr:colOff>
      <xdr:row>64</xdr:row>
      <xdr:rowOff>23244</xdr:rowOff>
    </xdr:to>
    <xdr:cxnSp macro="">
      <xdr:nvCxnSpPr>
        <xdr:cNvPr id="254" name="直線コネクタ 253">
          <a:extLst>
            <a:ext uri="{FF2B5EF4-FFF2-40B4-BE49-F238E27FC236}">
              <a16:creationId xmlns:a16="http://schemas.microsoft.com/office/drawing/2014/main" id="{741DBA7F-E71F-4D45-B211-396D712DF56B}"/>
            </a:ext>
          </a:extLst>
        </xdr:cNvPr>
        <xdr:cNvCxnSpPr/>
      </xdr:nvCxnSpPr>
      <xdr:spPr>
        <a:xfrm flipV="1">
          <a:off x="7861300" y="10994445"/>
          <a:ext cx="889000" cy="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144618</xdr:rowOff>
    </xdr:from>
    <xdr:to>
      <xdr:col>36</xdr:col>
      <xdr:colOff>165100</xdr:colOff>
      <xdr:row>64</xdr:row>
      <xdr:rowOff>74768</xdr:rowOff>
    </xdr:to>
    <xdr:sp macro="" textlink="">
      <xdr:nvSpPr>
        <xdr:cNvPr id="255" name="楕円 254">
          <a:extLst>
            <a:ext uri="{FF2B5EF4-FFF2-40B4-BE49-F238E27FC236}">
              <a16:creationId xmlns:a16="http://schemas.microsoft.com/office/drawing/2014/main" id="{2D952661-59F2-44E8-A40B-1F7CFB09F9A7}"/>
            </a:ext>
          </a:extLst>
        </xdr:cNvPr>
        <xdr:cNvSpPr/>
      </xdr:nvSpPr>
      <xdr:spPr>
        <a:xfrm>
          <a:off x="6921500" y="1094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23244</xdr:rowOff>
    </xdr:from>
    <xdr:to>
      <xdr:col>41</xdr:col>
      <xdr:colOff>50800</xdr:colOff>
      <xdr:row>64</xdr:row>
      <xdr:rowOff>23968</xdr:rowOff>
    </xdr:to>
    <xdr:cxnSp macro="">
      <xdr:nvCxnSpPr>
        <xdr:cNvPr id="256" name="直線コネクタ 255">
          <a:extLst>
            <a:ext uri="{FF2B5EF4-FFF2-40B4-BE49-F238E27FC236}">
              <a16:creationId xmlns:a16="http://schemas.microsoft.com/office/drawing/2014/main" id="{E9233884-A3C4-4D8C-86BF-8506D1F86BDF}"/>
            </a:ext>
          </a:extLst>
        </xdr:cNvPr>
        <xdr:cNvCxnSpPr/>
      </xdr:nvCxnSpPr>
      <xdr:spPr>
        <a:xfrm flipV="1">
          <a:off x="6972300" y="10996044"/>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62362</xdr:rowOff>
    </xdr:from>
    <xdr:ext cx="690189" cy="259045"/>
    <xdr:sp macro="" textlink="">
      <xdr:nvSpPr>
        <xdr:cNvPr id="257" name="n_1aveValue【橋りょう・トンネル】&#10;一人当たり有形固定資産（償却資産）額">
          <a:extLst>
            <a:ext uri="{FF2B5EF4-FFF2-40B4-BE49-F238E27FC236}">
              <a16:creationId xmlns:a16="http://schemas.microsoft.com/office/drawing/2014/main" id="{32D25447-CD96-422D-83F0-93C5A61D7641}"/>
            </a:ext>
          </a:extLst>
        </xdr:cNvPr>
        <xdr:cNvSpPr txBox="1"/>
      </xdr:nvSpPr>
      <xdr:spPr>
        <a:xfrm>
          <a:off x="9281505" y="106922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65971</xdr:rowOff>
    </xdr:from>
    <xdr:ext cx="690189" cy="259045"/>
    <xdr:sp macro="" textlink="">
      <xdr:nvSpPr>
        <xdr:cNvPr id="258" name="n_2aveValue【橋りょう・トンネル】&#10;一人当たり有形固定資産（償却資産）額">
          <a:extLst>
            <a:ext uri="{FF2B5EF4-FFF2-40B4-BE49-F238E27FC236}">
              <a16:creationId xmlns:a16="http://schemas.microsoft.com/office/drawing/2014/main" id="{E19105CB-5E2C-4414-9B58-BF90767E5FFF}"/>
            </a:ext>
          </a:extLst>
        </xdr:cNvPr>
        <xdr:cNvSpPr txBox="1"/>
      </xdr:nvSpPr>
      <xdr:spPr>
        <a:xfrm>
          <a:off x="8405205" y="10695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64480</xdr:rowOff>
    </xdr:from>
    <xdr:ext cx="690189" cy="259045"/>
    <xdr:sp macro="" textlink="">
      <xdr:nvSpPr>
        <xdr:cNvPr id="259" name="n_3aveValue【橋りょう・トンネル】&#10;一人当たり有形固定資産（償却資産）額">
          <a:extLst>
            <a:ext uri="{FF2B5EF4-FFF2-40B4-BE49-F238E27FC236}">
              <a16:creationId xmlns:a16="http://schemas.microsoft.com/office/drawing/2014/main" id="{7E7D2926-095A-4CEF-9BFC-4C7387E695CF}"/>
            </a:ext>
          </a:extLst>
        </xdr:cNvPr>
        <xdr:cNvSpPr txBox="1"/>
      </xdr:nvSpPr>
      <xdr:spPr>
        <a:xfrm>
          <a:off x="7516205" y="106943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74251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A9BD7D92-0A73-4117-B565-C3ABD66D4CB6}"/>
            </a:ext>
          </a:extLst>
        </xdr:cNvPr>
        <xdr:cNvSpPr txBox="1"/>
      </xdr:nvSpPr>
      <xdr:spPr>
        <a:xfrm>
          <a:off x="6672795" y="1070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62520</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BE301240-98C7-407A-8612-AB1807D15C06}"/>
            </a:ext>
          </a:extLst>
        </xdr:cNvPr>
        <xdr:cNvSpPr txBox="1"/>
      </xdr:nvSpPr>
      <xdr:spPr>
        <a:xfrm>
          <a:off x="9327095" y="1103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63572</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8069AA68-AB91-465E-9728-33D570C12B81}"/>
            </a:ext>
          </a:extLst>
        </xdr:cNvPr>
        <xdr:cNvSpPr txBox="1"/>
      </xdr:nvSpPr>
      <xdr:spPr>
        <a:xfrm>
          <a:off x="8450795" y="11036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65171</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DBE02D79-F715-4A73-A266-851D3AB836F3}"/>
            </a:ext>
          </a:extLst>
        </xdr:cNvPr>
        <xdr:cNvSpPr txBox="1"/>
      </xdr:nvSpPr>
      <xdr:spPr>
        <a:xfrm>
          <a:off x="7561795" y="11037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65895</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FF5B2102-9699-4D5E-83AE-6F7656DFFBEE}"/>
            </a:ext>
          </a:extLst>
        </xdr:cNvPr>
        <xdr:cNvSpPr txBox="1"/>
      </xdr:nvSpPr>
      <xdr:spPr>
        <a:xfrm>
          <a:off x="6672795" y="1103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4BC76657-CC3A-4DB9-9F59-20E7C013830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C2F1BD67-0148-4977-A4E7-1EC7D358707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EFF10DBC-9CD6-43DE-8030-30A26D48DB9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A1C71373-D88E-4D19-AD9B-0F0B98707EB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329E19C7-B1B3-4B04-90E5-A6267D08BA5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5C83BBA3-54F5-4872-9D8C-29984332720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1A369C0-3487-4608-8782-018E76A815E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A6CB1980-1ED8-451F-87CD-52EBFB178C4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92C8146B-F574-4A85-8D3E-9262E4091B3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30533A60-59EF-4360-AA6D-31F28B0B809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C5091770-AA52-49B0-945A-8E10A8144AB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DB979935-97DB-4BBD-BEF1-74F174C3F89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11A2DC12-D0E8-4619-8B30-C53AF16A2F7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7F50DFB5-19EC-473D-A531-D41551A3D01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A1757748-1545-439F-B03B-09E47F2DC69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ACFBA4D6-3BF9-49CC-AE85-A2EF2B834DE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A4436F76-7F4E-402A-A697-5CE45D28B71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EF10C821-07A6-4895-BDDB-9A3A6F25E77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DC2775E0-428C-40FE-BBA3-A607A4E69F3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F183E682-6F79-4F28-A8E9-5D52A6497E9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7E968D0-CCB8-477D-8AED-E75288AB978D}"/>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CBB50491-E156-4C95-B0B2-5A905E6BAD1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26A43511-7469-480D-B271-89301E60B49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34C9BDC7-9A16-459C-B397-1B8BD898E16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029C51C5-3DE6-4267-A6CC-8EA4E61F2AD8}"/>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31808563-63C2-4A45-A6D4-37EACEF3945E}"/>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2798D1E5-5E31-4FC8-8900-D0C7F6C7ACE3}"/>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6B11CD9E-98C6-4E61-8848-7CD9DE6FFF4E}"/>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a:extLst>
            <a:ext uri="{FF2B5EF4-FFF2-40B4-BE49-F238E27FC236}">
              <a16:creationId xmlns:a16="http://schemas.microsoft.com/office/drawing/2014/main" id="{4E1FF915-1855-4364-AB64-2B5C68EE5F39}"/>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147338</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4D061A38-4DF1-4DCA-815C-E6B8D026D7E7}"/>
            </a:ext>
          </a:extLst>
        </xdr:cNvPr>
        <xdr:cNvSpPr txBox="1"/>
      </xdr:nvSpPr>
      <xdr:spPr>
        <a:xfrm>
          <a:off x="4673600" y="1386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95" name="フローチャート: 判断 294">
          <a:extLst>
            <a:ext uri="{FF2B5EF4-FFF2-40B4-BE49-F238E27FC236}">
              <a16:creationId xmlns:a16="http://schemas.microsoft.com/office/drawing/2014/main" id="{7A744168-D0DD-4497-8455-D0FC019CF45C}"/>
            </a:ext>
          </a:extLst>
        </xdr:cNvPr>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a:extLst>
            <a:ext uri="{FF2B5EF4-FFF2-40B4-BE49-F238E27FC236}">
              <a16:creationId xmlns:a16="http://schemas.microsoft.com/office/drawing/2014/main" id="{95B9F188-7F31-4557-BED7-996E3F5DC492}"/>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97" name="フローチャート: 判断 296">
          <a:extLst>
            <a:ext uri="{FF2B5EF4-FFF2-40B4-BE49-F238E27FC236}">
              <a16:creationId xmlns:a16="http://schemas.microsoft.com/office/drawing/2014/main" id="{91C09F6A-147A-48EC-B63D-A1A029A703F2}"/>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98" name="フローチャート: 判断 297">
          <a:extLst>
            <a:ext uri="{FF2B5EF4-FFF2-40B4-BE49-F238E27FC236}">
              <a16:creationId xmlns:a16="http://schemas.microsoft.com/office/drawing/2014/main" id="{1D13854A-788F-46F0-89D1-C56CACF7765A}"/>
            </a:ext>
          </a:extLst>
        </xdr:cNvPr>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99" name="フローチャート: 判断 298">
          <a:extLst>
            <a:ext uri="{FF2B5EF4-FFF2-40B4-BE49-F238E27FC236}">
              <a16:creationId xmlns:a16="http://schemas.microsoft.com/office/drawing/2014/main" id="{1E186DB5-832E-4DE7-9420-AF9671A85889}"/>
            </a:ext>
          </a:extLst>
        </xdr:cNvPr>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DB1AAE97-8312-41C1-8DE5-7D1577A2E9F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115C3F6-05CB-4ED1-A2F6-B07E4A25AB1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B146506-9577-40C0-BECC-11A561200AF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84F9A84D-D4A5-4CB4-8893-04A8BF108F6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271D7E60-0863-4F3F-B996-F94D4E1AD77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151130</xdr:rowOff>
    </xdr:from>
    <xdr:to>
      <xdr:col>24</xdr:col>
      <xdr:colOff>114300</xdr:colOff>
      <xdr:row>84</xdr:row>
      <xdr:rowOff>81280</xdr:rowOff>
    </xdr:to>
    <xdr:sp macro="" textlink="">
      <xdr:nvSpPr>
        <xdr:cNvPr id="305" name="楕円 304">
          <a:extLst>
            <a:ext uri="{FF2B5EF4-FFF2-40B4-BE49-F238E27FC236}">
              <a16:creationId xmlns:a16="http://schemas.microsoft.com/office/drawing/2014/main" id="{BE67E951-3703-48A6-AC44-2D15F09072B8}"/>
            </a:ext>
          </a:extLst>
        </xdr:cNvPr>
        <xdr:cNvSpPr/>
      </xdr:nvSpPr>
      <xdr:spPr>
        <a:xfrm>
          <a:off x="45847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129557</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CA648EFE-5094-4A01-9F06-CBF72F706CB6}"/>
            </a:ext>
          </a:extLst>
        </xdr:cNvPr>
        <xdr:cNvSpPr txBox="1"/>
      </xdr:nvSpPr>
      <xdr:spPr>
        <a:xfrm>
          <a:off x="4673600"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120650</xdr:rowOff>
    </xdr:from>
    <xdr:to>
      <xdr:col>20</xdr:col>
      <xdr:colOff>38100</xdr:colOff>
      <xdr:row>84</xdr:row>
      <xdr:rowOff>50800</xdr:rowOff>
    </xdr:to>
    <xdr:sp macro="" textlink="">
      <xdr:nvSpPr>
        <xdr:cNvPr id="307" name="楕円 306">
          <a:extLst>
            <a:ext uri="{FF2B5EF4-FFF2-40B4-BE49-F238E27FC236}">
              <a16:creationId xmlns:a16="http://schemas.microsoft.com/office/drawing/2014/main" id="{BB3EA90C-8CC5-42AB-A1C9-B01C7B0C7768}"/>
            </a:ext>
          </a:extLst>
        </xdr:cNvPr>
        <xdr:cNvSpPr/>
      </xdr:nvSpPr>
      <xdr:spPr>
        <a:xfrm>
          <a:off x="3746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0</xdr:rowOff>
    </xdr:from>
    <xdr:to>
      <xdr:col>24</xdr:col>
      <xdr:colOff>63500</xdr:colOff>
      <xdr:row>84</xdr:row>
      <xdr:rowOff>30480</xdr:rowOff>
    </xdr:to>
    <xdr:cxnSp macro="">
      <xdr:nvCxnSpPr>
        <xdr:cNvPr id="308" name="直線コネクタ 307">
          <a:extLst>
            <a:ext uri="{FF2B5EF4-FFF2-40B4-BE49-F238E27FC236}">
              <a16:creationId xmlns:a16="http://schemas.microsoft.com/office/drawing/2014/main" id="{368D27A8-EF9E-439F-997E-9470D50C85ED}"/>
            </a:ext>
          </a:extLst>
        </xdr:cNvPr>
        <xdr:cNvCxnSpPr/>
      </xdr:nvCxnSpPr>
      <xdr:spPr>
        <a:xfrm>
          <a:off x="3797300" y="144018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82550</xdr:rowOff>
    </xdr:from>
    <xdr:to>
      <xdr:col>15</xdr:col>
      <xdr:colOff>101600</xdr:colOff>
      <xdr:row>84</xdr:row>
      <xdr:rowOff>12700</xdr:rowOff>
    </xdr:to>
    <xdr:sp macro="" textlink="">
      <xdr:nvSpPr>
        <xdr:cNvPr id="309" name="楕円 308">
          <a:extLst>
            <a:ext uri="{FF2B5EF4-FFF2-40B4-BE49-F238E27FC236}">
              <a16:creationId xmlns:a16="http://schemas.microsoft.com/office/drawing/2014/main" id="{3874F073-4E6D-44E3-BD5B-8AB8474386A1}"/>
            </a:ext>
          </a:extLst>
        </xdr:cNvPr>
        <xdr:cNvSpPr/>
      </xdr:nvSpPr>
      <xdr:spPr>
        <a:xfrm>
          <a:off x="2857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133350</xdr:rowOff>
    </xdr:from>
    <xdr:to>
      <xdr:col>19</xdr:col>
      <xdr:colOff>177800</xdr:colOff>
      <xdr:row>84</xdr:row>
      <xdr:rowOff>0</xdr:rowOff>
    </xdr:to>
    <xdr:cxnSp macro="">
      <xdr:nvCxnSpPr>
        <xdr:cNvPr id="310" name="直線コネクタ 309">
          <a:extLst>
            <a:ext uri="{FF2B5EF4-FFF2-40B4-BE49-F238E27FC236}">
              <a16:creationId xmlns:a16="http://schemas.microsoft.com/office/drawing/2014/main" id="{808BF457-6557-4012-AA1E-2E5924EDD1E1}"/>
            </a:ext>
          </a:extLst>
        </xdr:cNvPr>
        <xdr:cNvCxnSpPr/>
      </xdr:nvCxnSpPr>
      <xdr:spPr>
        <a:xfrm>
          <a:off x="2908300" y="1436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44450</xdr:rowOff>
    </xdr:from>
    <xdr:to>
      <xdr:col>10</xdr:col>
      <xdr:colOff>165100</xdr:colOff>
      <xdr:row>83</xdr:row>
      <xdr:rowOff>146050</xdr:rowOff>
    </xdr:to>
    <xdr:sp macro="" textlink="">
      <xdr:nvSpPr>
        <xdr:cNvPr id="311" name="楕円 310">
          <a:extLst>
            <a:ext uri="{FF2B5EF4-FFF2-40B4-BE49-F238E27FC236}">
              <a16:creationId xmlns:a16="http://schemas.microsoft.com/office/drawing/2014/main" id="{101477A7-08D9-4F37-A2F4-98056DA7B424}"/>
            </a:ext>
          </a:extLst>
        </xdr:cNvPr>
        <xdr:cNvSpPr/>
      </xdr:nvSpPr>
      <xdr:spPr>
        <a:xfrm>
          <a:off x="1968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95250</xdr:rowOff>
    </xdr:from>
    <xdr:to>
      <xdr:col>15</xdr:col>
      <xdr:colOff>50800</xdr:colOff>
      <xdr:row>83</xdr:row>
      <xdr:rowOff>133350</xdr:rowOff>
    </xdr:to>
    <xdr:cxnSp macro="">
      <xdr:nvCxnSpPr>
        <xdr:cNvPr id="312" name="直線コネクタ 311">
          <a:extLst>
            <a:ext uri="{FF2B5EF4-FFF2-40B4-BE49-F238E27FC236}">
              <a16:creationId xmlns:a16="http://schemas.microsoft.com/office/drawing/2014/main" id="{E18774D8-86A0-4F4F-8980-7D51C36A6438}"/>
            </a:ext>
          </a:extLst>
        </xdr:cNvPr>
        <xdr:cNvCxnSpPr/>
      </xdr:nvCxnSpPr>
      <xdr:spPr>
        <a:xfrm>
          <a:off x="2019300" y="1432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44450</xdr:rowOff>
    </xdr:from>
    <xdr:to>
      <xdr:col>6</xdr:col>
      <xdr:colOff>38100</xdr:colOff>
      <xdr:row>83</xdr:row>
      <xdr:rowOff>146050</xdr:rowOff>
    </xdr:to>
    <xdr:sp macro="" textlink="">
      <xdr:nvSpPr>
        <xdr:cNvPr id="313" name="楕円 312">
          <a:extLst>
            <a:ext uri="{FF2B5EF4-FFF2-40B4-BE49-F238E27FC236}">
              <a16:creationId xmlns:a16="http://schemas.microsoft.com/office/drawing/2014/main" id="{08B32AD5-E3D0-421A-B66C-58FC5FE065BA}"/>
            </a:ext>
          </a:extLst>
        </xdr:cNvPr>
        <xdr:cNvSpPr/>
      </xdr:nvSpPr>
      <xdr:spPr>
        <a:xfrm>
          <a:off x="1079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95250</xdr:rowOff>
    </xdr:from>
    <xdr:to>
      <xdr:col>10</xdr:col>
      <xdr:colOff>114300</xdr:colOff>
      <xdr:row>83</xdr:row>
      <xdr:rowOff>95250</xdr:rowOff>
    </xdr:to>
    <xdr:cxnSp macro="">
      <xdr:nvCxnSpPr>
        <xdr:cNvPr id="314" name="直線コネクタ 313">
          <a:extLst>
            <a:ext uri="{FF2B5EF4-FFF2-40B4-BE49-F238E27FC236}">
              <a16:creationId xmlns:a16="http://schemas.microsoft.com/office/drawing/2014/main" id="{3F1A1A9B-DB07-4EA0-A78A-02A8BA0A0D82}"/>
            </a:ext>
          </a:extLst>
        </xdr:cNvPr>
        <xdr:cNvCxnSpPr/>
      </xdr:nvCxnSpPr>
      <xdr:spPr>
        <a:xfrm>
          <a:off x="1130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15" name="n_1aveValue【公営住宅】&#10;有形固定資産減価償却率">
          <a:extLst>
            <a:ext uri="{FF2B5EF4-FFF2-40B4-BE49-F238E27FC236}">
              <a16:creationId xmlns:a16="http://schemas.microsoft.com/office/drawing/2014/main" id="{10BC18DB-0F9B-4E80-A88E-FDF96A4DDAED}"/>
            </a:ext>
          </a:extLst>
        </xdr:cNvPr>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316" name="n_2aveValue【公営住宅】&#10;有形固定資産減価償却率">
          <a:extLst>
            <a:ext uri="{FF2B5EF4-FFF2-40B4-BE49-F238E27FC236}">
              <a16:creationId xmlns:a16="http://schemas.microsoft.com/office/drawing/2014/main" id="{ED5EB1C2-88CA-4AA9-BB55-B08EABE7EE31}"/>
            </a:ext>
          </a:extLst>
        </xdr:cNvPr>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33038</xdr:rowOff>
    </xdr:from>
    <xdr:ext cx="405111" cy="259045"/>
    <xdr:sp macro="" textlink="">
      <xdr:nvSpPr>
        <xdr:cNvPr id="317" name="n_3aveValue【公営住宅】&#10;有形固定資産減価償却率">
          <a:extLst>
            <a:ext uri="{FF2B5EF4-FFF2-40B4-BE49-F238E27FC236}">
              <a16:creationId xmlns:a16="http://schemas.microsoft.com/office/drawing/2014/main" id="{318C272F-E575-4BB2-BC70-F4E42DC8AE0E}"/>
            </a:ext>
          </a:extLst>
        </xdr:cNvPr>
        <xdr:cNvSpPr txBox="1"/>
      </xdr:nvSpPr>
      <xdr:spPr>
        <a:xfrm>
          <a:off x="1816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18" name="n_4aveValue【公営住宅】&#10;有形固定資産減価償却率">
          <a:extLst>
            <a:ext uri="{FF2B5EF4-FFF2-40B4-BE49-F238E27FC236}">
              <a16:creationId xmlns:a16="http://schemas.microsoft.com/office/drawing/2014/main" id="{C22495A5-421F-410B-87AD-9DD2AD2E929A}"/>
            </a:ext>
          </a:extLst>
        </xdr:cNvPr>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41927</xdr:rowOff>
    </xdr:from>
    <xdr:ext cx="405111" cy="259045"/>
    <xdr:sp macro="" textlink="">
      <xdr:nvSpPr>
        <xdr:cNvPr id="319" name="n_1mainValue【公営住宅】&#10;有形固定資産減価償却率">
          <a:extLst>
            <a:ext uri="{FF2B5EF4-FFF2-40B4-BE49-F238E27FC236}">
              <a16:creationId xmlns:a16="http://schemas.microsoft.com/office/drawing/2014/main" id="{2199D1CE-F622-45DC-910E-72245E08F6AA}"/>
            </a:ext>
          </a:extLst>
        </xdr:cNvPr>
        <xdr:cNvSpPr txBox="1"/>
      </xdr:nvSpPr>
      <xdr:spPr>
        <a:xfrm>
          <a:off x="35820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3827</xdr:rowOff>
    </xdr:from>
    <xdr:ext cx="405111" cy="259045"/>
    <xdr:sp macro="" textlink="">
      <xdr:nvSpPr>
        <xdr:cNvPr id="320" name="n_2mainValue【公営住宅】&#10;有形固定資産減価償却率">
          <a:extLst>
            <a:ext uri="{FF2B5EF4-FFF2-40B4-BE49-F238E27FC236}">
              <a16:creationId xmlns:a16="http://schemas.microsoft.com/office/drawing/2014/main" id="{0467EC3D-AE72-4081-8541-77A9686950E7}"/>
            </a:ext>
          </a:extLst>
        </xdr:cNvPr>
        <xdr:cNvSpPr txBox="1"/>
      </xdr:nvSpPr>
      <xdr:spPr>
        <a:xfrm>
          <a:off x="27057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137177</xdr:rowOff>
    </xdr:from>
    <xdr:ext cx="405111" cy="259045"/>
    <xdr:sp macro="" textlink="">
      <xdr:nvSpPr>
        <xdr:cNvPr id="321" name="n_3mainValue【公営住宅】&#10;有形固定資産減価償却率">
          <a:extLst>
            <a:ext uri="{FF2B5EF4-FFF2-40B4-BE49-F238E27FC236}">
              <a16:creationId xmlns:a16="http://schemas.microsoft.com/office/drawing/2014/main" id="{E02C522F-5292-4F03-87ED-661B0468DFCC}"/>
            </a:ext>
          </a:extLst>
        </xdr:cNvPr>
        <xdr:cNvSpPr txBox="1"/>
      </xdr:nvSpPr>
      <xdr:spPr>
        <a:xfrm>
          <a:off x="1816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137177</xdr:rowOff>
    </xdr:from>
    <xdr:ext cx="405111" cy="259045"/>
    <xdr:sp macro="" textlink="">
      <xdr:nvSpPr>
        <xdr:cNvPr id="322" name="n_4mainValue【公営住宅】&#10;有形固定資産減価償却率">
          <a:extLst>
            <a:ext uri="{FF2B5EF4-FFF2-40B4-BE49-F238E27FC236}">
              <a16:creationId xmlns:a16="http://schemas.microsoft.com/office/drawing/2014/main" id="{E1E4D738-F0C8-461F-9DE2-6075B524E005}"/>
            </a:ext>
          </a:extLst>
        </xdr:cNvPr>
        <xdr:cNvSpPr txBox="1"/>
      </xdr:nvSpPr>
      <xdr:spPr>
        <a:xfrm>
          <a:off x="927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99C7D24F-F631-4AD2-8B79-CB0FE51DE8D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6864FAF3-01CB-47AD-BA5A-4D8CD5B2DEB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55648F67-0DAC-4D22-8CF5-56B783F8095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EF84985A-5861-419A-8683-C919E3ED645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B5574F4C-218E-4F2A-BEF8-A097668523C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92511572-7390-470A-A9A9-E44CE0F586C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9667609D-EE1C-4742-811B-9B8BDF4164E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5E99EB0B-4DA2-4BCB-8415-D5DD1315B1B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E2EE1064-BC22-42B7-8245-CA78503F804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63EDC55C-8C90-4A48-962C-16F882917CE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E1D90B6A-1B35-4A0E-907E-E91DCC02DBD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C97BA6F6-9E44-44EB-B30F-956A5133B16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B6B81DEA-7CBE-482D-9A77-733F70BD1DD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6" name="テキスト ボックス 335">
          <a:extLst>
            <a:ext uri="{FF2B5EF4-FFF2-40B4-BE49-F238E27FC236}">
              <a16:creationId xmlns:a16="http://schemas.microsoft.com/office/drawing/2014/main" id="{4533DF3F-EFD6-4823-A8EA-A9F7693EE8EE}"/>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A40CA6AE-5EE6-4CA4-8871-3553BFD5C1F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8" name="テキスト ボックス 337">
          <a:extLst>
            <a:ext uri="{FF2B5EF4-FFF2-40B4-BE49-F238E27FC236}">
              <a16:creationId xmlns:a16="http://schemas.microsoft.com/office/drawing/2014/main" id="{B5B23029-B12C-4F9C-B703-E687D7B6899C}"/>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8021B3D9-7067-4B89-869D-7D2058223EB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0" name="テキスト ボックス 339">
          <a:extLst>
            <a:ext uri="{FF2B5EF4-FFF2-40B4-BE49-F238E27FC236}">
              <a16:creationId xmlns:a16="http://schemas.microsoft.com/office/drawing/2014/main" id="{A6C2A717-630B-4CBB-970D-F0F15FA1BE69}"/>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48445A0B-01D8-437E-80CF-F433BD06152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2" name="テキスト ボックス 341">
          <a:extLst>
            <a:ext uri="{FF2B5EF4-FFF2-40B4-BE49-F238E27FC236}">
              <a16:creationId xmlns:a16="http://schemas.microsoft.com/office/drawing/2014/main" id="{D0DEFACD-DEB1-4E77-9A9D-A5DECA405288}"/>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B19D68D6-E655-4E96-8200-C088E19BBFF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03744691-C185-43A2-A055-375799867306}"/>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8D52435B-0A0C-457C-9600-344BA956B9E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46" name="直線コネクタ 345">
          <a:extLst>
            <a:ext uri="{FF2B5EF4-FFF2-40B4-BE49-F238E27FC236}">
              <a16:creationId xmlns:a16="http://schemas.microsoft.com/office/drawing/2014/main" id="{4CF7C64D-B7A5-47D1-88C7-6D9BC53CA504}"/>
            </a:ext>
          </a:extLst>
        </xdr:cNvPr>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47" name="【公営住宅】&#10;一人当たり面積最小値テキスト">
          <a:extLst>
            <a:ext uri="{FF2B5EF4-FFF2-40B4-BE49-F238E27FC236}">
              <a16:creationId xmlns:a16="http://schemas.microsoft.com/office/drawing/2014/main" id="{D5D88DA2-8273-4513-9A3C-A126C31F9131}"/>
            </a:ext>
          </a:extLst>
        </xdr:cNvPr>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48" name="直線コネクタ 347">
          <a:extLst>
            <a:ext uri="{FF2B5EF4-FFF2-40B4-BE49-F238E27FC236}">
              <a16:creationId xmlns:a16="http://schemas.microsoft.com/office/drawing/2014/main" id="{49DEB80F-6F74-4B63-B140-8D9239470463}"/>
            </a:ext>
          </a:extLst>
        </xdr:cNvPr>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49" name="【公営住宅】&#10;一人当たり面積最大値テキスト">
          <a:extLst>
            <a:ext uri="{FF2B5EF4-FFF2-40B4-BE49-F238E27FC236}">
              <a16:creationId xmlns:a16="http://schemas.microsoft.com/office/drawing/2014/main" id="{BAE7A116-B3F1-415A-9C47-58C3B24EFA14}"/>
            </a:ext>
          </a:extLst>
        </xdr:cNvPr>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50" name="直線コネクタ 349">
          <a:extLst>
            <a:ext uri="{FF2B5EF4-FFF2-40B4-BE49-F238E27FC236}">
              <a16:creationId xmlns:a16="http://schemas.microsoft.com/office/drawing/2014/main" id="{2181B53C-D83F-41EE-AE8C-5FBCE8A68AE9}"/>
            </a:ext>
          </a:extLst>
        </xdr:cNvPr>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75785</xdr:rowOff>
    </xdr:from>
    <xdr:ext cx="469744" cy="259045"/>
    <xdr:sp macro="" textlink="">
      <xdr:nvSpPr>
        <xdr:cNvPr id="351" name="【公営住宅】&#10;一人当たり面積平均値テキスト">
          <a:extLst>
            <a:ext uri="{FF2B5EF4-FFF2-40B4-BE49-F238E27FC236}">
              <a16:creationId xmlns:a16="http://schemas.microsoft.com/office/drawing/2014/main" id="{FC594B26-B953-4E00-AD2A-A54EEFF94D19}"/>
            </a:ext>
          </a:extLst>
        </xdr:cNvPr>
        <xdr:cNvSpPr txBox="1"/>
      </xdr:nvSpPr>
      <xdr:spPr>
        <a:xfrm>
          <a:off x="10515600" y="144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52" name="フローチャート: 判断 351">
          <a:extLst>
            <a:ext uri="{FF2B5EF4-FFF2-40B4-BE49-F238E27FC236}">
              <a16:creationId xmlns:a16="http://schemas.microsoft.com/office/drawing/2014/main" id="{D4558F39-B1ED-4E6E-ABFF-108933261A13}"/>
            </a:ext>
          </a:extLst>
        </xdr:cNvPr>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53" name="フローチャート: 判断 352">
          <a:extLst>
            <a:ext uri="{FF2B5EF4-FFF2-40B4-BE49-F238E27FC236}">
              <a16:creationId xmlns:a16="http://schemas.microsoft.com/office/drawing/2014/main" id="{A882C364-1EF4-46F5-9303-07B4AF96379D}"/>
            </a:ext>
          </a:extLst>
        </xdr:cNvPr>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54" name="フローチャート: 判断 353">
          <a:extLst>
            <a:ext uri="{FF2B5EF4-FFF2-40B4-BE49-F238E27FC236}">
              <a16:creationId xmlns:a16="http://schemas.microsoft.com/office/drawing/2014/main" id="{6CDAC6C3-0A3E-4723-93C2-C73DD36DD10C}"/>
            </a:ext>
          </a:extLst>
        </xdr:cNvPr>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55" name="フローチャート: 判断 354">
          <a:extLst>
            <a:ext uri="{FF2B5EF4-FFF2-40B4-BE49-F238E27FC236}">
              <a16:creationId xmlns:a16="http://schemas.microsoft.com/office/drawing/2014/main" id="{F5945538-E231-4935-B5CA-371147E86EDB}"/>
            </a:ext>
          </a:extLst>
        </xdr:cNvPr>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56" name="フローチャート: 判断 355">
          <a:extLst>
            <a:ext uri="{FF2B5EF4-FFF2-40B4-BE49-F238E27FC236}">
              <a16:creationId xmlns:a16="http://schemas.microsoft.com/office/drawing/2014/main" id="{30F33740-714E-41EB-B79F-4D0F427200A5}"/>
            </a:ext>
          </a:extLst>
        </xdr:cNvPr>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7B2CA3EE-C7FB-4680-8BF4-1DF3D1C5967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C268DEDF-0CF8-4BA4-A1BF-FE591B5D809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A19CFB2-6D90-468C-9113-239CCDD85DF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D7A81A33-ADA1-456F-A2B6-47F208A4EAB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58D9A592-7159-4DB1-AA7A-9FD087FA1DB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103887</xdr:rowOff>
    </xdr:from>
    <xdr:to>
      <xdr:col>55</xdr:col>
      <xdr:colOff>50800</xdr:colOff>
      <xdr:row>86</xdr:row>
      <xdr:rowOff>34037</xdr:rowOff>
    </xdr:to>
    <xdr:sp macro="" textlink="">
      <xdr:nvSpPr>
        <xdr:cNvPr id="362" name="楕円 361">
          <a:extLst>
            <a:ext uri="{FF2B5EF4-FFF2-40B4-BE49-F238E27FC236}">
              <a16:creationId xmlns:a16="http://schemas.microsoft.com/office/drawing/2014/main" id="{65E5B7AF-81BE-4084-AFE0-2DF621769793}"/>
            </a:ext>
          </a:extLst>
        </xdr:cNvPr>
        <xdr:cNvSpPr/>
      </xdr:nvSpPr>
      <xdr:spPr>
        <a:xfrm>
          <a:off x="104267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31336</xdr:rowOff>
    </xdr:from>
    <xdr:ext cx="469744" cy="259045"/>
    <xdr:sp macro="" textlink="">
      <xdr:nvSpPr>
        <xdr:cNvPr id="363" name="【公営住宅】&#10;一人当たり面積該当値テキスト">
          <a:extLst>
            <a:ext uri="{FF2B5EF4-FFF2-40B4-BE49-F238E27FC236}">
              <a16:creationId xmlns:a16="http://schemas.microsoft.com/office/drawing/2014/main" id="{063D4D80-AEE8-4089-A89E-C46C2FF464F9}"/>
            </a:ext>
          </a:extLst>
        </xdr:cNvPr>
        <xdr:cNvSpPr txBox="1"/>
      </xdr:nvSpPr>
      <xdr:spPr>
        <a:xfrm>
          <a:off x="10515600" y="14604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106705</xdr:rowOff>
    </xdr:from>
    <xdr:to>
      <xdr:col>50</xdr:col>
      <xdr:colOff>165100</xdr:colOff>
      <xdr:row>86</xdr:row>
      <xdr:rowOff>36855</xdr:rowOff>
    </xdr:to>
    <xdr:sp macro="" textlink="">
      <xdr:nvSpPr>
        <xdr:cNvPr id="364" name="楕円 363">
          <a:extLst>
            <a:ext uri="{FF2B5EF4-FFF2-40B4-BE49-F238E27FC236}">
              <a16:creationId xmlns:a16="http://schemas.microsoft.com/office/drawing/2014/main" id="{E2C54790-3D09-4AB2-BC29-4236DFEAA0D4}"/>
            </a:ext>
          </a:extLst>
        </xdr:cNvPr>
        <xdr:cNvSpPr/>
      </xdr:nvSpPr>
      <xdr:spPr>
        <a:xfrm>
          <a:off x="9588500" y="146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154687</xdr:rowOff>
    </xdr:from>
    <xdr:to>
      <xdr:col>55</xdr:col>
      <xdr:colOff>0</xdr:colOff>
      <xdr:row>85</xdr:row>
      <xdr:rowOff>157505</xdr:rowOff>
    </xdr:to>
    <xdr:cxnSp macro="">
      <xdr:nvCxnSpPr>
        <xdr:cNvPr id="365" name="直線コネクタ 364">
          <a:extLst>
            <a:ext uri="{FF2B5EF4-FFF2-40B4-BE49-F238E27FC236}">
              <a16:creationId xmlns:a16="http://schemas.microsoft.com/office/drawing/2014/main" id="{B5F222E7-A75A-4B19-AD69-44F9EFAC160E}"/>
            </a:ext>
          </a:extLst>
        </xdr:cNvPr>
        <xdr:cNvCxnSpPr/>
      </xdr:nvCxnSpPr>
      <xdr:spPr>
        <a:xfrm flipV="1">
          <a:off x="9639300" y="14727937"/>
          <a:ext cx="838200" cy="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109144</xdr:rowOff>
    </xdr:from>
    <xdr:to>
      <xdr:col>46</xdr:col>
      <xdr:colOff>38100</xdr:colOff>
      <xdr:row>86</xdr:row>
      <xdr:rowOff>39294</xdr:rowOff>
    </xdr:to>
    <xdr:sp macro="" textlink="">
      <xdr:nvSpPr>
        <xdr:cNvPr id="366" name="楕円 365">
          <a:extLst>
            <a:ext uri="{FF2B5EF4-FFF2-40B4-BE49-F238E27FC236}">
              <a16:creationId xmlns:a16="http://schemas.microsoft.com/office/drawing/2014/main" id="{8418E613-D17A-4C47-9B4F-720A96462746}"/>
            </a:ext>
          </a:extLst>
        </xdr:cNvPr>
        <xdr:cNvSpPr/>
      </xdr:nvSpPr>
      <xdr:spPr>
        <a:xfrm>
          <a:off x="8699500" y="1468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157505</xdr:rowOff>
    </xdr:from>
    <xdr:to>
      <xdr:col>50</xdr:col>
      <xdr:colOff>114300</xdr:colOff>
      <xdr:row>85</xdr:row>
      <xdr:rowOff>159944</xdr:rowOff>
    </xdr:to>
    <xdr:cxnSp macro="">
      <xdr:nvCxnSpPr>
        <xdr:cNvPr id="367" name="直線コネクタ 366">
          <a:extLst>
            <a:ext uri="{FF2B5EF4-FFF2-40B4-BE49-F238E27FC236}">
              <a16:creationId xmlns:a16="http://schemas.microsoft.com/office/drawing/2014/main" id="{32C199FD-DBC8-4332-9C67-B69D15092B73}"/>
            </a:ext>
          </a:extLst>
        </xdr:cNvPr>
        <xdr:cNvCxnSpPr/>
      </xdr:nvCxnSpPr>
      <xdr:spPr>
        <a:xfrm flipV="1">
          <a:off x="8750300" y="14730755"/>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111010</xdr:rowOff>
    </xdr:from>
    <xdr:to>
      <xdr:col>41</xdr:col>
      <xdr:colOff>101600</xdr:colOff>
      <xdr:row>86</xdr:row>
      <xdr:rowOff>41160</xdr:rowOff>
    </xdr:to>
    <xdr:sp macro="" textlink="">
      <xdr:nvSpPr>
        <xdr:cNvPr id="368" name="楕円 367">
          <a:extLst>
            <a:ext uri="{FF2B5EF4-FFF2-40B4-BE49-F238E27FC236}">
              <a16:creationId xmlns:a16="http://schemas.microsoft.com/office/drawing/2014/main" id="{305F776B-113E-427D-A861-64E9DF9FC3D9}"/>
            </a:ext>
          </a:extLst>
        </xdr:cNvPr>
        <xdr:cNvSpPr/>
      </xdr:nvSpPr>
      <xdr:spPr>
        <a:xfrm>
          <a:off x="7810500" y="1468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159944</xdr:rowOff>
    </xdr:from>
    <xdr:to>
      <xdr:col>45</xdr:col>
      <xdr:colOff>177800</xdr:colOff>
      <xdr:row>85</xdr:row>
      <xdr:rowOff>161810</xdr:rowOff>
    </xdr:to>
    <xdr:cxnSp macro="">
      <xdr:nvCxnSpPr>
        <xdr:cNvPr id="369" name="直線コネクタ 368">
          <a:extLst>
            <a:ext uri="{FF2B5EF4-FFF2-40B4-BE49-F238E27FC236}">
              <a16:creationId xmlns:a16="http://schemas.microsoft.com/office/drawing/2014/main" id="{955E27AE-5F38-4BC4-99D3-DDB61311AFAD}"/>
            </a:ext>
          </a:extLst>
        </xdr:cNvPr>
        <xdr:cNvCxnSpPr/>
      </xdr:nvCxnSpPr>
      <xdr:spPr>
        <a:xfrm flipV="1">
          <a:off x="7861300" y="14733194"/>
          <a:ext cx="8890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116802</xdr:rowOff>
    </xdr:from>
    <xdr:to>
      <xdr:col>36</xdr:col>
      <xdr:colOff>165100</xdr:colOff>
      <xdr:row>86</xdr:row>
      <xdr:rowOff>46952</xdr:rowOff>
    </xdr:to>
    <xdr:sp macro="" textlink="">
      <xdr:nvSpPr>
        <xdr:cNvPr id="370" name="楕円 369">
          <a:extLst>
            <a:ext uri="{FF2B5EF4-FFF2-40B4-BE49-F238E27FC236}">
              <a16:creationId xmlns:a16="http://schemas.microsoft.com/office/drawing/2014/main" id="{CB6CF350-33A9-447F-818D-86D53E71B28B}"/>
            </a:ext>
          </a:extLst>
        </xdr:cNvPr>
        <xdr:cNvSpPr/>
      </xdr:nvSpPr>
      <xdr:spPr>
        <a:xfrm>
          <a:off x="6921500" y="1469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161810</xdr:rowOff>
    </xdr:from>
    <xdr:to>
      <xdr:col>41</xdr:col>
      <xdr:colOff>50800</xdr:colOff>
      <xdr:row>85</xdr:row>
      <xdr:rowOff>167602</xdr:rowOff>
    </xdr:to>
    <xdr:cxnSp macro="">
      <xdr:nvCxnSpPr>
        <xdr:cNvPr id="371" name="直線コネクタ 370">
          <a:extLst>
            <a:ext uri="{FF2B5EF4-FFF2-40B4-BE49-F238E27FC236}">
              <a16:creationId xmlns:a16="http://schemas.microsoft.com/office/drawing/2014/main" id="{ACDF2319-F6D2-4CD6-A858-4F29BEBE4AED}"/>
            </a:ext>
          </a:extLst>
        </xdr:cNvPr>
        <xdr:cNvCxnSpPr/>
      </xdr:nvCxnSpPr>
      <xdr:spPr>
        <a:xfrm flipV="1">
          <a:off x="6972300" y="14735060"/>
          <a:ext cx="8890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9834</xdr:rowOff>
    </xdr:from>
    <xdr:ext cx="469744" cy="259045"/>
    <xdr:sp macro="" textlink="">
      <xdr:nvSpPr>
        <xdr:cNvPr id="372" name="n_1aveValue【公営住宅】&#10;一人当たり面積">
          <a:extLst>
            <a:ext uri="{FF2B5EF4-FFF2-40B4-BE49-F238E27FC236}">
              <a16:creationId xmlns:a16="http://schemas.microsoft.com/office/drawing/2014/main" id="{5FE19C13-E38D-473A-8BEC-22E9D8184ACF}"/>
            </a:ext>
          </a:extLst>
        </xdr:cNvPr>
        <xdr:cNvSpPr txBox="1"/>
      </xdr:nvSpPr>
      <xdr:spPr>
        <a:xfrm>
          <a:off x="9391727" y="1441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8081</xdr:rowOff>
    </xdr:from>
    <xdr:ext cx="469744" cy="259045"/>
    <xdr:sp macro="" textlink="">
      <xdr:nvSpPr>
        <xdr:cNvPr id="373" name="n_2aveValue【公営住宅】&#10;一人当たり面積">
          <a:extLst>
            <a:ext uri="{FF2B5EF4-FFF2-40B4-BE49-F238E27FC236}">
              <a16:creationId xmlns:a16="http://schemas.microsoft.com/office/drawing/2014/main" id="{B3342ED7-8598-46D6-9077-77FCB7344C46}"/>
            </a:ext>
          </a:extLst>
        </xdr:cNvPr>
        <xdr:cNvSpPr txBox="1"/>
      </xdr:nvSpPr>
      <xdr:spPr>
        <a:xfrm>
          <a:off x="8515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10405</xdr:rowOff>
    </xdr:from>
    <xdr:ext cx="469744" cy="259045"/>
    <xdr:sp macro="" textlink="">
      <xdr:nvSpPr>
        <xdr:cNvPr id="374" name="n_3aveValue【公営住宅】&#10;一人当たり面積">
          <a:extLst>
            <a:ext uri="{FF2B5EF4-FFF2-40B4-BE49-F238E27FC236}">
              <a16:creationId xmlns:a16="http://schemas.microsoft.com/office/drawing/2014/main" id="{047FF5A0-0B91-4E9F-A73E-C705E2FD937A}"/>
            </a:ext>
          </a:extLst>
        </xdr:cNvPr>
        <xdr:cNvSpPr txBox="1"/>
      </xdr:nvSpPr>
      <xdr:spPr>
        <a:xfrm>
          <a:off x="7626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43705</xdr:rowOff>
    </xdr:from>
    <xdr:ext cx="469744" cy="259045"/>
    <xdr:sp macro="" textlink="">
      <xdr:nvSpPr>
        <xdr:cNvPr id="375" name="n_4aveValue【公営住宅】&#10;一人当たり面積">
          <a:extLst>
            <a:ext uri="{FF2B5EF4-FFF2-40B4-BE49-F238E27FC236}">
              <a16:creationId xmlns:a16="http://schemas.microsoft.com/office/drawing/2014/main" id="{0D7BAE8F-BE92-4E25-8FF2-52A26FDEC30F}"/>
            </a:ext>
          </a:extLst>
        </xdr:cNvPr>
        <xdr:cNvSpPr txBox="1"/>
      </xdr:nvSpPr>
      <xdr:spPr>
        <a:xfrm>
          <a:off x="6737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27982</xdr:rowOff>
    </xdr:from>
    <xdr:ext cx="469744" cy="259045"/>
    <xdr:sp macro="" textlink="">
      <xdr:nvSpPr>
        <xdr:cNvPr id="376" name="n_1mainValue【公営住宅】&#10;一人当たり面積">
          <a:extLst>
            <a:ext uri="{FF2B5EF4-FFF2-40B4-BE49-F238E27FC236}">
              <a16:creationId xmlns:a16="http://schemas.microsoft.com/office/drawing/2014/main" id="{023B4C57-E2FE-4E86-A06A-4FA00422EAFD}"/>
            </a:ext>
          </a:extLst>
        </xdr:cNvPr>
        <xdr:cNvSpPr txBox="1"/>
      </xdr:nvSpPr>
      <xdr:spPr>
        <a:xfrm>
          <a:off x="9391727" y="1477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30421</xdr:rowOff>
    </xdr:from>
    <xdr:ext cx="469744" cy="259045"/>
    <xdr:sp macro="" textlink="">
      <xdr:nvSpPr>
        <xdr:cNvPr id="377" name="n_2mainValue【公営住宅】&#10;一人当たり面積">
          <a:extLst>
            <a:ext uri="{FF2B5EF4-FFF2-40B4-BE49-F238E27FC236}">
              <a16:creationId xmlns:a16="http://schemas.microsoft.com/office/drawing/2014/main" id="{71F27617-EDD4-4FC3-AFE0-BE43A07B0637}"/>
            </a:ext>
          </a:extLst>
        </xdr:cNvPr>
        <xdr:cNvSpPr txBox="1"/>
      </xdr:nvSpPr>
      <xdr:spPr>
        <a:xfrm>
          <a:off x="8515427" y="14775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32287</xdr:rowOff>
    </xdr:from>
    <xdr:ext cx="469744" cy="259045"/>
    <xdr:sp macro="" textlink="">
      <xdr:nvSpPr>
        <xdr:cNvPr id="378" name="n_3mainValue【公営住宅】&#10;一人当たり面積">
          <a:extLst>
            <a:ext uri="{FF2B5EF4-FFF2-40B4-BE49-F238E27FC236}">
              <a16:creationId xmlns:a16="http://schemas.microsoft.com/office/drawing/2014/main" id="{A00A2B82-17DF-4CA6-87F5-D6BB274370E9}"/>
            </a:ext>
          </a:extLst>
        </xdr:cNvPr>
        <xdr:cNvSpPr txBox="1"/>
      </xdr:nvSpPr>
      <xdr:spPr>
        <a:xfrm>
          <a:off x="7626427" y="1477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38079</xdr:rowOff>
    </xdr:from>
    <xdr:ext cx="469744" cy="259045"/>
    <xdr:sp macro="" textlink="">
      <xdr:nvSpPr>
        <xdr:cNvPr id="379" name="n_4mainValue【公営住宅】&#10;一人当たり面積">
          <a:extLst>
            <a:ext uri="{FF2B5EF4-FFF2-40B4-BE49-F238E27FC236}">
              <a16:creationId xmlns:a16="http://schemas.microsoft.com/office/drawing/2014/main" id="{A5D391A4-7CB8-424C-B5A8-B10F19FE2F64}"/>
            </a:ext>
          </a:extLst>
        </xdr:cNvPr>
        <xdr:cNvSpPr txBox="1"/>
      </xdr:nvSpPr>
      <xdr:spPr>
        <a:xfrm>
          <a:off x="6737427" y="1478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9679F87C-9451-40E9-BC8F-12F57CE56D4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2FBD648E-6834-499A-B220-B3A0BB8A5D6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EF7AD710-05E5-46D9-8953-6B81316793B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36816100-D416-4B44-8ED0-E7D68C50AD3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CD0EE2E7-1D8E-4F4B-A18B-97A9E2C9513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41DAE324-1C62-4DCF-A477-F33A846041B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F31A6D35-9528-404E-B578-101A71B640B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39332298-B8C3-4A2D-97B5-24C751EA532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7256D40A-2DC9-4A6A-8D59-4BF1BAF6D90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92E1EC6C-DA57-4237-93E7-27A9DBB39E0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183F9365-8237-4238-92B8-619EC61E393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0E360D90-1E00-433D-B199-78236FE1FF8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FF9B41DF-8352-4D42-8D42-F46BD081A1A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5F769FB7-EFE4-430C-B403-E9B8B5E600E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9D71F7A2-671E-4619-804A-4EDA4EEC61B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104BC685-58D8-4352-A443-77B3330A30A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E8876B9D-F72B-48A9-ABD0-9A167FA7071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2C9E03C8-3254-4645-9CD4-325C5DD2E77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08D076C0-D0CB-4B8C-816A-1211954B4F6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686016EA-A393-4B3F-86B6-165899EFF74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B2D81348-0183-4571-944E-389D2B6A5BF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D5DAA567-ACA5-461E-BD21-BE6621FB566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95CA0789-7BA1-4FE9-91BF-CF0E38D0834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B10D4C80-9363-4361-8A08-636B9972A87A}"/>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4" name="正方形/長方形 403">
          <a:extLst>
            <a:ext uri="{FF2B5EF4-FFF2-40B4-BE49-F238E27FC236}">
              <a16:creationId xmlns:a16="http://schemas.microsoft.com/office/drawing/2014/main" id="{8BF37311-5373-4CA9-89DD-AD5A10215D4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5" name="正方形/長方形 404">
          <a:extLst>
            <a:ext uri="{FF2B5EF4-FFF2-40B4-BE49-F238E27FC236}">
              <a16:creationId xmlns:a16="http://schemas.microsoft.com/office/drawing/2014/main" id="{784C3A5F-811F-49F3-85A9-DB1D14CFC48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6" name="正方形/長方形 405">
          <a:extLst>
            <a:ext uri="{FF2B5EF4-FFF2-40B4-BE49-F238E27FC236}">
              <a16:creationId xmlns:a16="http://schemas.microsoft.com/office/drawing/2014/main" id="{9F32D7D8-3B89-4CD7-A01B-4D58230C848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7" name="正方形/長方形 406">
          <a:extLst>
            <a:ext uri="{FF2B5EF4-FFF2-40B4-BE49-F238E27FC236}">
              <a16:creationId xmlns:a16="http://schemas.microsoft.com/office/drawing/2014/main" id="{DA318774-E7AF-444D-830B-56E9FE0C9D0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8" name="正方形/長方形 407">
          <a:extLst>
            <a:ext uri="{FF2B5EF4-FFF2-40B4-BE49-F238E27FC236}">
              <a16:creationId xmlns:a16="http://schemas.microsoft.com/office/drawing/2014/main" id="{10D91688-2AD5-48D6-9779-F8476CC1DCB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9" name="正方形/長方形 408">
          <a:extLst>
            <a:ext uri="{FF2B5EF4-FFF2-40B4-BE49-F238E27FC236}">
              <a16:creationId xmlns:a16="http://schemas.microsoft.com/office/drawing/2014/main" id="{0E4D6753-F76A-43B6-A4F5-BE5E2365A3B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0" name="正方形/長方形 409">
          <a:extLst>
            <a:ext uri="{FF2B5EF4-FFF2-40B4-BE49-F238E27FC236}">
              <a16:creationId xmlns:a16="http://schemas.microsoft.com/office/drawing/2014/main" id="{8AF7784A-870D-4E03-919D-A0A3AE4EEDF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1" name="正方形/長方形 410">
          <a:extLst>
            <a:ext uri="{FF2B5EF4-FFF2-40B4-BE49-F238E27FC236}">
              <a16:creationId xmlns:a16="http://schemas.microsoft.com/office/drawing/2014/main" id="{C19B48E1-B8D4-4B1F-8F9A-840E0107F76A}"/>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a:extLst>
            <a:ext uri="{FF2B5EF4-FFF2-40B4-BE49-F238E27FC236}">
              <a16:creationId xmlns:a16="http://schemas.microsoft.com/office/drawing/2014/main" id="{01672E01-DEF0-4223-9B87-4E9520C942D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a:extLst>
            <a:ext uri="{FF2B5EF4-FFF2-40B4-BE49-F238E27FC236}">
              <a16:creationId xmlns:a16="http://schemas.microsoft.com/office/drawing/2014/main" id="{39B04807-2C68-46CE-BF60-D30CF206833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a:extLst>
            <a:ext uri="{FF2B5EF4-FFF2-40B4-BE49-F238E27FC236}">
              <a16:creationId xmlns:a16="http://schemas.microsoft.com/office/drawing/2014/main" id="{37FC0E4B-6A39-4318-9299-F6B829A782B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a:extLst>
            <a:ext uri="{FF2B5EF4-FFF2-40B4-BE49-F238E27FC236}">
              <a16:creationId xmlns:a16="http://schemas.microsoft.com/office/drawing/2014/main" id="{B4FEBA8C-C344-41AD-B6DA-95EE12192D4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a:extLst>
            <a:ext uri="{FF2B5EF4-FFF2-40B4-BE49-F238E27FC236}">
              <a16:creationId xmlns:a16="http://schemas.microsoft.com/office/drawing/2014/main" id="{1930646C-4DA9-45A4-A892-C84D206C443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a:extLst>
            <a:ext uri="{FF2B5EF4-FFF2-40B4-BE49-F238E27FC236}">
              <a16:creationId xmlns:a16="http://schemas.microsoft.com/office/drawing/2014/main" id="{1AEFCC92-6348-45EE-B5C3-7CE58B3BCC0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a:extLst>
            <a:ext uri="{FF2B5EF4-FFF2-40B4-BE49-F238E27FC236}">
              <a16:creationId xmlns:a16="http://schemas.microsoft.com/office/drawing/2014/main" id="{E0443086-56D9-4BA7-8F79-4A21F7D45DE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a:extLst>
            <a:ext uri="{FF2B5EF4-FFF2-40B4-BE49-F238E27FC236}">
              <a16:creationId xmlns:a16="http://schemas.microsoft.com/office/drawing/2014/main" id="{46E91222-2932-4062-BCB0-969053D32F4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a:extLst>
            <a:ext uri="{FF2B5EF4-FFF2-40B4-BE49-F238E27FC236}">
              <a16:creationId xmlns:a16="http://schemas.microsoft.com/office/drawing/2014/main" id="{7F616D0D-829B-426D-A64A-FF6FBCD00E2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a:extLst>
            <a:ext uri="{FF2B5EF4-FFF2-40B4-BE49-F238E27FC236}">
              <a16:creationId xmlns:a16="http://schemas.microsoft.com/office/drawing/2014/main" id="{A91698E6-E47A-451C-BCB7-9CA1D093BB3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a:extLst>
            <a:ext uri="{FF2B5EF4-FFF2-40B4-BE49-F238E27FC236}">
              <a16:creationId xmlns:a16="http://schemas.microsoft.com/office/drawing/2014/main" id="{0F972746-797F-4EE8-AB6B-DD9F7D187C9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3" name="直線コネクタ 422">
          <a:extLst>
            <a:ext uri="{FF2B5EF4-FFF2-40B4-BE49-F238E27FC236}">
              <a16:creationId xmlns:a16="http://schemas.microsoft.com/office/drawing/2014/main" id="{0F272817-C840-44F4-9BF3-69A9D450BC7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4" name="テキスト ボックス 423">
          <a:extLst>
            <a:ext uri="{FF2B5EF4-FFF2-40B4-BE49-F238E27FC236}">
              <a16:creationId xmlns:a16="http://schemas.microsoft.com/office/drawing/2014/main" id="{A384DCA1-C407-4882-89D4-B391A8613375}"/>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5" name="直線コネクタ 424">
          <a:extLst>
            <a:ext uri="{FF2B5EF4-FFF2-40B4-BE49-F238E27FC236}">
              <a16:creationId xmlns:a16="http://schemas.microsoft.com/office/drawing/2014/main" id="{7874E63A-0216-4683-8AF9-A0502C4DB28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6" name="テキスト ボックス 425">
          <a:extLst>
            <a:ext uri="{FF2B5EF4-FFF2-40B4-BE49-F238E27FC236}">
              <a16:creationId xmlns:a16="http://schemas.microsoft.com/office/drawing/2014/main" id="{4ABE8CB2-545B-49CA-9F1E-A96B5DC1316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7" name="直線コネクタ 426">
          <a:extLst>
            <a:ext uri="{FF2B5EF4-FFF2-40B4-BE49-F238E27FC236}">
              <a16:creationId xmlns:a16="http://schemas.microsoft.com/office/drawing/2014/main" id="{D009F97F-BB32-4F83-8E3F-7E48D78C2E5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8" name="テキスト ボックス 427">
          <a:extLst>
            <a:ext uri="{FF2B5EF4-FFF2-40B4-BE49-F238E27FC236}">
              <a16:creationId xmlns:a16="http://schemas.microsoft.com/office/drawing/2014/main" id="{2BF18B9F-51F7-417F-A3A8-669FB1FB9B2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9" name="直線コネクタ 428">
          <a:extLst>
            <a:ext uri="{FF2B5EF4-FFF2-40B4-BE49-F238E27FC236}">
              <a16:creationId xmlns:a16="http://schemas.microsoft.com/office/drawing/2014/main" id="{D8F7B7C9-EEA9-46F6-AD6C-B190877E1E9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0" name="テキスト ボックス 429">
          <a:extLst>
            <a:ext uri="{FF2B5EF4-FFF2-40B4-BE49-F238E27FC236}">
              <a16:creationId xmlns:a16="http://schemas.microsoft.com/office/drawing/2014/main" id="{F2D8794D-487F-4C71-A147-AC5EC9CA24DF}"/>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1" name="直線コネクタ 430">
          <a:extLst>
            <a:ext uri="{FF2B5EF4-FFF2-40B4-BE49-F238E27FC236}">
              <a16:creationId xmlns:a16="http://schemas.microsoft.com/office/drawing/2014/main" id="{7ECDA06E-C51F-4532-8C45-C2A8D9D2EA5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2" name="テキスト ボックス 431">
          <a:extLst>
            <a:ext uri="{FF2B5EF4-FFF2-40B4-BE49-F238E27FC236}">
              <a16:creationId xmlns:a16="http://schemas.microsoft.com/office/drawing/2014/main" id="{9B116459-1166-4B61-B9FA-E08B4A4CDAC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3" name="直線コネクタ 432">
          <a:extLst>
            <a:ext uri="{FF2B5EF4-FFF2-40B4-BE49-F238E27FC236}">
              <a16:creationId xmlns:a16="http://schemas.microsoft.com/office/drawing/2014/main" id="{E2406EC6-5EA5-4517-A031-BA412BE7FFDB}"/>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4" name="テキスト ボックス 433">
          <a:extLst>
            <a:ext uri="{FF2B5EF4-FFF2-40B4-BE49-F238E27FC236}">
              <a16:creationId xmlns:a16="http://schemas.microsoft.com/office/drawing/2014/main" id="{B9927377-2554-4382-B937-6E9D10300709}"/>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5" name="直線コネクタ 434">
          <a:extLst>
            <a:ext uri="{FF2B5EF4-FFF2-40B4-BE49-F238E27FC236}">
              <a16:creationId xmlns:a16="http://schemas.microsoft.com/office/drawing/2014/main" id="{23A7B7AE-D86D-41F8-8CF4-E244E6483BA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学校施設】&#10;有形固定資産減価償却率グラフ枠">
          <a:extLst>
            <a:ext uri="{FF2B5EF4-FFF2-40B4-BE49-F238E27FC236}">
              <a16:creationId xmlns:a16="http://schemas.microsoft.com/office/drawing/2014/main" id="{C5AB1C06-E693-4795-B673-6FE73F3467E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437" name="直線コネクタ 436">
          <a:extLst>
            <a:ext uri="{FF2B5EF4-FFF2-40B4-BE49-F238E27FC236}">
              <a16:creationId xmlns:a16="http://schemas.microsoft.com/office/drawing/2014/main" id="{58614F34-ED35-4A36-ACC2-AE45A7976EB2}"/>
            </a:ext>
          </a:extLst>
        </xdr:cNvPr>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38" name="【学校施設】&#10;有形固定資産減価償却率最小値テキスト">
          <a:extLst>
            <a:ext uri="{FF2B5EF4-FFF2-40B4-BE49-F238E27FC236}">
              <a16:creationId xmlns:a16="http://schemas.microsoft.com/office/drawing/2014/main" id="{D9FF8BF9-D0C3-4B38-AB0E-9E8286B0DF35}"/>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39" name="直線コネクタ 438">
          <a:extLst>
            <a:ext uri="{FF2B5EF4-FFF2-40B4-BE49-F238E27FC236}">
              <a16:creationId xmlns:a16="http://schemas.microsoft.com/office/drawing/2014/main" id="{082B4019-FB47-47A3-9B31-0156C7A6C80D}"/>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440" name="【学校施設】&#10;有形固定資産減価償却率最大値テキスト">
          <a:extLst>
            <a:ext uri="{FF2B5EF4-FFF2-40B4-BE49-F238E27FC236}">
              <a16:creationId xmlns:a16="http://schemas.microsoft.com/office/drawing/2014/main" id="{7F67608C-0D29-4F66-A5FA-0219952C831E}"/>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441" name="直線コネクタ 440">
          <a:extLst>
            <a:ext uri="{FF2B5EF4-FFF2-40B4-BE49-F238E27FC236}">
              <a16:creationId xmlns:a16="http://schemas.microsoft.com/office/drawing/2014/main" id="{230200A8-1542-448F-B946-46F4C69FA6B0}"/>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119034</xdr:rowOff>
    </xdr:from>
    <xdr:ext cx="405111" cy="259045"/>
    <xdr:sp macro="" textlink="">
      <xdr:nvSpPr>
        <xdr:cNvPr id="442" name="【学校施設】&#10;有形固定資産減価償却率平均値テキスト">
          <a:extLst>
            <a:ext uri="{FF2B5EF4-FFF2-40B4-BE49-F238E27FC236}">
              <a16:creationId xmlns:a16="http://schemas.microsoft.com/office/drawing/2014/main" id="{F5FC9B6D-F022-49AF-A6C6-EA11571AB7FD}"/>
            </a:ext>
          </a:extLst>
        </xdr:cNvPr>
        <xdr:cNvSpPr txBox="1"/>
      </xdr:nvSpPr>
      <xdr:spPr>
        <a:xfrm>
          <a:off x="16357600" y="1023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443" name="フローチャート: 判断 442">
          <a:extLst>
            <a:ext uri="{FF2B5EF4-FFF2-40B4-BE49-F238E27FC236}">
              <a16:creationId xmlns:a16="http://schemas.microsoft.com/office/drawing/2014/main" id="{AFACDE72-416E-42FE-8E48-290D25A83A33}"/>
            </a:ext>
          </a:extLst>
        </xdr:cNvPr>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444" name="フローチャート: 判断 443">
          <a:extLst>
            <a:ext uri="{FF2B5EF4-FFF2-40B4-BE49-F238E27FC236}">
              <a16:creationId xmlns:a16="http://schemas.microsoft.com/office/drawing/2014/main" id="{5F4872FD-DDC6-46DD-9868-681227D8B098}"/>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445" name="フローチャート: 判断 444">
          <a:extLst>
            <a:ext uri="{FF2B5EF4-FFF2-40B4-BE49-F238E27FC236}">
              <a16:creationId xmlns:a16="http://schemas.microsoft.com/office/drawing/2014/main" id="{39E138BB-87D1-431A-837F-0EAD13ED174F}"/>
            </a:ext>
          </a:extLst>
        </xdr:cNvPr>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446" name="フローチャート: 判断 445">
          <a:extLst>
            <a:ext uri="{FF2B5EF4-FFF2-40B4-BE49-F238E27FC236}">
              <a16:creationId xmlns:a16="http://schemas.microsoft.com/office/drawing/2014/main" id="{33B0EB00-7A5D-4EC2-BA6B-EB82D74E3B28}"/>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447" name="フローチャート: 判断 446">
          <a:extLst>
            <a:ext uri="{FF2B5EF4-FFF2-40B4-BE49-F238E27FC236}">
              <a16:creationId xmlns:a16="http://schemas.microsoft.com/office/drawing/2014/main" id="{7B55834F-02FE-4A21-BEC4-6BB34D72856C}"/>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5E2294AB-7273-4FF4-85F2-E846FD9838C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AB70E4BA-856F-49BD-ADB6-DE1CE36972E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BB61423D-C2C0-4E68-8F42-AA61E634555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392D9958-E026-457E-B23D-CE2282A46AC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177D581A-24DD-410B-AF37-0E78E045DB5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127181</xdr:rowOff>
    </xdr:from>
    <xdr:to>
      <xdr:col>85</xdr:col>
      <xdr:colOff>177800</xdr:colOff>
      <xdr:row>63</xdr:row>
      <xdr:rowOff>57331</xdr:rowOff>
    </xdr:to>
    <xdr:sp macro="" textlink="">
      <xdr:nvSpPr>
        <xdr:cNvPr id="453" name="楕円 452">
          <a:extLst>
            <a:ext uri="{FF2B5EF4-FFF2-40B4-BE49-F238E27FC236}">
              <a16:creationId xmlns:a16="http://schemas.microsoft.com/office/drawing/2014/main" id="{E9F71C5B-459D-45D7-A68B-145F71F4AAF7}"/>
            </a:ext>
          </a:extLst>
        </xdr:cNvPr>
        <xdr:cNvSpPr/>
      </xdr:nvSpPr>
      <xdr:spPr>
        <a:xfrm>
          <a:off x="16268700" y="1075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105608</xdr:rowOff>
    </xdr:from>
    <xdr:ext cx="405111" cy="259045"/>
    <xdr:sp macro="" textlink="">
      <xdr:nvSpPr>
        <xdr:cNvPr id="454" name="【学校施設】&#10;有形固定資産減価償却率該当値テキスト">
          <a:extLst>
            <a:ext uri="{FF2B5EF4-FFF2-40B4-BE49-F238E27FC236}">
              <a16:creationId xmlns:a16="http://schemas.microsoft.com/office/drawing/2014/main" id="{43D381C0-DBFA-4CDE-93C7-918974D753D9}"/>
            </a:ext>
          </a:extLst>
        </xdr:cNvPr>
        <xdr:cNvSpPr txBox="1"/>
      </xdr:nvSpPr>
      <xdr:spPr>
        <a:xfrm>
          <a:off x="16357600" y="1073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104322</xdr:rowOff>
    </xdr:from>
    <xdr:to>
      <xdr:col>81</xdr:col>
      <xdr:colOff>101600</xdr:colOff>
      <xdr:row>63</xdr:row>
      <xdr:rowOff>34472</xdr:rowOff>
    </xdr:to>
    <xdr:sp macro="" textlink="">
      <xdr:nvSpPr>
        <xdr:cNvPr id="455" name="楕円 454">
          <a:extLst>
            <a:ext uri="{FF2B5EF4-FFF2-40B4-BE49-F238E27FC236}">
              <a16:creationId xmlns:a16="http://schemas.microsoft.com/office/drawing/2014/main" id="{04640A06-AABB-4D8A-B5E6-5E15991AE53B}"/>
            </a:ext>
          </a:extLst>
        </xdr:cNvPr>
        <xdr:cNvSpPr/>
      </xdr:nvSpPr>
      <xdr:spPr>
        <a:xfrm>
          <a:off x="15430500" y="1073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155122</xdr:rowOff>
    </xdr:from>
    <xdr:to>
      <xdr:col>85</xdr:col>
      <xdr:colOff>127000</xdr:colOff>
      <xdr:row>63</xdr:row>
      <xdr:rowOff>6531</xdr:rowOff>
    </xdr:to>
    <xdr:cxnSp macro="">
      <xdr:nvCxnSpPr>
        <xdr:cNvPr id="456" name="直線コネクタ 455">
          <a:extLst>
            <a:ext uri="{FF2B5EF4-FFF2-40B4-BE49-F238E27FC236}">
              <a16:creationId xmlns:a16="http://schemas.microsoft.com/office/drawing/2014/main" id="{04F622C9-89B2-4802-883F-A383CF0EDB54}"/>
            </a:ext>
          </a:extLst>
        </xdr:cNvPr>
        <xdr:cNvCxnSpPr/>
      </xdr:nvCxnSpPr>
      <xdr:spPr>
        <a:xfrm>
          <a:off x="15481300" y="10785022"/>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83094</xdr:rowOff>
    </xdr:from>
    <xdr:to>
      <xdr:col>76</xdr:col>
      <xdr:colOff>165100</xdr:colOff>
      <xdr:row>63</xdr:row>
      <xdr:rowOff>13244</xdr:rowOff>
    </xdr:to>
    <xdr:sp macro="" textlink="">
      <xdr:nvSpPr>
        <xdr:cNvPr id="457" name="楕円 456">
          <a:extLst>
            <a:ext uri="{FF2B5EF4-FFF2-40B4-BE49-F238E27FC236}">
              <a16:creationId xmlns:a16="http://schemas.microsoft.com/office/drawing/2014/main" id="{69DB5BD4-F931-4977-8B46-1A2FF073A1B6}"/>
            </a:ext>
          </a:extLst>
        </xdr:cNvPr>
        <xdr:cNvSpPr/>
      </xdr:nvSpPr>
      <xdr:spPr>
        <a:xfrm>
          <a:off x="14541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133894</xdr:rowOff>
    </xdr:from>
    <xdr:to>
      <xdr:col>81</xdr:col>
      <xdr:colOff>50800</xdr:colOff>
      <xdr:row>62</xdr:row>
      <xdr:rowOff>155122</xdr:rowOff>
    </xdr:to>
    <xdr:cxnSp macro="">
      <xdr:nvCxnSpPr>
        <xdr:cNvPr id="458" name="直線コネクタ 457">
          <a:extLst>
            <a:ext uri="{FF2B5EF4-FFF2-40B4-BE49-F238E27FC236}">
              <a16:creationId xmlns:a16="http://schemas.microsoft.com/office/drawing/2014/main" id="{9376D9C4-87B2-4F0B-8C1A-103941A6483B}"/>
            </a:ext>
          </a:extLst>
        </xdr:cNvPr>
        <xdr:cNvCxnSpPr/>
      </xdr:nvCxnSpPr>
      <xdr:spPr>
        <a:xfrm>
          <a:off x="14592300" y="1076379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68399</xdr:rowOff>
    </xdr:from>
    <xdr:to>
      <xdr:col>72</xdr:col>
      <xdr:colOff>38100</xdr:colOff>
      <xdr:row>62</xdr:row>
      <xdr:rowOff>169999</xdr:rowOff>
    </xdr:to>
    <xdr:sp macro="" textlink="">
      <xdr:nvSpPr>
        <xdr:cNvPr id="459" name="楕円 458">
          <a:extLst>
            <a:ext uri="{FF2B5EF4-FFF2-40B4-BE49-F238E27FC236}">
              <a16:creationId xmlns:a16="http://schemas.microsoft.com/office/drawing/2014/main" id="{50EDF127-8FCC-455B-AF1E-CD3F1B4A1A17}"/>
            </a:ext>
          </a:extLst>
        </xdr:cNvPr>
        <xdr:cNvSpPr/>
      </xdr:nvSpPr>
      <xdr:spPr>
        <a:xfrm>
          <a:off x="13652500" y="1069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119199</xdr:rowOff>
    </xdr:from>
    <xdr:to>
      <xdr:col>76</xdr:col>
      <xdr:colOff>114300</xdr:colOff>
      <xdr:row>62</xdr:row>
      <xdr:rowOff>133894</xdr:rowOff>
    </xdr:to>
    <xdr:cxnSp macro="">
      <xdr:nvCxnSpPr>
        <xdr:cNvPr id="460" name="直線コネクタ 459">
          <a:extLst>
            <a:ext uri="{FF2B5EF4-FFF2-40B4-BE49-F238E27FC236}">
              <a16:creationId xmlns:a16="http://schemas.microsoft.com/office/drawing/2014/main" id="{38376379-6E12-41FE-AB6C-E277D55D15C9}"/>
            </a:ext>
          </a:extLst>
        </xdr:cNvPr>
        <xdr:cNvCxnSpPr/>
      </xdr:nvCxnSpPr>
      <xdr:spPr>
        <a:xfrm>
          <a:off x="13703300" y="1074909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14515</xdr:rowOff>
    </xdr:from>
    <xdr:to>
      <xdr:col>67</xdr:col>
      <xdr:colOff>101600</xdr:colOff>
      <xdr:row>62</xdr:row>
      <xdr:rowOff>116115</xdr:rowOff>
    </xdr:to>
    <xdr:sp macro="" textlink="">
      <xdr:nvSpPr>
        <xdr:cNvPr id="461" name="楕円 460">
          <a:extLst>
            <a:ext uri="{FF2B5EF4-FFF2-40B4-BE49-F238E27FC236}">
              <a16:creationId xmlns:a16="http://schemas.microsoft.com/office/drawing/2014/main" id="{E6B12F90-D139-4286-8EB5-E3782F1069B6}"/>
            </a:ext>
          </a:extLst>
        </xdr:cNvPr>
        <xdr:cNvSpPr/>
      </xdr:nvSpPr>
      <xdr:spPr>
        <a:xfrm>
          <a:off x="1276350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65315</xdr:rowOff>
    </xdr:from>
    <xdr:to>
      <xdr:col>71</xdr:col>
      <xdr:colOff>177800</xdr:colOff>
      <xdr:row>62</xdr:row>
      <xdr:rowOff>119199</xdr:rowOff>
    </xdr:to>
    <xdr:cxnSp macro="">
      <xdr:nvCxnSpPr>
        <xdr:cNvPr id="462" name="直線コネクタ 461">
          <a:extLst>
            <a:ext uri="{FF2B5EF4-FFF2-40B4-BE49-F238E27FC236}">
              <a16:creationId xmlns:a16="http://schemas.microsoft.com/office/drawing/2014/main" id="{6D255ABC-9192-427E-93FD-AADADE0FF0B3}"/>
            </a:ext>
          </a:extLst>
        </xdr:cNvPr>
        <xdr:cNvCxnSpPr/>
      </xdr:nvCxnSpPr>
      <xdr:spPr>
        <a:xfrm>
          <a:off x="12814300" y="10695215"/>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463" name="n_1aveValue【学校施設】&#10;有形固定資産減価償却率">
          <a:extLst>
            <a:ext uri="{FF2B5EF4-FFF2-40B4-BE49-F238E27FC236}">
              <a16:creationId xmlns:a16="http://schemas.microsoft.com/office/drawing/2014/main" id="{53E7E1C9-9564-4A84-9C49-87B009A16304}"/>
            </a:ext>
          </a:extLst>
        </xdr:cNvPr>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24873</xdr:rowOff>
    </xdr:from>
    <xdr:ext cx="405111" cy="259045"/>
    <xdr:sp macro="" textlink="">
      <xdr:nvSpPr>
        <xdr:cNvPr id="464" name="n_2aveValue【学校施設】&#10;有形固定資産減価償却率">
          <a:extLst>
            <a:ext uri="{FF2B5EF4-FFF2-40B4-BE49-F238E27FC236}">
              <a16:creationId xmlns:a16="http://schemas.microsoft.com/office/drawing/2014/main" id="{504FFB82-0A21-41D9-9AB1-6605CE34555B}"/>
            </a:ext>
          </a:extLst>
        </xdr:cNvPr>
        <xdr:cNvSpPr txBox="1"/>
      </xdr:nvSpPr>
      <xdr:spPr>
        <a:xfrm>
          <a:off x="14389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465" name="n_3aveValue【学校施設】&#10;有形固定資産減価償却率">
          <a:extLst>
            <a:ext uri="{FF2B5EF4-FFF2-40B4-BE49-F238E27FC236}">
              <a16:creationId xmlns:a16="http://schemas.microsoft.com/office/drawing/2014/main" id="{A2FED81F-081F-4F9C-8C1B-4A0697233103}"/>
            </a:ext>
          </a:extLst>
        </xdr:cNvPr>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466" name="n_4aveValue【学校施設】&#10;有形固定資産減価償却率">
          <a:extLst>
            <a:ext uri="{FF2B5EF4-FFF2-40B4-BE49-F238E27FC236}">
              <a16:creationId xmlns:a16="http://schemas.microsoft.com/office/drawing/2014/main" id="{3139171B-562C-4F7F-99B3-60CB65020BFF}"/>
            </a:ext>
          </a:extLst>
        </xdr:cNvPr>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25599</xdr:rowOff>
    </xdr:from>
    <xdr:ext cx="405111" cy="259045"/>
    <xdr:sp macro="" textlink="">
      <xdr:nvSpPr>
        <xdr:cNvPr id="467" name="n_1mainValue【学校施設】&#10;有形固定資産減価償却率">
          <a:extLst>
            <a:ext uri="{FF2B5EF4-FFF2-40B4-BE49-F238E27FC236}">
              <a16:creationId xmlns:a16="http://schemas.microsoft.com/office/drawing/2014/main" id="{A9DF3340-DD7A-4418-A448-6021CB694BDF}"/>
            </a:ext>
          </a:extLst>
        </xdr:cNvPr>
        <xdr:cNvSpPr txBox="1"/>
      </xdr:nvSpPr>
      <xdr:spPr>
        <a:xfrm>
          <a:off x="15266044" y="1082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4371</xdr:rowOff>
    </xdr:from>
    <xdr:ext cx="405111" cy="259045"/>
    <xdr:sp macro="" textlink="">
      <xdr:nvSpPr>
        <xdr:cNvPr id="468" name="n_2mainValue【学校施設】&#10;有形固定資産減価償却率">
          <a:extLst>
            <a:ext uri="{FF2B5EF4-FFF2-40B4-BE49-F238E27FC236}">
              <a16:creationId xmlns:a16="http://schemas.microsoft.com/office/drawing/2014/main" id="{3C534001-C2F3-4BBF-AC87-F5EEEE56EB99}"/>
            </a:ext>
          </a:extLst>
        </xdr:cNvPr>
        <xdr:cNvSpPr txBox="1"/>
      </xdr:nvSpPr>
      <xdr:spPr>
        <a:xfrm>
          <a:off x="14389744" y="1080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161126</xdr:rowOff>
    </xdr:from>
    <xdr:ext cx="405111" cy="259045"/>
    <xdr:sp macro="" textlink="">
      <xdr:nvSpPr>
        <xdr:cNvPr id="469" name="n_3mainValue【学校施設】&#10;有形固定資産減価償却率">
          <a:extLst>
            <a:ext uri="{FF2B5EF4-FFF2-40B4-BE49-F238E27FC236}">
              <a16:creationId xmlns:a16="http://schemas.microsoft.com/office/drawing/2014/main" id="{93766202-3421-4E0F-A897-E54E7780ADB5}"/>
            </a:ext>
          </a:extLst>
        </xdr:cNvPr>
        <xdr:cNvSpPr txBox="1"/>
      </xdr:nvSpPr>
      <xdr:spPr>
        <a:xfrm>
          <a:off x="13500744" y="1079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107242</xdr:rowOff>
    </xdr:from>
    <xdr:ext cx="405111" cy="259045"/>
    <xdr:sp macro="" textlink="">
      <xdr:nvSpPr>
        <xdr:cNvPr id="470" name="n_4mainValue【学校施設】&#10;有形固定資産減価償却率">
          <a:extLst>
            <a:ext uri="{FF2B5EF4-FFF2-40B4-BE49-F238E27FC236}">
              <a16:creationId xmlns:a16="http://schemas.microsoft.com/office/drawing/2014/main" id="{BFB3732F-F194-49CA-9D62-06464AED83C2}"/>
            </a:ext>
          </a:extLst>
        </xdr:cNvPr>
        <xdr:cNvSpPr txBox="1"/>
      </xdr:nvSpPr>
      <xdr:spPr>
        <a:xfrm>
          <a:off x="12611744" y="107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a:extLst>
            <a:ext uri="{FF2B5EF4-FFF2-40B4-BE49-F238E27FC236}">
              <a16:creationId xmlns:a16="http://schemas.microsoft.com/office/drawing/2014/main" id="{3D2B9ADA-F6A6-4B83-A6D7-19F403E9D6E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a:extLst>
            <a:ext uri="{FF2B5EF4-FFF2-40B4-BE49-F238E27FC236}">
              <a16:creationId xmlns:a16="http://schemas.microsoft.com/office/drawing/2014/main" id="{56456793-EE46-4ACE-B929-700EC4AAFBE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a:extLst>
            <a:ext uri="{FF2B5EF4-FFF2-40B4-BE49-F238E27FC236}">
              <a16:creationId xmlns:a16="http://schemas.microsoft.com/office/drawing/2014/main" id="{63823317-B434-470E-B5F2-29EE8EC9CB7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a:extLst>
            <a:ext uri="{FF2B5EF4-FFF2-40B4-BE49-F238E27FC236}">
              <a16:creationId xmlns:a16="http://schemas.microsoft.com/office/drawing/2014/main" id="{F45BDCB0-915F-4A1A-9CF8-1808BEB714F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a:extLst>
            <a:ext uri="{FF2B5EF4-FFF2-40B4-BE49-F238E27FC236}">
              <a16:creationId xmlns:a16="http://schemas.microsoft.com/office/drawing/2014/main" id="{8692AAA8-7268-4FA4-B5F9-F9875C61231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a:extLst>
            <a:ext uri="{FF2B5EF4-FFF2-40B4-BE49-F238E27FC236}">
              <a16:creationId xmlns:a16="http://schemas.microsoft.com/office/drawing/2014/main" id="{9371F8E8-76BF-49B9-AE47-78CFE6B4EBF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a:extLst>
            <a:ext uri="{FF2B5EF4-FFF2-40B4-BE49-F238E27FC236}">
              <a16:creationId xmlns:a16="http://schemas.microsoft.com/office/drawing/2014/main" id="{415901D8-8EE7-41E3-A629-B1FE6AEF262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a:extLst>
            <a:ext uri="{FF2B5EF4-FFF2-40B4-BE49-F238E27FC236}">
              <a16:creationId xmlns:a16="http://schemas.microsoft.com/office/drawing/2014/main" id="{08A48B84-CE4C-4ECA-ADBD-6960A06AB38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a:extLst>
            <a:ext uri="{FF2B5EF4-FFF2-40B4-BE49-F238E27FC236}">
              <a16:creationId xmlns:a16="http://schemas.microsoft.com/office/drawing/2014/main" id="{5B3296BF-C786-4D27-86B1-041692B1418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a:extLst>
            <a:ext uri="{FF2B5EF4-FFF2-40B4-BE49-F238E27FC236}">
              <a16:creationId xmlns:a16="http://schemas.microsoft.com/office/drawing/2014/main" id="{7EE0B726-0D2A-4E09-9E8C-32C7579AF33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1" name="直線コネクタ 480">
          <a:extLst>
            <a:ext uri="{FF2B5EF4-FFF2-40B4-BE49-F238E27FC236}">
              <a16:creationId xmlns:a16="http://schemas.microsoft.com/office/drawing/2014/main" id="{6CC2B8D1-3EDB-4156-AA6A-6E14F20BA9AF}"/>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2" name="テキスト ボックス 481">
          <a:extLst>
            <a:ext uri="{FF2B5EF4-FFF2-40B4-BE49-F238E27FC236}">
              <a16:creationId xmlns:a16="http://schemas.microsoft.com/office/drawing/2014/main" id="{F24F0F46-E0DC-4FF5-AB31-098912F497A9}"/>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3" name="直線コネクタ 482">
          <a:extLst>
            <a:ext uri="{FF2B5EF4-FFF2-40B4-BE49-F238E27FC236}">
              <a16:creationId xmlns:a16="http://schemas.microsoft.com/office/drawing/2014/main" id="{B7996C91-0F43-440B-B1FE-CD32F4AB348F}"/>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484" name="テキスト ボックス 483">
          <a:extLst>
            <a:ext uri="{FF2B5EF4-FFF2-40B4-BE49-F238E27FC236}">
              <a16:creationId xmlns:a16="http://schemas.microsoft.com/office/drawing/2014/main" id="{666C0987-9F5C-4034-A69C-311D303CF400}"/>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5" name="直線コネクタ 484">
          <a:extLst>
            <a:ext uri="{FF2B5EF4-FFF2-40B4-BE49-F238E27FC236}">
              <a16:creationId xmlns:a16="http://schemas.microsoft.com/office/drawing/2014/main" id="{339CA43F-A9FD-44E3-9A6E-5CBDDB35F138}"/>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486" name="テキスト ボックス 485">
          <a:extLst>
            <a:ext uri="{FF2B5EF4-FFF2-40B4-BE49-F238E27FC236}">
              <a16:creationId xmlns:a16="http://schemas.microsoft.com/office/drawing/2014/main" id="{63D03DB6-C160-477D-8DEC-6D9A2D47F4FE}"/>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7" name="直線コネクタ 486">
          <a:extLst>
            <a:ext uri="{FF2B5EF4-FFF2-40B4-BE49-F238E27FC236}">
              <a16:creationId xmlns:a16="http://schemas.microsoft.com/office/drawing/2014/main" id="{B30A873E-2F9C-4B08-B21E-DD9C503A061C}"/>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488" name="テキスト ボックス 487">
          <a:extLst>
            <a:ext uri="{FF2B5EF4-FFF2-40B4-BE49-F238E27FC236}">
              <a16:creationId xmlns:a16="http://schemas.microsoft.com/office/drawing/2014/main" id="{B02F3660-6836-4170-ABE3-F6BC332480A5}"/>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9" name="直線コネクタ 488">
          <a:extLst>
            <a:ext uri="{FF2B5EF4-FFF2-40B4-BE49-F238E27FC236}">
              <a16:creationId xmlns:a16="http://schemas.microsoft.com/office/drawing/2014/main" id="{2568DAC2-9FA6-45F3-BFE8-0A74D75522B1}"/>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90" name="テキスト ボックス 489">
          <a:extLst>
            <a:ext uri="{FF2B5EF4-FFF2-40B4-BE49-F238E27FC236}">
              <a16:creationId xmlns:a16="http://schemas.microsoft.com/office/drawing/2014/main" id="{2F96024E-C2F0-4525-93F0-2ECD340E26DE}"/>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1" name="直線コネクタ 490">
          <a:extLst>
            <a:ext uri="{FF2B5EF4-FFF2-40B4-BE49-F238E27FC236}">
              <a16:creationId xmlns:a16="http://schemas.microsoft.com/office/drawing/2014/main" id="{D1B73249-70B7-4F27-8F87-F5C9CBB47C0A}"/>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2" name="テキスト ボックス 491">
          <a:extLst>
            <a:ext uri="{FF2B5EF4-FFF2-40B4-BE49-F238E27FC236}">
              <a16:creationId xmlns:a16="http://schemas.microsoft.com/office/drawing/2014/main" id="{993A0EC0-25F6-4DD7-81CA-5A37D95B2257}"/>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a:extLst>
            <a:ext uri="{FF2B5EF4-FFF2-40B4-BE49-F238E27FC236}">
              <a16:creationId xmlns:a16="http://schemas.microsoft.com/office/drawing/2014/main" id="{AF606DDF-64A3-4FA2-964D-9FA236FA18A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4" name="テキスト ボックス 493">
          <a:extLst>
            <a:ext uri="{FF2B5EF4-FFF2-40B4-BE49-F238E27FC236}">
              <a16:creationId xmlns:a16="http://schemas.microsoft.com/office/drawing/2014/main" id="{4B5C5C8D-CBD4-4DA7-8E41-F8F3CC565477}"/>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学校施設】&#10;一人当たり面積グラフ枠">
          <a:extLst>
            <a:ext uri="{FF2B5EF4-FFF2-40B4-BE49-F238E27FC236}">
              <a16:creationId xmlns:a16="http://schemas.microsoft.com/office/drawing/2014/main" id="{0782A5DE-5BA7-4366-8C38-260555F761D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496" name="直線コネクタ 495">
          <a:extLst>
            <a:ext uri="{FF2B5EF4-FFF2-40B4-BE49-F238E27FC236}">
              <a16:creationId xmlns:a16="http://schemas.microsoft.com/office/drawing/2014/main" id="{3EB60F08-8DFB-4CA0-B2D6-335D4B4111E6}"/>
            </a:ext>
          </a:extLst>
        </xdr:cNvPr>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497" name="【学校施設】&#10;一人当たり面積最小値テキスト">
          <a:extLst>
            <a:ext uri="{FF2B5EF4-FFF2-40B4-BE49-F238E27FC236}">
              <a16:creationId xmlns:a16="http://schemas.microsoft.com/office/drawing/2014/main" id="{77ADC55E-B5D3-4AB7-B16A-9C665E91F657}"/>
            </a:ext>
          </a:extLst>
        </xdr:cNvPr>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498" name="直線コネクタ 497">
          <a:extLst>
            <a:ext uri="{FF2B5EF4-FFF2-40B4-BE49-F238E27FC236}">
              <a16:creationId xmlns:a16="http://schemas.microsoft.com/office/drawing/2014/main" id="{7F34FC07-AEDF-42BE-87B1-2DA4E8B96F78}"/>
            </a:ext>
          </a:extLst>
        </xdr:cNvPr>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499" name="【学校施設】&#10;一人当たり面積最大値テキスト">
          <a:extLst>
            <a:ext uri="{FF2B5EF4-FFF2-40B4-BE49-F238E27FC236}">
              <a16:creationId xmlns:a16="http://schemas.microsoft.com/office/drawing/2014/main" id="{5B5B9E7C-AD46-41E3-AF8B-AF915B15CDFD}"/>
            </a:ext>
          </a:extLst>
        </xdr:cNvPr>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00" name="直線コネクタ 499">
          <a:extLst>
            <a:ext uri="{FF2B5EF4-FFF2-40B4-BE49-F238E27FC236}">
              <a16:creationId xmlns:a16="http://schemas.microsoft.com/office/drawing/2014/main" id="{54894720-57BB-45EF-9FEE-EB096C35C790}"/>
            </a:ext>
          </a:extLst>
        </xdr:cNvPr>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83924</xdr:rowOff>
    </xdr:from>
    <xdr:ext cx="469744" cy="259045"/>
    <xdr:sp macro="" textlink="">
      <xdr:nvSpPr>
        <xdr:cNvPr id="501" name="【学校施設】&#10;一人当たり面積平均値テキスト">
          <a:extLst>
            <a:ext uri="{FF2B5EF4-FFF2-40B4-BE49-F238E27FC236}">
              <a16:creationId xmlns:a16="http://schemas.microsoft.com/office/drawing/2014/main" id="{E27C6ADC-71C8-48EF-975B-44DDFB5D89D8}"/>
            </a:ext>
          </a:extLst>
        </xdr:cNvPr>
        <xdr:cNvSpPr txBox="1"/>
      </xdr:nvSpPr>
      <xdr:spPr>
        <a:xfrm>
          <a:off x="22199600" y="1088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502" name="フローチャート: 判断 501">
          <a:extLst>
            <a:ext uri="{FF2B5EF4-FFF2-40B4-BE49-F238E27FC236}">
              <a16:creationId xmlns:a16="http://schemas.microsoft.com/office/drawing/2014/main" id="{794E4033-11BA-45F4-82BF-1FA406A0F265}"/>
            </a:ext>
          </a:extLst>
        </xdr:cNvPr>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503" name="フローチャート: 判断 502">
          <a:extLst>
            <a:ext uri="{FF2B5EF4-FFF2-40B4-BE49-F238E27FC236}">
              <a16:creationId xmlns:a16="http://schemas.microsoft.com/office/drawing/2014/main" id="{EF2E4F58-D7B5-4835-BFDD-CDCC7E60FC23}"/>
            </a:ext>
          </a:extLst>
        </xdr:cNvPr>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504" name="フローチャート: 判断 503">
          <a:extLst>
            <a:ext uri="{FF2B5EF4-FFF2-40B4-BE49-F238E27FC236}">
              <a16:creationId xmlns:a16="http://schemas.microsoft.com/office/drawing/2014/main" id="{EC5255DF-AC13-4FA9-9A2C-71C60EB8ABC2}"/>
            </a:ext>
          </a:extLst>
        </xdr:cNvPr>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505" name="フローチャート: 判断 504">
          <a:extLst>
            <a:ext uri="{FF2B5EF4-FFF2-40B4-BE49-F238E27FC236}">
              <a16:creationId xmlns:a16="http://schemas.microsoft.com/office/drawing/2014/main" id="{7E039AF5-6103-4C25-9694-D25DE5D50FC7}"/>
            </a:ext>
          </a:extLst>
        </xdr:cNvPr>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506" name="フローチャート: 判断 505">
          <a:extLst>
            <a:ext uri="{FF2B5EF4-FFF2-40B4-BE49-F238E27FC236}">
              <a16:creationId xmlns:a16="http://schemas.microsoft.com/office/drawing/2014/main" id="{71F767DB-ADE1-4852-B4C7-67FA912420C5}"/>
            </a:ext>
          </a:extLst>
        </xdr:cNvPr>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D1B33BA9-E4FF-42BA-84EA-307464363C9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92E458F9-3925-4187-BAA8-CD180E32BA7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89CB4435-A254-438F-8388-313F102C599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B9C3B91E-7F23-4BD4-96CE-4C58746460A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17EDF66D-CCD3-4C65-821B-74708142654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101023</xdr:rowOff>
    </xdr:from>
    <xdr:to>
      <xdr:col>116</xdr:col>
      <xdr:colOff>114300</xdr:colOff>
      <xdr:row>64</xdr:row>
      <xdr:rowOff>31173</xdr:rowOff>
    </xdr:to>
    <xdr:sp macro="" textlink="">
      <xdr:nvSpPr>
        <xdr:cNvPr id="512" name="楕円 511">
          <a:extLst>
            <a:ext uri="{FF2B5EF4-FFF2-40B4-BE49-F238E27FC236}">
              <a16:creationId xmlns:a16="http://schemas.microsoft.com/office/drawing/2014/main" id="{54C40941-B680-48F2-91A1-792AD5927A93}"/>
            </a:ext>
          </a:extLst>
        </xdr:cNvPr>
        <xdr:cNvSpPr/>
      </xdr:nvSpPr>
      <xdr:spPr>
        <a:xfrm>
          <a:off x="22110700" y="1090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60400</xdr:rowOff>
    </xdr:from>
    <xdr:ext cx="469744" cy="259045"/>
    <xdr:sp macro="" textlink="">
      <xdr:nvSpPr>
        <xdr:cNvPr id="513" name="【学校施設】&#10;一人当たり面積該当値テキスト">
          <a:extLst>
            <a:ext uri="{FF2B5EF4-FFF2-40B4-BE49-F238E27FC236}">
              <a16:creationId xmlns:a16="http://schemas.microsoft.com/office/drawing/2014/main" id="{82A9B3F9-2D89-48E8-9A5E-D73D99B4617C}"/>
            </a:ext>
          </a:extLst>
        </xdr:cNvPr>
        <xdr:cNvSpPr txBox="1"/>
      </xdr:nvSpPr>
      <xdr:spPr>
        <a:xfrm>
          <a:off x="22199600" y="1069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104256</xdr:rowOff>
    </xdr:from>
    <xdr:to>
      <xdr:col>112</xdr:col>
      <xdr:colOff>38100</xdr:colOff>
      <xdr:row>64</xdr:row>
      <xdr:rowOff>34406</xdr:rowOff>
    </xdr:to>
    <xdr:sp macro="" textlink="">
      <xdr:nvSpPr>
        <xdr:cNvPr id="514" name="楕円 513">
          <a:extLst>
            <a:ext uri="{FF2B5EF4-FFF2-40B4-BE49-F238E27FC236}">
              <a16:creationId xmlns:a16="http://schemas.microsoft.com/office/drawing/2014/main" id="{9C56EA34-D66D-47B8-9887-D89EAD0214AC}"/>
            </a:ext>
          </a:extLst>
        </xdr:cNvPr>
        <xdr:cNvSpPr/>
      </xdr:nvSpPr>
      <xdr:spPr>
        <a:xfrm>
          <a:off x="21272500" y="1090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151823</xdr:rowOff>
    </xdr:from>
    <xdr:to>
      <xdr:col>116</xdr:col>
      <xdr:colOff>63500</xdr:colOff>
      <xdr:row>63</xdr:row>
      <xdr:rowOff>155056</xdr:rowOff>
    </xdr:to>
    <xdr:cxnSp macro="">
      <xdr:nvCxnSpPr>
        <xdr:cNvPr id="515" name="直線コネクタ 514">
          <a:extLst>
            <a:ext uri="{FF2B5EF4-FFF2-40B4-BE49-F238E27FC236}">
              <a16:creationId xmlns:a16="http://schemas.microsoft.com/office/drawing/2014/main" id="{CF23097A-A8FD-4B0D-8EB9-E2EBCC9D5AB8}"/>
            </a:ext>
          </a:extLst>
        </xdr:cNvPr>
        <xdr:cNvCxnSpPr/>
      </xdr:nvCxnSpPr>
      <xdr:spPr>
        <a:xfrm flipV="1">
          <a:off x="21323300" y="10953173"/>
          <a:ext cx="838200" cy="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106281</xdr:rowOff>
    </xdr:from>
    <xdr:to>
      <xdr:col>107</xdr:col>
      <xdr:colOff>101600</xdr:colOff>
      <xdr:row>64</xdr:row>
      <xdr:rowOff>36431</xdr:rowOff>
    </xdr:to>
    <xdr:sp macro="" textlink="">
      <xdr:nvSpPr>
        <xdr:cNvPr id="516" name="楕円 515">
          <a:extLst>
            <a:ext uri="{FF2B5EF4-FFF2-40B4-BE49-F238E27FC236}">
              <a16:creationId xmlns:a16="http://schemas.microsoft.com/office/drawing/2014/main" id="{152C5EFF-B007-422E-84C7-7ED848335CF3}"/>
            </a:ext>
          </a:extLst>
        </xdr:cNvPr>
        <xdr:cNvSpPr/>
      </xdr:nvSpPr>
      <xdr:spPr>
        <a:xfrm>
          <a:off x="20383500" y="1090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155056</xdr:rowOff>
    </xdr:from>
    <xdr:to>
      <xdr:col>111</xdr:col>
      <xdr:colOff>177800</xdr:colOff>
      <xdr:row>63</xdr:row>
      <xdr:rowOff>157081</xdr:rowOff>
    </xdr:to>
    <xdr:cxnSp macro="">
      <xdr:nvCxnSpPr>
        <xdr:cNvPr id="517" name="直線コネクタ 516">
          <a:extLst>
            <a:ext uri="{FF2B5EF4-FFF2-40B4-BE49-F238E27FC236}">
              <a16:creationId xmlns:a16="http://schemas.microsoft.com/office/drawing/2014/main" id="{EB93690D-E3C3-4EA6-8C5D-32880E3C8DDA}"/>
            </a:ext>
          </a:extLst>
        </xdr:cNvPr>
        <xdr:cNvCxnSpPr/>
      </xdr:nvCxnSpPr>
      <xdr:spPr>
        <a:xfrm flipV="1">
          <a:off x="20434300" y="10956406"/>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108436</xdr:rowOff>
    </xdr:from>
    <xdr:to>
      <xdr:col>102</xdr:col>
      <xdr:colOff>165100</xdr:colOff>
      <xdr:row>64</xdr:row>
      <xdr:rowOff>38586</xdr:rowOff>
    </xdr:to>
    <xdr:sp macro="" textlink="">
      <xdr:nvSpPr>
        <xdr:cNvPr id="518" name="楕円 517">
          <a:extLst>
            <a:ext uri="{FF2B5EF4-FFF2-40B4-BE49-F238E27FC236}">
              <a16:creationId xmlns:a16="http://schemas.microsoft.com/office/drawing/2014/main" id="{48D3F5D1-DADD-4F34-983F-A89F3F2D5798}"/>
            </a:ext>
          </a:extLst>
        </xdr:cNvPr>
        <xdr:cNvSpPr/>
      </xdr:nvSpPr>
      <xdr:spPr>
        <a:xfrm>
          <a:off x="19494500" y="1090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157081</xdr:rowOff>
    </xdr:from>
    <xdr:to>
      <xdr:col>107</xdr:col>
      <xdr:colOff>50800</xdr:colOff>
      <xdr:row>63</xdr:row>
      <xdr:rowOff>159236</xdr:rowOff>
    </xdr:to>
    <xdr:cxnSp macro="">
      <xdr:nvCxnSpPr>
        <xdr:cNvPr id="519" name="直線コネクタ 518">
          <a:extLst>
            <a:ext uri="{FF2B5EF4-FFF2-40B4-BE49-F238E27FC236}">
              <a16:creationId xmlns:a16="http://schemas.microsoft.com/office/drawing/2014/main" id="{E4F14464-57A7-4789-AF9D-3BE985EAD0D5}"/>
            </a:ext>
          </a:extLst>
        </xdr:cNvPr>
        <xdr:cNvCxnSpPr/>
      </xdr:nvCxnSpPr>
      <xdr:spPr>
        <a:xfrm flipV="1">
          <a:off x="19545300" y="10958431"/>
          <a:ext cx="8890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106020</xdr:rowOff>
    </xdr:from>
    <xdr:to>
      <xdr:col>98</xdr:col>
      <xdr:colOff>38100</xdr:colOff>
      <xdr:row>64</xdr:row>
      <xdr:rowOff>36170</xdr:rowOff>
    </xdr:to>
    <xdr:sp macro="" textlink="">
      <xdr:nvSpPr>
        <xdr:cNvPr id="520" name="楕円 519">
          <a:extLst>
            <a:ext uri="{FF2B5EF4-FFF2-40B4-BE49-F238E27FC236}">
              <a16:creationId xmlns:a16="http://schemas.microsoft.com/office/drawing/2014/main" id="{C5731651-5FCC-4184-8902-D07AEB93936F}"/>
            </a:ext>
          </a:extLst>
        </xdr:cNvPr>
        <xdr:cNvSpPr/>
      </xdr:nvSpPr>
      <xdr:spPr>
        <a:xfrm>
          <a:off x="18605500" y="1090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156820</xdr:rowOff>
    </xdr:from>
    <xdr:to>
      <xdr:col>102</xdr:col>
      <xdr:colOff>114300</xdr:colOff>
      <xdr:row>63</xdr:row>
      <xdr:rowOff>159236</xdr:rowOff>
    </xdr:to>
    <xdr:cxnSp macro="">
      <xdr:nvCxnSpPr>
        <xdr:cNvPr id="521" name="直線コネクタ 520">
          <a:extLst>
            <a:ext uri="{FF2B5EF4-FFF2-40B4-BE49-F238E27FC236}">
              <a16:creationId xmlns:a16="http://schemas.microsoft.com/office/drawing/2014/main" id="{C388B36C-AC66-4789-AD91-6900887EA44E}"/>
            </a:ext>
          </a:extLst>
        </xdr:cNvPr>
        <xdr:cNvCxnSpPr/>
      </xdr:nvCxnSpPr>
      <xdr:spPr>
        <a:xfrm>
          <a:off x="18656300" y="10958170"/>
          <a:ext cx="889000" cy="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32979</xdr:rowOff>
    </xdr:from>
    <xdr:ext cx="469744" cy="259045"/>
    <xdr:sp macro="" textlink="">
      <xdr:nvSpPr>
        <xdr:cNvPr id="522" name="n_1aveValue【学校施設】&#10;一人当たり面積">
          <a:extLst>
            <a:ext uri="{FF2B5EF4-FFF2-40B4-BE49-F238E27FC236}">
              <a16:creationId xmlns:a16="http://schemas.microsoft.com/office/drawing/2014/main" id="{F4F2B316-8C21-49CC-B88D-FD631FB45E8C}"/>
            </a:ext>
          </a:extLst>
        </xdr:cNvPr>
        <xdr:cNvSpPr txBox="1"/>
      </xdr:nvSpPr>
      <xdr:spPr>
        <a:xfrm>
          <a:off x="21075727" y="1100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29028</xdr:rowOff>
    </xdr:from>
    <xdr:ext cx="469744" cy="259045"/>
    <xdr:sp macro="" textlink="">
      <xdr:nvSpPr>
        <xdr:cNvPr id="523" name="n_2aveValue【学校施設】&#10;一人当たり面積">
          <a:extLst>
            <a:ext uri="{FF2B5EF4-FFF2-40B4-BE49-F238E27FC236}">
              <a16:creationId xmlns:a16="http://schemas.microsoft.com/office/drawing/2014/main" id="{F3BCD059-A395-4BA0-B56F-6884EB1A8564}"/>
            </a:ext>
          </a:extLst>
        </xdr:cNvPr>
        <xdr:cNvSpPr txBox="1"/>
      </xdr:nvSpPr>
      <xdr:spPr>
        <a:xfrm>
          <a:off x="201994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34057</xdr:rowOff>
    </xdr:from>
    <xdr:ext cx="469744" cy="259045"/>
    <xdr:sp macro="" textlink="">
      <xdr:nvSpPr>
        <xdr:cNvPr id="524" name="n_3aveValue【学校施設】&#10;一人当たり面積">
          <a:extLst>
            <a:ext uri="{FF2B5EF4-FFF2-40B4-BE49-F238E27FC236}">
              <a16:creationId xmlns:a16="http://schemas.microsoft.com/office/drawing/2014/main" id="{D1D5FCDD-2E43-4592-87E3-F737722047D3}"/>
            </a:ext>
          </a:extLst>
        </xdr:cNvPr>
        <xdr:cNvSpPr txBox="1"/>
      </xdr:nvSpPr>
      <xdr:spPr>
        <a:xfrm>
          <a:off x="19310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49438</xdr:rowOff>
    </xdr:from>
    <xdr:ext cx="469744" cy="259045"/>
    <xdr:sp macro="" textlink="">
      <xdr:nvSpPr>
        <xdr:cNvPr id="525" name="n_4aveValue【学校施設】&#10;一人当たり面積">
          <a:extLst>
            <a:ext uri="{FF2B5EF4-FFF2-40B4-BE49-F238E27FC236}">
              <a16:creationId xmlns:a16="http://schemas.microsoft.com/office/drawing/2014/main" id="{E0346147-76F2-4308-914F-15862F82ADC4}"/>
            </a:ext>
          </a:extLst>
        </xdr:cNvPr>
        <xdr:cNvSpPr txBox="1"/>
      </xdr:nvSpPr>
      <xdr:spPr>
        <a:xfrm>
          <a:off x="18421427" y="1102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50933</xdr:rowOff>
    </xdr:from>
    <xdr:ext cx="469744" cy="259045"/>
    <xdr:sp macro="" textlink="">
      <xdr:nvSpPr>
        <xdr:cNvPr id="526" name="n_1mainValue【学校施設】&#10;一人当たり面積">
          <a:extLst>
            <a:ext uri="{FF2B5EF4-FFF2-40B4-BE49-F238E27FC236}">
              <a16:creationId xmlns:a16="http://schemas.microsoft.com/office/drawing/2014/main" id="{CA4C249F-801B-484E-9347-3194BB9CA397}"/>
            </a:ext>
          </a:extLst>
        </xdr:cNvPr>
        <xdr:cNvSpPr txBox="1"/>
      </xdr:nvSpPr>
      <xdr:spPr>
        <a:xfrm>
          <a:off x="21075727" y="106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52958</xdr:rowOff>
    </xdr:from>
    <xdr:ext cx="469744" cy="259045"/>
    <xdr:sp macro="" textlink="">
      <xdr:nvSpPr>
        <xdr:cNvPr id="527" name="n_2mainValue【学校施設】&#10;一人当たり面積">
          <a:extLst>
            <a:ext uri="{FF2B5EF4-FFF2-40B4-BE49-F238E27FC236}">
              <a16:creationId xmlns:a16="http://schemas.microsoft.com/office/drawing/2014/main" id="{E3CFCEBF-D201-4698-A528-9C1D14040145}"/>
            </a:ext>
          </a:extLst>
        </xdr:cNvPr>
        <xdr:cNvSpPr txBox="1"/>
      </xdr:nvSpPr>
      <xdr:spPr>
        <a:xfrm>
          <a:off x="20199427" y="1068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55113</xdr:rowOff>
    </xdr:from>
    <xdr:ext cx="469744" cy="259045"/>
    <xdr:sp macro="" textlink="">
      <xdr:nvSpPr>
        <xdr:cNvPr id="528" name="n_3mainValue【学校施設】&#10;一人当たり面積">
          <a:extLst>
            <a:ext uri="{FF2B5EF4-FFF2-40B4-BE49-F238E27FC236}">
              <a16:creationId xmlns:a16="http://schemas.microsoft.com/office/drawing/2014/main" id="{2AB9E191-1AF5-489E-9182-56594FA13E73}"/>
            </a:ext>
          </a:extLst>
        </xdr:cNvPr>
        <xdr:cNvSpPr txBox="1"/>
      </xdr:nvSpPr>
      <xdr:spPr>
        <a:xfrm>
          <a:off x="19310427" y="1068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52697</xdr:rowOff>
    </xdr:from>
    <xdr:ext cx="469744" cy="259045"/>
    <xdr:sp macro="" textlink="">
      <xdr:nvSpPr>
        <xdr:cNvPr id="529" name="n_4mainValue【学校施設】&#10;一人当たり面積">
          <a:extLst>
            <a:ext uri="{FF2B5EF4-FFF2-40B4-BE49-F238E27FC236}">
              <a16:creationId xmlns:a16="http://schemas.microsoft.com/office/drawing/2014/main" id="{6C3850BB-5EEF-499D-A530-9851B816C16A}"/>
            </a:ext>
          </a:extLst>
        </xdr:cNvPr>
        <xdr:cNvSpPr txBox="1"/>
      </xdr:nvSpPr>
      <xdr:spPr>
        <a:xfrm>
          <a:off x="18421427" y="1068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0" name="正方形/長方形 529">
          <a:extLst>
            <a:ext uri="{FF2B5EF4-FFF2-40B4-BE49-F238E27FC236}">
              <a16:creationId xmlns:a16="http://schemas.microsoft.com/office/drawing/2014/main" id="{7462795B-E4DF-4C99-9537-B36A2A18175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1" name="正方形/長方形 530">
          <a:extLst>
            <a:ext uri="{FF2B5EF4-FFF2-40B4-BE49-F238E27FC236}">
              <a16:creationId xmlns:a16="http://schemas.microsoft.com/office/drawing/2014/main" id="{AAA43124-591E-414B-81DC-E49F02C8AA3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2" name="正方形/長方形 531">
          <a:extLst>
            <a:ext uri="{FF2B5EF4-FFF2-40B4-BE49-F238E27FC236}">
              <a16:creationId xmlns:a16="http://schemas.microsoft.com/office/drawing/2014/main" id="{9AB1474F-1A81-41E6-8416-3B18D34E245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3" name="正方形/長方形 532">
          <a:extLst>
            <a:ext uri="{FF2B5EF4-FFF2-40B4-BE49-F238E27FC236}">
              <a16:creationId xmlns:a16="http://schemas.microsoft.com/office/drawing/2014/main" id="{26EB91F0-BFD7-47D3-971D-D0AF31844F1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4" name="正方形/長方形 533">
          <a:extLst>
            <a:ext uri="{FF2B5EF4-FFF2-40B4-BE49-F238E27FC236}">
              <a16:creationId xmlns:a16="http://schemas.microsoft.com/office/drawing/2014/main" id="{AF322D9E-149F-49D4-9D6B-05A99CF4345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5" name="正方形/長方形 534">
          <a:extLst>
            <a:ext uri="{FF2B5EF4-FFF2-40B4-BE49-F238E27FC236}">
              <a16:creationId xmlns:a16="http://schemas.microsoft.com/office/drawing/2014/main" id="{BE289F8E-ABF8-48C1-BE53-1B5EA0654C0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6" name="正方形/長方形 535">
          <a:extLst>
            <a:ext uri="{FF2B5EF4-FFF2-40B4-BE49-F238E27FC236}">
              <a16:creationId xmlns:a16="http://schemas.microsoft.com/office/drawing/2014/main" id="{693A9FEA-6A8D-4C02-BCE5-D34FADF9A2B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7" name="正方形/長方形 536">
          <a:extLst>
            <a:ext uri="{FF2B5EF4-FFF2-40B4-BE49-F238E27FC236}">
              <a16:creationId xmlns:a16="http://schemas.microsoft.com/office/drawing/2014/main" id="{EBC89880-A6A3-46A1-9212-A5A16EF4B7FA}"/>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8" name="正方形/長方形 537">
          <a:extLst>
            <a:ext uri="{FF2B5EF4-FFF2-40B4-BE49-F238E27FC236}">
              <a16:creationId xmlns:a16="http://schemas.microsoft.com/office/drawing/2014/main" id="{D8E7608A-95E9-442E-97FF-1CC6AC012F4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9" name="正方形/長方形 538">
          <a:extLst>
            <a:ext uri="{FF2B5EF4-FFF2-40B4-BE49-F238E27FC236}">
              <a16:creationId xmlns:a16="http://schemas.microsoft.com/office/drawing/2014/main" id="{5BE4CFF8-C911-4EED-80B3-F436C1E91A8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0" name="正方形/長方形 539">
          <a:extLst>
            <a:ext uri="{FF2B5EF4-FFF2-40B4-BE49-F238E27FC236}">
              <a16:creationId xmlns:a16="http://schemas.microsoft.com/office/drawing/2014/main" id="{A96A6E54-5C75-46AA-8F63-0E41BAF2801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1" name="正方形/長方形 540">
          <a:extLst>
            <a:ext uri="{FF2B5EF4-FFF2-40B4-BE49-F238E27FC236}">
              <a16:creationId xmlns:a16="http://schemas.microsoft.com/office/drawing/2014/main" id="{389934D1-3FF3-4CCC-9084-5D7F9851338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2" name="正方形/長方形 541">
          <a:extLst>
            <a:ext uri="{FF2B5EF4-FFF2-40B4-BE49-F238E27FC236}">
              <a16:creationId xmlns:a16="http://schemas.microsoft.com/office/drawing/2014/main" id="{10724A3F-8F37-4CCE-A3E4-A39E109D759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3" name="正方形/長方形 542">
          <a:extLst>
            <a:ext uri="{FF2B5EF4-FFF2-40B4-BE49-F238E27FC236}">
              <a16:creationId xmlns:a16="http://schemas.microsoft.com/office/drawing/2014/main" id="{4033AA8B-FB51-48EF-A7C5-38EA63A1A6E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4" name="正方形/長方形 543">
          <a:extLst>
            <a:ext uri="{FF2B5EF4-FFF2-40B4-BE49-F238E27FC236}">
              <a16:creationId xmlns:a16="http://schemas.microsoft.com/office/drawing/2014/main" id="{4241737C-B4E9-4E3C-978E-08F9C207F6E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5" name="正方形/長方形 544">
          <a:extLst>
            <a:ext uri="{FF2B5EF4-FFF2-40B4-BE49-F238E27FC236}">
              <a16:creationId xmlns:a16="http://schemas.microsoft.com/office/drawing/2014/main" id="{589B8344-511C-421D-A00B-9D88DEAC73C7}"/>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6" name="正方形/長方形 545">
          <a:extLst>
            <a:ext uri="{FF2B5EF4-FFF2-40B4-BE49-F238E27FC236}">
              <a16:creationId xmlns:a16="http://schemas.microsoft.com/office/drawing/2014/main" id="{D788104C-E1E0-440B-86C8-B2B9D56CB55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7" name="正方形/長方形 546">
          <a:extLst>
            <a:ext uri="{FF2B5EF4-FFF2-40B4-BE49-F238E27FC236}">
              <a16:creationId xmlns:a16="http://schemas.microsoft.com/office/drawing/2014/main" id="{13D114B5-446C-4220-BD91-A40209432DE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8" name="正方形/長方形 547">
          <a:extLst>
            <a:ext uri="{FF2B5EF4-FFF2-40B4-BE49-F238E27FC236}">
              <a16:creationId xmlns:a16="http://schemas.microsoft.com/office/drawing/2014/main" id="{CC822375-9975-4575-BE3E-76239842413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9" name="正方形/長方形 548">
          <a:extLst>
            <a:ext uri="{FF2B5EF4-FFF2-40B4-BE49-F238E27FC236}">
              <a16:creationId xmlns:a16="http://schemas.microsoft.com/office/drawing/2014/main" id="{A2FF3BAC-DBDA-4A9D-B5C3-41966F5CDBB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0" name="正方形/長方形 549">
          <a:extLst>
            <a:ext uri="{FF2B5EF4-FFF2-40B4-BE49-F238E27FC236}">
              <a16:creationId xmlns:a16="http://schemas.microsoft.com/office/drawing/2014/main" id="{C6AB02AF-8D95-4212-81B4-C16E45FA1A4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1" name="正方形/長方形 550">
          <a:extLst>
            <a:ext uri="{FF2B5EF4-FFF2-40B4-BE49-F238E27FC236}">
              <a16:creationId xmlns:a16="http://schemas.microsoft.com/office/drawing/2014/main" id="{6AF48760-ABA3-4102-AD8E-E9A97017EF7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2" name="正方形/長方形 551">
          <a:extLst>
            <a:ext uri="{FF2B5EF4-FFF2-40B4-BE49-F238E27FC236}">
              <a16:creationId xmlns:a16="http://schemas.microsoft.com/office/drawing/2014/main" id="{AFE9C91E-81B2-489E-829F-418EC797D75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3" name="正方形/長方形 552">
          <a:extLst>
            <a:ext uri="{FF2B5EF4-FFF2-40B4-BE49-F238E27FC236}">
              <a16:creationId xmlns:a16="http://schemas.microsoft.com/office/drawing/2014/main" id="{8C3BF921-D1C8-4EB5-AE6B-49CCA7D633B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4" name="テキスト ボックス 553">
          <a:extLst>
            <a:ext uri="{FF2B5EF4-FFF2-40B4-BE49-F238E27FC236}">
              <a16:creationId xmlns:a16="http://schemas.microsoft.com/office/drawing/2014/main" id="{63451665-EBD6-4BE1-A0A4-63BA87EE603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5" name="直線コネクタ 554">
          <a:extLst>
            <a:ext uri="{FF2B5EF4-FFF2-40B4-BE49-F238E27FC236}">
              <a16:creationId xmlns:a16="http://schemas.microsoft.com/office/drawing/2014/main" id="{CBB7B5E8-28B2-4210-9F6E-889B8274D02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6" name="テキスト ボックス 555">
          <a:extLst>
            <a:ext uri="{FF2B5EF4-FFF2-40B4-BE49-F238E27FC236}">
              <a16:creationId xmlns:a16="http://schemas.microsoft.com/office/drawing/2014/main" id="{12C6A133-85FC-44AD-8DB8-135C78BBFD1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7" name="直線コネクタ 556">
          <a:extLst>
            <a:ext uri="{FF2B5EF4-FFF2-40B4-BE49-F238E27FC236}">
              <a16:creationId xmlns:a16="http://schemas.microsoft.com/office/drawing/2014/main" id="{83ED70FC-1E82-4FCD-B227-3C58B22F41E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8" name="テキスト ボックス 557">
          <a:extLst>
            <a:ext uri="{FF2B5EF4-FFF2-40B4-BE49-F238E27FC236}">
              <a16:creationId xmlns:a16="http://schemas.microsoft.com/office/drawing/2014/main" id="{42389410-5311-4E60-AA43-4505C6CC210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9" name="直線コネクタ 558">
          <a:extLst>
            <a:ext uri="{FF2B5EF4-FFF2-40B4-BE49-F238E27FC236}">
              <a16:creationId xmlns:a16="http://schemas.microsoft.com/office/drawing/2014/main" id="{DCA95969-8A84-4089-8F20-6B35E1ACE23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0" name="テキスト ボックス 559">
          <a:extLst>
            <a:ext uri="{FF2B5EF4-FFF2-40B4-BE49-F238E27FC236}">
              <a16:creationId xmlns:a16="http://schemas.microsoft.com/office/drawing/2014/main" id="{9FE59E29-5ACC-4991-AC72-D86B68EE705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1" name="直線コネクタ 560">
          <a:extLst>
            <a:ext uri="{FF2B5EF4-FFF2-40B4-BE49-F238E27FC236}">
              <a16:creationId xmlns:a16="http://schemas.microsoft.com/office/drawing/2014/main" id="{E4472F35-759C-4855-8F55-E823294BD81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2" name="テキスト ボックス 561">
          <a:extLst>
            <a:ext uri="{FF2B5EF4-FFF2-40B4-BE49-F238E27FC236}">
              <a16:creationId xmlns:a16="http://schemas.microsoft.com/office/drawing/2014/main" id="{FC265D8F-C45D-431A-B637-B86879DF7A0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3" name="直線コネクタ 562">
          <a:extLst>
            <a:ext uri="{FF2B5EF4-FFF2-40B4-BE49-F238E27FC236}">
              <a16:creationId xmlns:a16="http://schemas.microsoft.com/office/drawing/2014/main" id="{5D2F1034-9AC6-4343-9416-8CCA5022821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4" name="テキスト ボックス 563">
          <a:extLst>
            <a:ext uri="{FF2B5EF4-FFF2-40B4-BE49-F238E27FC236}">
              <a16:creationId xmlns:a16="http://schemas.microsoft.com/office/drawing/2014/main" id="{FD42D149-1CBD-466A-87E4-88F2EFA04C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5" name="直線コネクタ 564">
          <a:extLst>
            <a:ext uri="{FF2B5EF4-FFF2-40B4-BE49-F238E27FC236}">
              <a16:creationId xmlns:a16="http://schemas.microsoft.com/office/drawing/2014/main" id="{88D2C174-9E62-462C-90FF-965824329BA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6" name="テキスト ボックス 565">
          <a:extLst>
            <a:ext uri="{FF2B5EF4-FFF2-40B4-BE49-F238E27FC236}">
              <a16:creationId xmlns:a16="http://schemas.microsoft.com/office/drawing/2014/main" id="{78A361F5-2A97-45DD-9EE0-758F189866B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7" name="直線コネクタ 566">
          <a:extLst>
            <a:ext uri="{FF2B5EF4-FFF2-40B4-BE49-F238E27FC236}">
              <a16:creationId xmlns:a16="http://schemas.microsoft.com/office/drawing/2014/main" id="{392CC2B4-E2C3-4F56-850E-8A416FE37D5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8" name="テキスト ボックス 567">
          <a:extLst>
            <a:ext uri="{FF2B5EF4-FFF2-40B4-BE49-F238E27FC236}">
              <a16:creationId xmlns:a16="http://schemas.microsoft.com/office/drawing/2014/main" id="{B3029C38-AE31-48C8-8348-804B8766BFF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9" name="直線コネクタ 568">
          <a:extLst>
            <a:ext uri="{FF2B5EF4-FFF2-40B4-BE49-F238E27FC236}">
              <a16:creationId xmlns:a16="http://schemas.microsoft.com/office/drawing/2014/main" id="{E6827DEB-F775-4A6F-BF0F-40BF26B3B67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0" name="【公民館】&#10;有形固定資産減価償却率グラフ枠">
          <a:extLst>
            <a:ext uri="{FF2B5EF4-FFF2-40B4-BE49-F238E27FC236}">
              <a16:creationId xmlns:a16="http://schemas.microsoft.com/office/drawing/2014/main" id="{DD9E9EAD-6C4B-4FC7-A109-64A2B34BC69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571" name="直線コネクタ 570">
          <a:extLst>
            <a:ext uri="{FF2B5EF4-FFF2-40B4-BE49-F238E27FC236}">
              <a16:creationId xmlns:a16="http://schemas.microsoft.com/office/drawing/2014/main" id="{66EE0878-90F1-4FD0-B6E0-6F67F0C81F58}"/>
            </a:ext>
          </a:extLst>
        </xdr:cNvPr>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72" name="【公民館】&#10;有形固定資産減価償却率最小値テキスト">
          <a:extLst>
            <a:ext uri="{FF2B5EF4-FFF2-40B4-BE49-F238E27FC236}">
              <a16:creationId xmlns:a16="http://schemas.microsoft.com/office/drawing/2014/main" id="{A34B6D54-3184-4AC2-9BA2-3D91264F2063}"/>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73" name="直線コネクタ 572">
          <a:extLst>
            <a:ext uri="{FF2B5EF4-FFF2-40B4-BE49-F238E27FC236}">
              <a16:creationId xmlns:a16="http://schemas.microsoft.com/office/drawing/2014/main" id="{03CEC02D-5EF2-4ADE-9CDE-0FEB704E392E}"/>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574" name="【公民館】&#10;有形固定資産減価償却率最大値テキスト">
          <a:extLst>
            <a:ext uri="{FF2B5EF4-FFF2-40B4-BE49-F238E27FC236}">
              <a16:creationId xmlns:a16="http://schemas.microsoft.com/office/drawing/2014/main" id="{D09D7317-77E6-429E-A4FB-21EFF290E29A}"/>
            </a:ext>
          </a:extLst>
        </xdr:cNvPr>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575" name="直線コネクタ 574">
          <a:extLst>
            <a:ext uri="{FF2B5EF4-FFF2-40B4-BE49-F238E27FC236}">
              <a16:creationId xmlns:a16="http://schemas.microsoft.com/office/drawing/2014/main" id="{FA57FF65-8150-486B-AAF1-11F750453A32}"/>
            </a:ext>
          </a:extLst>
        </xdr:cNvPr>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139716</xdr:rowOff>
    </xdr:from>
    <xdr:ext cx="405111" cy="259045"/>
    <xdr:sp macro="" textlink="">
      <xdr:nvSpPr>
        <xdr:cNvPr id="576" name="【公民館】&#10;有形固定資産減価償却率平均値テキスト">
          <a:extLst>
            <a:ext uri="{FF2B5EF4-FFF2-40B4-BE49-F238E27FC236}">
              <a16:creationId xmlns:a16="http://schemas.microsoft.com/office/drawing/2014/main" id="{74143D00-DDB7-4BEB-9403-747878ABE072}"/>
            </a:ext>
          </a:extLst>
        </xdr:cNvPr>
        <xdr:cNvSpPr txBox="1"/>
      </xdr:nvSpPr>
      <xdr:spPr>
        <a:xfrm>
          <a:off x="16357600" y="17970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577" name="フローチャート: 判断 576">
          <a:extLst>
            <a:ext uri="{FF2B5EF4-FFF2-40B4-BE49-F238E27FC236}">
              <a16:creationId xmlns:a16="http://schemas.microsoft.com/office/drawing/2014/main" id="{AF6820C3-9AF5-492A-9C44-517AFF1A99A6}"/>
            </a:ext>
          </a:extLst>
        </xdr:cNvPr>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578" name="フローチャート: 判断 577">
          <a:extLst>
            <a:ext uri="{FF2B5EF4-FFF2-40B4-BE49-F238E27FC236}">
              <a16:creationId xmlns:a16="http://schemas.microsoft.com/office/drawing/2014/main" id="{9A7A0B8B-B2E9-4065-B8F1-A394D169098D}"/>
            </a:ext>
          </a:extLst>
        </xdr:cNvPr>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579" name="フローチャート: 判断 578">
          <a:extLst>
            <a:ext uri="{FF2B5EF4-FFF2-40B4-BE49-F238E27FC236}">
              <a16:creationId xmlns:a16="http://schemas.microsoft.com/office/drawing/2014/main" id="{3F0C59A5-7B45-4165-BCF8-A94852CD3F05}"/>
            </a:ext>
          </a:extLst>
        </xdr:cNvPr>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580" name="フローチャート: 判断 579">
          <a:extLst>
            <a:ext uri="{FF2B5EF4-FFF2-40B4-BE49-F238E27FC236}">
              <a16:creationId xmlns:a16="http://schemas.microsoft.com/office/drawing/2014/main" id="{113E30E1-E0B2-4CD7-856F-60D8957474DA}"/>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142966</xdr:rowOff>
    </xdr:from>
    <xdr:to>
      <xdr:col>67</xdr:col>
      <xdr:colOff>101600</xdr:colOff>
      <xdr:row>105</xdr:row>
      <xdr:rowOff>73116</xdr:rowOff>
    </xdr:to>
    <xdr:sp macro="" textlink="">
      <xdr:nvSpPr>
        <xdr:cNvPr id="581" name="フローチャート: 判断 580">
          <a:extLst>
            <a:ext uri="{FF2B5EF4-FFF2-40B4-BE49-F238E27FC236}">
              <a16:creationId xmlns:a16="http://schemas.microsoft.com/office/drawing/2014/main" id="{696E54A3-5CA3-4530-B890-52FED51556BA}"/>
            </a:ext>
          </a:extLst>
        </xdr:cNvPr>
        <xdr:cNvSpPr/>
      </xdr:nvSpPr>
      <xdr:spPr>
        <a:xfrm>
          <a:off x="12763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6326D97F-233F-45AA-BE20-9EAE2D5C637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586FD134-4CDF-4A93-8173-17F866BF748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6CC65D61-7923-4B34-9CFF-E6CBEBF313E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CA97129A-DB26-43CF-8508-0A7D2216BB7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833D918D-BA54-47F4-9696-066C45BBCD5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64588</xdr:rowOff>
    </xdr:from>
    <xdr:to>
      <xdr:col>85</xdr:col>
      <xdr:colOff>177800</xdr:colOff>
      <xdr:row>108</xdr:row>
      <xdr:rowOff>166188</xdr:rowOff>
    </xdr:to>
    <xdr:sp macro="" textlink="">
      <xdr:nvSpPr>
        <xdr:cNvPr id="587" name="楕円 586">
          <a:extLst>
            <a:ext uri="{FF2B5EF4-FFF2-40B4-BE49-F238E27FC236}">
              <a16:creationId xmlns:a16="http://schemas.microsoft.com/office/drawing/2014/main" id="{CFA55846-F5C5-44D1-8D06-910D33EA2CD0}"/>
            </a:ext>
          </a:extLst>
        </xdr:cNvPr>
        <xdr:cNvSpPr/>
      </xdr:nvSpPr>
      <xdr:spPr>
        <a:xfrm>
          <a:off x="162687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150965</xdr:rowOff>
    </xdr:from>
    <xdr:ext cx="405111" cy="259045"/>
    <xdr:sp macro="" textlink="">
      <xdr:nvSpPr>
        <xdr:cNvPr id="588" name="【公民館】&#10;有形固定資産減価償却率該当値テキスト">
          <a:extLst>
            <a:ext uri="{FF2B5EF4-FFF2-40B4-BE49-F238E27FC236}">
              <a16:creationId xmlns:a16="http://schemas.microsoft.com/office/drawing/2014/main" id="{E4BA38BB-051A-46BF-A4C7-2FFD038FAC00}"/>
            </a:ext>
          </a:extLst>
        </xdr:cNvPr>
        <xdr:cNvSpPr txBox="1"/>
      </xdr:nvSpPr>
      <xdr:spPr>
        <a:xfrm>
          <a:off x="16357600" y="18496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28666</xdr:rowOff>
    </xdr:from>
    <xdr:to>
      <xdr:col>81</xdr:col>
      <xdr:colOff>101600</xdr:colOff>
      <xdr:row>108</xdr:row>
      <xdr:rowOff>130266</xdr:rowOff>
    </xdr:to>
    <xdr:sp macro="" textlink="">
      <xdr:nvSpPr>
        <xdr:cNvPr id="589" name="楕円 588">
          <a:extLst>
            <a:ext uri="{FF2B5EF4-FFF2-40B4-BE49-F238E27FC236}">
              <a16:creationId xmlns:a16="http://schemas.microsoft.com/office/drawing/2014/main" id="{FCD0C794-8A32-44E1-80B2-C051B5B79A66}"/>
            </a:ext>
          </a:extLst>
        </xdr:cNvPr>
        <xdr:cNvSpPr/>
      </xdr:nvSpPr>
      <xdr:spPr>
        <a:xfrm>
          <a:off x="154305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79466</xdr:rowOff>
    </xdr:from>
    <xdr:to>
      <xdr:col>85</xdr:col>
      <xdr:colOff>127000</xdr:colOff>
      <xdr:row>108</xdr:row>
      <xdr:rowOff>115388</xdr:rowOff>
    </xdr:to>
    <xdr:cxnSp macro="">
      <xdr:nvCxnSpPr>
        <xdr:cNvPr id="590" name="直線コネクタ 589">
          <a:extLst>
            <a:ext uri="{FF2B5EF4-FFF2-40B4-BE49-F238E27FC236}">
              <a16:creationId xmlns:a16="http://schemas.microsoft.com/office/drawing/2014/main" id="{B996CAC3-0ED0-4142-8AB9-CCF9227E5998}"/>
            </a:ext>
          </a:extLst>
        </xdr:cNvPr>
        <xdr:cNvCxnSpPr/>
      </xdr:nvCxnSpPr>
      <xdr:spPr>
        <a:xfrm>
          <a:off x="15481300" y="1859606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162561</xdr:rowOff>
    </xdr:from>
    <xdr:to>
      <xdr:col>76</xdr:col>
      <xdr:colOff>165100</xdr:colOff>
      <xdr:row>108</xdr:row>
      <xdr:rowOff>92711</xdr:rowOff>
    </xdr:to>
    <xdr:sp macro="" textlink="">
      <xdr:nvSpPr>
        <xdr:cNvPr id="591" name="楕円 590">
          <a:extLst>
            <a:ext uri="{FF2B5EF4-FFF2-40B4-BE49-F238E27FC236}">
              <a16:creationId xmlns:a16="http://schemas.microsoft.com/office/drawing/2014/main" id="{D4F566B7-733E-4D92-B45A-01DB48526DE7}"/>
            </a:ext>
          </a:extLst>
        </xdr:cNvPr>
        <xdr:cNvSpPr/>
      </xdr:nvSpPr>
      <xdr:spPr>
        <a:xfrm>
          <a:off x="145415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41911</xdr:rowOff>
    </xdr:from>
    <xdr:to>
      <xdr:col>81</xdr:col>
      <xdr:colOff>50800</xdr:colOff>
      <xdr:row>108</xdr:row>
      <xdr:rowOff>79466</xdr:rowOff>
    </xdr:to>
    <xdr:cxnSp macro="">
      <xdr:nvCxnSpPr>
        <xdr:cNvPr id="592" name="直線コネクタ 591">
          <a:extLst>
            <a:ext uri="{FF2B5EF4-FFF2-40B4-BE49-F238E27FC236}">
              <a16:creationId xmlns:a16="http://schemas.microsoft.com/office/drawing/2014/main" id="{84C2EEE2-BB53-474C-83E7-5E9CFFC984DC}"/>
            </a:ext>
          </a:extLst>
        </xdr:cNvPr>
        <xdr:cNvCxnSpPr/>
      </xdr:nvCxnSpPr>
      <xdr:spPr>
        <a:xfrm>
          <a:off x="14592300" y="18558511"/>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126637</xdr:rowOff>
    </xdr:from>
    <xdr:to>
      <xdr:col>72</xdr:col>
      <xdr:colOff>38100</xdr:colOff>
      <xdr:row>108</xdr:row>
      <xdr:rowOff>56787</xdr:rowOff>
    </xdr:to>
    <xdr:sp macro="" textlink="">
      <xdr:nvSpPr>
        <xdr:cNvPr id="593" name="楕円 592">
          <a:extLst>
            <a:ext uri="{FF2B5EF4-FFF2-40B4-BE49-F238E27FC236}">
              <a16:creationId xmlns:a16="http://schemas.microsoft.com/office/drawing/2014/main" id="{B3989084-9A1C-4557-9F18-C3BECBE946E8}"/>
            </a:ext>
          </a:extLst>
        </xdr:cNvPr>
        <xdr:cNvSpPr/>
      </xdr:nvSpPr>
      <xdr:spPr>
        <a:xfrm>
          <a:off x="13652500" y="1847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5987</xdr:rowOff>
    </xdr:from>
    <xdr:to>
      <xdr:col>76</xdr:col>
      <xdr:colOff>114300</xdr:colOff>
      <xdr:row>108</xdr:row>
      <xdr:rowOff>41911</xdr:rowOff>
    </xdr:to>
    <xdr:cxnSp macro="">
      <xdr:nvCxnSpPr>
        <xdr:cNvPr id="594" name="直線コネクタ 593">
          <a:extLst>
            <a:ext uri="{FF2B5EF4-FFF2-40B4-BE49-F238E27FC236}">
              <a16:creationId xmlns:a16="http://schemas.microsoft.com/office/drawing/2014/main" id="{36F8C940-B198-41E8-87E9-51BA799FFC2A}"/>
            </a:ext>
          </a:extLst>
        </xdr:cNvPr>
        <xdr:cNvCxnSpPr/>
      </xdr:nvCxnSpPr>
      <xdr:spPr>
        <a:xfrm>
          <a:off x="13703300" y="1852258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156029</xdr:rowOff>
    </xdr:from>
    <xdr:to>
      <xdr:col>67</xdr:col>
      <xdr:colOff>101600</xdr:colOff>
      <xdr:row>109</xdr:row>
      <xdr:rowOff>86179</xdr:rowOff>
    </xdr:to>
    <xdr:sp macro="" textlink="">
      <xdr:nvSpPr>
        <xdr:cNvPr id="595" name="楕円 594">
          <a:extLst>
            <a:ext uri="{FF2B5EF4-FFF2-40B4-BE49-F238E27FC236}">
              <a16:creationId xmlns:a16="http://schemas.microsoft.com/office/drawing/2014/main" id="{15BFC485-98F1-4E11-8FE1-A80C010809B5}"/>
            </a:ext>
          </a:extLst>
        </xdr:cNvPr>
        <xdr:cNvSpPr/>
      </xdr:nvSpPr>
      <xdr:spPr>
        <a:xfrm>
          <a:off x="12763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5987</xdr:rowOff>
    </xdr:from>
    <xdr:to>
      <xdr:col>71</xdr:col>
      <xdr:colOff>177800</xdr:colOff>
      <xdr:row>109</xdr:row>
      <xdr:rowOff>35379</xdr:rowOff>
    </xdr:to>
    <xdr:cxnSp macro="">
      <xdr:nvCxnSpPr>
        <xdr:cNvPr id="596" name="直線コネクタ 595">
          <a:extLst>
            <a:ext uri="{FF2B5EF4-FFF2-40B4-BE49-F238E27FC236}">
              <a16:creationId xmlns:a16="http://schemas.microsoft.com/office/drawing/2014/main" id="{81179532-046C-4AAF-87F0-F867EF947566}"/>
            </a:ext>
          </a:extLst>
        </xdr:cNvPr>
        <xdr:cNvCxnSpPr/>
      </xdr:nvCxnSpPr>
      <xdr:spPr>
        <a:xfrm flipV="1">
          <a:off x="12814300" y="18522587"/>
          <a:ext cx="889000" cy="20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4734</xdr:rowOff>
    </xdr:from>
    <xdr:ext cx="405111" cy="259045"/>
    <xdr:sp macro="" textlink="">
      <xdr:nvSpPr>
        <xdr:cNvPr id="597" name="n_1aveValue【公民館】&#10;有形固定資産減価償却率">
          <a:extLst>
            <a:ext uri="{FF2B5EF4-FFF2-40B4-BE49-F238E27FC236}">
              <a16:creationId xmlns:a16="http://schemas.microsoft.com/office/drawing/2014/main" id="{8578EDE9-6D24-43AF-8793-9E4957B5F081}"/>
            </a:ext>
          </a:extLst>
        </xdr:cNvPr>
        <xdr:cNvSpPr txBox="1"/>
      </xdr:nvSpPr>
      <xdr:spPr>
        <a:xfrm>
          <a:off x="152660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161489</xdr:rowOff>
    </xdr:from>
    <xdr:ext cx="405111" cy="259045"/>
    <xdr:sp macro="" textlink="">
      <xdr:nvSpPr>
        <xdr:cNvPr id="598" name="n_2aveValue【公民館】&#10;有形固定資産減価償却率">
          <a:extLst>
            <a:ext uri="{FF2B5EF4-FFF2-40B4-BE49-F238E27FC236}">
              <a16:creationId xmlns:a16="http://schemas.microsoft.com/office/drawing/2014/main" id="{B6973B55-6661-4952-A5F5-14F7AA4D159D}"/>
            </a:ext>
          </a:extLst>
        </xdr:cNvPr>
        <xdr:cNvSpPr txBox="1"/>
      </xdr:nvSpPr>
      <xdr:spPr>
        <a:xfrm>
          <a:off x="14389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599" name="n_3aveValue【公民館】&#10;有形固定資産減価償却率">
          <a:extLst>
            <a:ext uri="{FF2B5EF4-FFF2-40B4-BE49-F238E27FC236}">
              <a16:creationId xmlns:a16="http://schemas.microsoft.com/office/drawing/2014/main" id="{B705E701-82CD-4218-8191-65001CBA0BB5}"/>
            </a:ext>
          </a:extLst>
        </xdr:cNvPr>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89643</xdr:rowOff>
    </xdr:from>
    <xdr:ext cx="405111" cy="259045"/>
    <xdr:sp macro="" textlink="">
      <xdr:nvSpPr>
        <xdr:cNvPr id="600" name="n_4aveValue【公民館】&#10;有形固定資産減価償却率">
          <a:extLst>
            <a:ext uri="{FF2B5EF4-FFF2-40B4-BE49-F238E27FC236}">
              <a16:creationId xmlns:a16="http://schemas.microsoft.com/office/drawing/2014/main" id="{B0EC1719-A657-497E-AD70-1205A59348B5}"/>
            </a:ext>
          </a:extLst>
        </xdr:cNvPr>
        <xdr:cNvSpPr txBox="1"/>
      </xdr:nvSpPr>
      <xdr:spPr>
        <a:xfrm>
          <a:off x="12611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121393</xdr:rowOff>
    </xdr:from>
    <xdr:ext cx="405111" cy="259045"/>
    <xdr:sp macro="" textlink="">
      <xdr:nvSpPr>
        <xdr:cNvPr id="601" name="n_1mainValue【公民館】&#10;有形固定資産減価償却率">
          <a:extLst>
            <a:ext uri="{FF2B5EF4-FFF2-40B4-BE49-F238E27FC236}">
              <a16:creationId xmlns:a16="http://schemas.microsoft.com/office/drawing/2014/main" id="{2FD9FDBA-3D2A-43F3-B6E8-9C97C753096D}"/>
            </a:ext>
          </a:extLst>
        </xdr:cNvPr>
        <xdr:cNvSpPr txBox="1"/>
      </xdr:nvSpPr>
      <xdr:spPr>
        <a:xfrm>
          <a:off x="15266044" y="1863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83838</xdr:rowOff>
    </xdr:from>
    <xdr:ext cx="405111" cy="259045"/>
    <xdr:sp macro="" textlink="">
      <xdr:nvSpPr>
        <xdr:cNvPr id="602" name="n_2mainValue【公民館】&#10;有形固定資産減価償却率">
          <a:extLst>
            <a:ext uri="{FF2B5EF4-FFF2-40B4-BE49-F238E27FC236}">
              <a16:creationId xmlns:a16="http://schemas.microsoft.com/office/drawing/2014/main" id="{F2C6196B-2F59-4216-A62D-C852CD68A62A}"/>
            </a:ext>
          </a:extLst>
        </xdr:cNvPr>
        <xdr:cNvSpPr txBox="1"/>
      </xdr:nvSpPr>
      <xdr:spPr>
        <a:xfrm>
          <a:off x="14389744"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47914</xdr:rowOff>
    </xdr:from>
    <xdr:ext cx="405111" cy="259045"/>
    <xdr:sp macro="" textlink="">
      <xdr:nvSpPr>
        <xdr:cNvPr id="603" name="n_3mainValue【公民館】&#10;有形固定資産減価償却率">
          <a:extLst>
            <a:ext uri="{FF2B5EF4-FFF2-40B4-BE49-F238E27FC236}">
              <a16:creationId xmlns:a16="http://schemas.microsoft.com/office/drawing/2014/main" id="{F8D28AE8-57FB-490B-916C-973BBCF51DAC}"/>
            </a:ext>
          </a:extLst>
        </xdr:cNvPr>
        <xdr:cNvSpPr txBox="1"/>
      </xdr:nvSpPr>
      <xdr:spPr>
        <a:xfrm>
          <a:off x="13500744" y="1856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109</xdr:row>
      <xdr:rowOff>77306</xdr:rowOff>
    </xdr:from>
    <xdr:ext cx="469744" cy="259045"/>
    <xdr:sp macro="" textlink="">
      <xdr:nvSpPr>
        <xdr:cNvPr id="604" name="n_4mainValue【公民館】&#10;有形固定資産減価償却率">
          <a:extLst>
            <a:ext uri="{FF2B5EF4-FFF2-40B4-BE49-F238E27FC236}">
              <a16:creationId xmlns:a16="http://schemas.microsoft.com/office/drawing/2014/main" id="{66C2AD68-E55D-498D-9B7C-3A6C3A27CD79}"/>
            </a:ext>
          </a:extLst>
        </xdr:cNvPr>
        <xdr:cNvSpPr txBox="1"/>
      </xdr:nvSpPr>
      <xdr:spPr>
        <a:xfrm>
          <a:off x="12579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5" name="正方形/長方形 604">
          <a:extLst>
            <a:ext uri="{FF2B5EF4-FFF2-40B4-BE49-F238E27FC236}">
              <a16:creationId xmlns:a16="http://schemas.microsoft.com/office/drawing/2014/main" id="{BF83E697-5249-41A4-B45A-48D18BA3C34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6" name="正方形/長方形 605">
          <a:extLst>
            <a:ext uri="{FF2B5EF4-FFF2-40B4-BE49-F238E27FC236}">
              <a16:creationId xmlns:a16="http://schemas.microsoft.com/office/drawing/2014/main" id="{543C3507-ACC6-481C-806F-C5978714EF8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7" name="正方形/長方形 606">
          <a:extLst>
            <a:ext uri="{FF2B5EF4-FFF2-40B4-BE49-F238E27FC236}">
              <a16:creationId xmlns:a16="http://schemas.microsoft.com/office/drawing/2014/main" id="{4D41B152-B19B-4AFA-8E6B-C2E49746CD9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8" name="正方形/長方形 607">
          <a:extLst>
            <a:ext uri="{FF2B5EF4-FFF2-40B4-BE49-F238E27FC236}">
              <a16:creationId xmlns:a16="http://schemas.microsoft.com/office/drawing/2014/main" id="{21B876E6-DE94-43C1-A509-C234C31C8AF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9" name="正方形/長方形 608">
          <a:extLst>
            <a:ext uri="{FF2B5EF4-FFF2-40B4-BE49-F238E27FC236}">
              <a16:creationId xmlns:a16="http://schemas.microsoft.com/office/drawing/2014/main" id="{CD4D03A7-DD4C-47AC-BCDE-5DDA552109D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0" name="正方形/長方形 609">
          <a:extLst>
            <a:ext uri="{FF2B5EF4-FFF2-40B4-BE49-F238E27FC236}">
              <a16:creationId xmlns:a16="http://schemas.microsoft.com/office/drawing/2014/main" id="{95FCBA66-5DF8-4C29-A26D-00A37018FBC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1" name="正方形/長方形 610">
          <a:extLst>
            <a:ext uri="{FF2B5EF4-FFF2-40B4-BE49-F238E27FC236}">
              <a16:creationId xmlns:a16="http://schemas.microsoft.com/office/drawing/2014/main" id="{985E6A8B-841A-499C-8F8B-FA99A08DEE9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2" name="正方形/長方形 611">
          <a:extLst>
            <a:ext uri="{FF2B5EF4-FFF2-40B4-BE49-F238E27FC236}">
              <a16:creationId xmlns:a16="http://schemas.microsoft.com/office/drawing/2014/main" id="{931A8B56-564B-4FA2-8540-4F86E4BAB3C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3" name="テキスト ボックス 612">
          <a:extLst>
            <a:ext uri="{FF2B5EF4-FFF2-40B4-BE49-F238E27FC236}">
              <a16:creationId xmlns:a16="http://schemas.microsoft.com/office/drawing/2014/main" id="{3CD46EF1-7FA5-40F3-AC68-18BDAB0B975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4" name="直線コネクタ 613">
          <a:extLst>
            <a:ext uri="{FF2B5EF4-FFF2-40B4-BE49-F238E27FC236}">
              <a16:creationId xmlns:a16="http://schemas.microsoft.com/office/drawing/2014/main" id="{E86B8C46-E13F-4EB3-8368-720C7CAE7EB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5" name="直線コネクタ 614">
          <a:extLst>
            <a:ext uri="{FF2B5EF4-FFF2-40B4-BE49-F238E27FC236}">
              <a16:creationId xmlns:a16="http://schemas.microsoft.com/office/drawing/2014/main" id="{3B074B47-42C8-4991-A3CF-95D395BC3C7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6" name="テキスト ボックス 615">
          <a:extLst>
            <a:ext uri="{FF2B5EF4-FFF2-40B4-BE49-F238E27FC236}">
              <a16:creationId xmlns:a16="http://schemas.microsoft.com/office/drawing/2014/main" id="{6BE4F911-50E1-4173-A6F6-7AACA47ACE9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7" name="直線コネクタ 616">
          <a:extLst>
            <a:ext uri="{FF2B5EF4-FFF2-40B4-BE49-F238E27FC236}">
              <a16:creationId xmlns:a16="http://schemas.microsoft.com/office/drawing/2014/main" id="{7200475F-3C25-4F25-BA90-2FE88D6FD85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8" name="テキスト ボックス 617">
          <a:extLst>
            <a:ext uri="{FF2B5EF4-FFF2-40B4-BE49-F238E27FC236}">
              <a16:creationId xmlns:a16="http://schemas.microsoft.com/office/drawing/2014/main" id="{A84445A5-B033-45F1-A2EC-4C5A07958E1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9" name="直線コネクタ 618">
          <a:extLst>
            <a:ext uri="{FF2B5EF4-FFF2-40B4-BE49-F238E27FC236}">
              <a16:creationId xmlns:a16="http://schemas.microsoft.com/office/drawing/2014/main" id="{9E8205D7-2621-4A86-84AF-199B5BF7ED5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20" name="テキスト ボックス 619">
          <a:extLst>
            <a:ext uri="{FF2B5EF4-FFF2-40B4-BE49-F238E27FC236}">
              <a16:creationId xmlns:a16="http://schemas.microsoft.com/office/drawing/2014/main" id="{C7C92D66-6F45-4AE9-8382-06850834BDD1}"/>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1" name="直線コネクタ 620">
          <a:extLst>
            <a:ext uri="{FF2B5EF4-FFF2-40B4-BE49-F238E27FC236}">
              <a16:creationId xmlns:a16="http://schemas.microsoft.com/office/drawing/2014/main" id="{528A0108-28F9-4608-A6E7-685FF8FADBB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22" name="テキスト ボックス 621">
          <a:extLst>
            <a:ext uri="{FF2B5EF4-FFF2-40B4-BE49-F238E27FC236}">
              <a16:creationId xmlns:a16="http://schemas.microsoft.com/office/drawing/2014/main" id="{26E30B57-FFD8-471F-96D1-E4BA0942DF4F}"/>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3" name="直線コネクタ 622">
          <a:extLst>
            <a:ext uri="{FF2B5EF4-FFF2-40B4-BE49-F238E27FC236}">
              <a16:creationId xmlns:a16="http://schemas.microsoft.com/office/drawing/2014/main" id="{70C2AED2-7663-4D71-BC18-C8668B79649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24" name="テキスト ボックス 623">
          <a:extLst>
            <a:ext uri="{FF2B5EF4-FFF2-40B4-BE49-F238E27FC236}">
              <a16:creationId xmlns:a16="http://schemas.microsoft.com/office/drawing/2014/main" id="{E09CF587-7C5F-4C09-A401-2E1E9F043B5B}"/>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5" name="直線コネクタ 624">
          <a:extLst>
            <a:ext uri="{FF2B5EF4-FFF2-40B4-BE49-F238E27FC236}">
              <a16:creationId xmlns:a16="http://schemas.microsoft.com/office/drawing/2014/main" id="{73319A52-3368-45EE-BB5E-659D5220978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26" name="テキスト ボックス 625">
          <a:extLst>
            <a:ext uri="{FF2B5EF4-FFF2-40B4-BE49-F238E27FC236}">
              <a16:creationId xmlns:a16="http://schemas.microsoft.com/office/drawing/2014/main" id="{0228EA3B-71FF-4E56-8191-7759358CCC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7" name="【公民館】&#10;一人当たり面積グラフ枠">
          <a:extLst>
            <a:ext uri="{FF2B5EF4-FFF2-40B4-BE49-F238E27FC236}">
              <a16:creationId xmlns:a16="http://schemas.microsoft.com/office/drawing/2014/main" id="{6EA9700E-62AB-434B-8ADF-16ABEAE31C1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628" name="直線コネクタ 627">
          <a:extLst>
            <a:ext uri="{FF2B5EF4-FFF2-40B4-BE49-F238E27FC236}">
              <a16:creationId xmlns:a16="http://schemas.microsoft.com/office/drawing/2014/main" id="{C57C37B7-26AC-4FCB-8F25-4B229E8AE459}"/>
            </a:ext>
          </a:extLst>
        </xdr:cNvPr>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629" name="【公民館】&#10;一人当たり面積最小値テキスト">
          <a:extLst>
            <a:ext uri="{FF2B5EF4-FFF2-40B4-BE49-F238E27FC236}">
              <a16:creationId xmlns:a16="http://schemas.microsoft.com/office/drawing/2014/main" id="{FF864764-F6C4-4EF9-98C6-40D1B63FC7FD}"/>
            </a:ext>
          </a:extLst>
        </xdr:cNvPr>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630" name="直線コネクタ 629">
          <a:extLst>
            <a:ext uri="{FF2B5EF4-FFF2-40B4-BE49-F238E27FC236}">
              <a16:creationId xmlns:a16="http://schemas.microsoft.com/office/drawing/2014/main" id="{BA9266F1-C0B6-42B8-8A84-B40CCD7BD322}"/>
            </a:ext>
          </a:extLst>
        </xdr:cNvPr>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631" name="【公民館】&#10;一人当たり面積最大値テキスト">
          <a:extLst>
            <a:ext uri="{FF2B5EF4-FFF2-40B4-BE49-F238E27FC236}">
              <a16:creationId xmlns:a16="http://schemas.microsoft.com/office/drawing/2014/main" id="{35F79EC4-8E8E-4A99-B557-CCEB81D3B691}"/>
            </a:ext>
          </a:extLst>
        </xdr:cNvPr>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632" name="直線コネクタ 631">
          <a:extLst>
            <a:ext uri="{FF2B5EF4-FFF2-40B4-BE49-F238E27FC236}">
              <a16:creationId xmlns:a16="http://schemas.microsoft.com/office/drawing/2014/main" id="{9BC275B9-3E47-4AAC-981F-05FF644C5578}"/>
            </a:ext>
          </a:extLst>
        </xdr:cNvPr>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49877</xdr:rowOff>
    </xdr:from>
    <xdr:ext cx="469744" cy="259045"/>
    <xdr:sp macro="" textlink="">
      <xdr:nvSpPr>
        <xdr:cNvPr id="633" name="【公民館】&#10;一人当たり面積平均値テキスト">
          <a:extLst>
            <a:ext uri="{FF2B5EF4-FFF2-40B4-BE49-F238E27FC236}">
              <a16:creationId xmlns:a16="http://schemas.microsoft.com/office/drawing/2014/main" id="{509A29A9-DE93-4743-AFDE-A7CCDF4999BD}"/>
            </a:ext>
          </a:extLst>
        </xdr:cNvPr>
        <xdr:cNvSpPr txBox="1"/>
      </xdr:nvSpPr>
      <xdr:spPr>
        <a:xfrm>
          <a:off x="22199600" y="18395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634" name="フローチャート: 判断 633">
          <a:extLst>
            <a:ext uri="{FF2B5EF4-FFF2-40B4-BE49-F238E27FC236}">
              <a16:creationId xmlns:a16="http://schemas.microsoft.com/office/drawing/2014/main" id="{73C8D229-98A8-49AA-99DB-0A5A55BAEA04}"/>
            </a:ext>
          </a:extLst>
        </xdr:cNvPr>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635" name="フローチャート: 判断 634">
          <a:extLst>
            <a:ext uri="{FF2B5EF4-FFF2-40B4-BE49-F238E27FC236}">
              <a16:creationId xmlns:a16="http://schemas.microsoft.com/office/drawing/2014/main" id="{6EA786E9-9139-4AC8-A8AB-C44FA9BB235B}"/>
            </a:ext>
          </a:extLst>
        </xdr:cNvPr>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636" name="フローチャート: 判断 635">
          <a:extLst>
            <a:ext uri="{FF2B5EF4-FFF2-40B4-BE49-F238E27FC236}">
              <a16:creationId xmlns:a16="http://schemas.microsoft.com/office/drawing/2014/main" id="{699195EE-D03B-455F-A8F7-40AE71C43A0D}"/>
            </a:ext>
          </a:extLst>
        </xdr:cNvPr>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637" name="フローチャート: 判断 636">
          <a:extLst>
            <a:ext uri="{FF2B5EF4-FFF2-40B4-BE49-F238E27FC236}">
              <a16:creationId xmlns:a16="http://schemas.microsoft.com/office/drawing/2014/main" id="{84121EFF-342D-4F49-8310-1F4C66BD865E}"/>
            </a:ext>
          </a:extLst>
        </xdr:cNvPr>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51460</xdr:rowOff>
    </xdr:from>
    <xdr:to>
      <xdr:col>98</xdr:col>
      <xdr:colOff>38100</xdr:colOff>
      <xdr:row>108</xdr:row>
      <xdr:rowOff>153060</xdr:rowOff>
    </xdr:to>
    <xdr:sp macro="" textlink="">
      <xdr:nvSpPr>
        <xdr:cNvPr id="638" name="フローチャート: 判断 637">
          <a:extLst>
            <a:ext uri="{FF2B5EF4-FFF2-40B4-BE49-F238E27FC236}">
              <a16:creationId xmlns:a16="http://schemas.microsoft.com/office/drawing/2014/main" id="{566A74C7-DF9E-4841-AD44-A0EFE7102EA2}"/>
            </a:ext>
          </a:extLst>
        </xdr:cNvPr>
        <xdr:cNvSpPr/>
      </xdr:nvSpPr>
      <xdr:spPr>
        <a:xfrm>
          <a:off x="18605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45FE91E7-492B-4DB7-B8B5-4A26999AC55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B99A9DFF-A959-429E-8C14-20536468EDD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791E2D55-810E-4312-850B-A2249179B70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C7742847-6A46-48E0-A225-39CFD0B0EBD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61A38F9F-DE84-47E8-BD8D-CA44AC30BD0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74244</xdr:rowOff>
    </xdr:from>
    <xdr:to>
      <xdr:col>116</xdr:col>
      <xdr:colOff>114300</xdr:colOff>
      <xdr:row>109</xdr:row>
      <xdr:rowOff>4394</xdr:rowOff>
    </xdr:to>
    <xdr:sp macro="" textlink="">
      <xdr:nvSpPr>
        <xdr:cNvPr id="644" name="楕円 643">
          <a:extLst>
            <a:ext uri="{FF2B5EF4-FFF2-40B4-BE49-F238E27FC236}">
              <a16:creationId xmlns:a16="http://schemas.microsoft.com/office/drawing/2014/main" id="{AB460D6C-B0D1-43F1-A741-DE4C1B133BC2}"/>
            </a:ext>
          </a:extLst>
        </xdr:cNvPr>
        <xdr:cNvSpPr/>
      </xdr:nvSpPr>
      <xdr:spPr>
        <a:xfrm>
          <a:off x="22110700" y="1859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5427</xdr:rowOff>
    </xdr:from>
    <xdr:ext cx="469744" cy="259045"/>
    <xdr:sp macro="" textlink="">
      <xdr:nvSpPr>
        <xdr:cNvPr id="645" name="【公民館】&#10;一人当たり面積該当値テキスト">
          <a:extLst>
            <a:ext uri="{FF2B5EF4-FFF2-40B4-BE49-F238E27FC236}">
              <a16:creationId xmlns:a16="http://schemas.microsoft.com/office/drawing/2014/main" id="{09C74F0B-56D6-4193-B0A4-EC0776050144}"/>
            </a:ext>
          </a:extLst>
        </xdr:cNvPr>
        <xdr:cNvSpPr txBox="1"/>
      </xdr:nvSpPr>
      <xdr:spPr>
        <a:xfrm>
          <a:off x="22199600" y="185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74777</xdr:rowOff>
    </xdr:from>
    <xdr:to>
      <xdr:col>112</xdr:col>
      <xdr:colOff>38100</xdr:colOff>
      <xdr:row>109</xdr:row>
      <xdr:rowOff>4927</xdr:rowOff>
    </xdr:to>
    <xdr:sp macro="" textlink="">
      <xdr:nvSpPr>
        <xdr:cNvPr id="646" name="楕円 645">
          <a:extLst>
            <a:ext uri="{FF2B5EF4-FFF2-40B4-BE49-F238E27FC236}">
              <a16:creationId xmlns:a16="http://schemas.microsoft.com/office/drawing/2014/main" id="{53CD9528-012E-4BF7-8A8D-B1176C676211}"/>
            </a:ext>
          </a:extLst>
        </xdr:cNvPr>
        <xdr:cNvSpPr/>
      </xdr:nvSpPr>
      <xdr:spPr>
        <a:xfrm>
          <a:off x="21272500" y="18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125044</xdr:rowOff>
    </xdr:from>
    <xdr:to>
      <xdr:col>116</xdr:col>
      <xdr:colOff>63500</xdr:colOff>
      <xdr:row>108</xdr:row>
      <xdr:rowOff>125577</xdr:rowOff>
    </xdr:to>
    <xdr:cxnSp macro="">
      <xdr:nvCxnSpPr>
        <xdr:cNvPr id="647" name="直線コネクタ 646">
          <a:extLst>
            <a:ext uri="{FF2B5EF4-FFF2-40B4-BE49-F238E27FC236}">
              <a16:creationId xmlns:a16="http://schemas.microsoft.com/office/drawing/2014/main" id="{91980A9A-18C9-40B6-B8DC-71ED4DC44A79}"/>
            </a:ext>
          </a:extLst>
        </xdr:cNvPr>
        <xdr:cNvCxnSpPr/>
      </xdr:nvCxnSpPr>
      <xdr:spPr>
        <a:xfrm flipV="1">
          <a:off x="21323300" y="18641644"/>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75312</xdr:rowOff>
    </xdr:from>
    <xdr:to>
      <xdr:col>107</xdr:col>
      <xdr:colOff>101600</xdr:colOff>
      <xdr:row>109</xdr:row>
      <xdr:rowOff>5462</xdr:rowOff>
    </xdr:to>
    <xdr:sp macro="" textlink="">
      <xdr:nvSpPr>
        <xdr:cNvPr id="648" name="楕円 647">
          <a:extLst>
            <a:ext uri="{FF2B5EF4-FFF2-40B4-BE49-F238E27FC236}">
              <a16:creationId xmlns:a16="http://schemas.microsoft.com/office/drawing/2014/main" id="{2DD34D7E-34EB-4DAD-8842-2218B7BF82BE}"/>
            </a:ext>
          </a:extLst>
        </xdr:cNvPr>
        <xdr:cNvSpPr/>
      </xdr:nvSpPr>
      <xdr:spPr>
        <a:xfrm>
          <a:off x="20383500" y="1859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125577</xdr:rowOff>
    </xdr:from>
    <xdr:to>
      <xdr:col>111</xdr:col>
      <xdr:colOff>177800</xdr:colOff>
      <xdr:row>108</xdr:row>
      <xdr:rowOff>126112</xdr:rowOff>
    </xdr:to>
    <xdr:cxnSp macro="">
      <xdr:nvCxnSpPr>
        <xdr:cNvPr id="649" name="直線コネクタ 648">
          <a:extLst>
            <a:ext uri="{FF2B5EF4-FFF2-40B4-BE49-F238E27FC236}">
              <a16:creationId xmlns:a16="http://schemas.microsoft.com/office/drawing/2014/main" id="{3418ACFA-3F66-4C75-AF02-932FB25D519D}"/>
            </a:ext>
          </a:extLst>
        </xdr:cNvPr>
        <xdr:cNvCxnSpPr/>
      </xdr:nvCxnSpPr>
      <xdr:spPr>
        <a:xfrm flipV="1">
          <a:off x="20434300" y="18642177"/>
          <a:ext cx="889000" cy="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75692</xdr:rowOff>
    </xdr:from>
    <xdr:to>
      <xdr:col>102</xdr:col>
      <xdr:colOff>165100</xdr:colOff>
      <xdr:row>109</xdr:row>
      <xdr:rowOff>5842</xdr:rowOff>
    </xdr:to>
    <xdr:sp macro="" textlink="">
      <xdr:nvSpPr>
        <xdr:cNvPr id="650" name="楕円 649">
          <a:extLst>
            <a:ext uri="{FF2B5EF4-FFF2-40B4-BE49-F238E27FC236}">
              <a16:creationId xmlns:a16="http://schemas.microsoft.com/office/drawing/2014/main" id="{FEB067FA-F29B-4881-80D0-C74253EDE5A8}"/>
            </a:ext>
          </a:extLst>
        </xdr:cNvPr>
        <xdr:cNvSpPr/>
      </xdr:nvSpPr>
      <xdr:spPr>
        <a:xfrm>
          <a:off x="19494500" y="1859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126112</xdr:rowOff>
    </xdr:from>
    <xdr:to>
      <xdr:col>107</xdr:col>
      <xdr:colOff>50800</xdr:colOff>
      <xdr:row>108</xdr:row>
      <xdr:rowOff>126492</xdr:rowOff>
    </xdr:to>
    <xdr:cxnSp macro="">
      <xdr:nvCxnSpPr>
        <xdr:cNvPr id="651" name="直線コネクタ 650">
          <a:extLst>
            <a:ext uri="{FF2B5EF4-FFF2-40B4-BE49-F238E27FC236}">
              <a16:creationId xmlns:a16="http://schemas.microsoft.com/office/drawing/2014/main" id="{5F34382A-B9D0-49F6-8894-4E3C0F101440}"/>
            </a:ext>
          </a:extLst>
        </xdr:cNvPr>
        <xdr:cNvCxnSpPr/>
      </xdr:nvCxnSpPr>
      <xdr:spPr>
        <a:xfrm flipV="1">
          <a:off x="19545300" y="18642712"/>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95123</xdr:rowOff>
    </xdr:from>
    <xdr:to>
      <xdr:col>98</xdr:col>
      <xdr:colOff>38100</xdr:colOff>
      <xdr:row>109</xdr:row>
      <xdr:rowOff>25273</xdr:rowOff>
    </xdr:to>
    <xdr:sp macro="" textlink="">
      <xdr:nvSpPr>
        <xdr:cNvPr id="652" name="楕円 651">
          <a:extLst>
            <a:ext uri="{FF2B5EF4-FFF2-40B4-BE49-F238E27FC236}">
              <a16:creationId xmlns:a16="http://schemas.microsoft.com/office/drawing/2014/main" id="{EE84DA91-3CBC-4037-AC48-C530D0FB8FFB}"/>
            </a:ext>
          </a:extLst>
        </xdr:cNvPr>
        <xdr:cNvSpPr/>
      </xdr:nvSpPr>
      <xdr:spPr>
        <a:xfrm>
          <a:off x="18605500" y="1861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126492</xdr:rowOff>
    </xdr:from>
    <xdr:to>
      <xdr:col>102</xdr:col>
      <xdr:colOff>114300</xdr:colOff>
      <xdr:row>108</xdr:row>
      <xdr:rowOff>145923</xdr:rowOff>
    </xdr:to>
    <xdr:cxnSp macro="">
      <xdr:nvCxnSpPr>
        <xdr:cNvPr id="653" name="直線コネクタ 652">
          <a:extLst>
            <a:ext uri="{FF2B5EF4-FFF2-40B4-BE49-F238E27FC236}">
              <a16:creationId xmlns:a16="http://schemas.microsoft.com/office/drawing/2014/main" id="{458E3BAE-F59F-4076-8EC6-63FECC12FBFF}"/>
            </a:ext>
          </a:extLst>
        </xdr:cNvPr>
        <xdr:cNvCxnSpPr/>
      </xdr:nvCxnSpPr>
      <xdr:spPr>
        <a:xfrm flipV="1">
          <a:off x="18656300" y="18643092"/>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140098</xdr:rowOff>
    </xdr:from>
    <xdr:ext cx="469744" cy="259045"/>
    <xdr:sp macro="" textlink="">
      <xdr:nvSpPr>
        <xdr:cNvPr id="654" name="n_1aveValue【公民館】&#10;一人当たり面積">
          <a:extLst>
            <a:ext uri="{FF2B5EF4-FFF2-40B4-BE49-F238E27FC236}">
              <a16:creationId xmlns:a16="http://schemas.microsoft.com/office/drawing/2014/main" id="{F7C87F72-DCE1-45D8-A2ED-FEC4C27A40B7}"/>
            </a:ext>
          </a:extLst>
        </xdr:cNvPr>
        <xdr:cNvSpPr txBox="1"/>
      </xdr:nvSpPr>
      <xdr:spPr>
        <a:xfrm>
          <a:off x="210757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144136</xdr:rowOff>
    </xdr:from>
    <xdr:ext cx="469744" cy="259045"/>
    <xdr:sp macro="" textlink="">
      <xdr:nvSpPr>
        <xdr:cNvPr id="655" name="n_2aveValue【公民館】&#10;一人当たり面積">
          <a:extLst>
            <a:ext uri="{FF2B5EF4-FFF2-40B4-BE49-F238E27FC236}">
              <a16:creationId xmlns:a16="http://schemas.microsoft.com/office/drawing/2014/main" id="{A6F7FB59-788A-43F9-92D7-AC48E80E96FB}"/>
            </a:ext>
          </a:extLst>
        </xdr:cNvPr>
        <xdr:cNvSpPr txBox="1"/>
      </xdr:nvSpPr>
      <xdr:spPr>
        <a:xfrm>
          <a:off x="20199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156024</xdr:rowOff>
    </xdr:from>
    <xdr:ext cx="469744" cy="259045"/>
    <xdr:sp macro="" textlink="">
      <xdr:nvSpPr>
        <xdr:cNvPr id="656" name="n_3aveValue【公民館】&#10;一人当たり面積">
          <a:extLst>
            <a:ext uri="{FF2B5EF4-FFF2-40B4-BE49-F238E27FC236}">
              <a16:creationId xmlns:a16="http://schemas.microsoft.com/office/drawing/2014/main" id="{A4D3ECA1-32A4-4948-BB30-7E4811108CB0}"/>
            </a:ext>
          </a:extLst>
        </xdr:cNvPr>
        <xdr:cNvSpPr txBox="1"/>
      </xdr:nvSpPr>
      <xdr:spPr>
        <a:xfrm>
          <a:off x="19310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169587</xdr:rowOff>
    </xdr:from>
    <xdr:ext cx="469744" cy="259045"/>
    <xdr:sp macro="" textlink="">
      <xdr:nvSpPr>
        <xdr:cNvPr id="657" name="n_4aveValue【公民館】&#10;一人当たり面積">
          <a:extLst>
            <a:ext uri="{FF2B5EF4-FFF2-40B4-BE49-F238E27FC236}">
              <a16:creationId xmlns:a16="http://schemas.microsoft.com/office/drawing/2014/main" id="{4C1BC696-390C-4B98-9B2B-57468334BF24}"/>
            </a:ext>
          </a:extLst>
        </xdr:cNvPr>
        <xdr:cNvSpPr txBox="1"/>
      </xdr:nvSpPr>
      <xdr:spPr>
        <a:xfrm>
          <a:off x="18421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167504</xdr:rowOff>
    </xdr:from>
    <xdr:ext cx="469744" cy="259045"/>
    <xdr:sp macro="" textlink="">
      <xdr:nvSpPr>
        <xdr:cNvPr id="658" name="n_1mainValue【公民館】&#10;一人当たり面積">
          <a:extLst>
            <a:ext uri="{FF2B5EF4-FFF2-40B4-BE49-F238E27FC236}">
              <a16:creationId xmlns:a16="http://schemas.microsoft.com/office/drawing/2014/main" id="{F167EB5C-221B-40DC-AEFD-E5051064B3ED}"/>
            </a:ext>
          </a:extLst>
        </xdr:cNvPr>
        <xdr:cNvSpPr txBox="1"/>
      </xdr:nvSpPr>
      <xdr:spPr>
        <a:xfrm>
          <a:off x="21075727" y="1868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168039</xdr:rowOff>
    </xdr:from>
    <xdr:ext cx="469744" cy="259045"/>
    <xdr:sp macro="" textlink="">
      <xdr:nvSpPr>
        <xdr:cNvPr id="659" name="n_2mainValue【公民館】&#10;一人当たり面積">
          <a:extLst>
            <a:ext uri="{FF2B5EF4-FFF2-40B4-BE49-F238E27FC236}">
              <a16:creationId xmlns:a16="http://schemas.microsoft.com/office/drawing/2014/main" id="{0F2BDE3D-FDF4-460D-B080-E81DF978C930}"/>
            </a:ext>
          </a:extLst>
        </xdr:cNvPr>
        <xdr:cNvSpPr txBox="1"/>
      </xdr:nvSpPr>
      <xdr:spPr>
        <a:xfrm>
          <a:off x="20199427" y="1868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168419</xdr:rowOff>
    </xdr:from>
    <xdr:ext cx="469744" cy="259045"/>
    <xdr:sp macro="" textlink="">
      <xdr:nvSpPr>
        <xdr:cNvPr id="660" name="n_3mainValue【公民館】&#10;一人当たり面積">
          <a:extLst>
            <a:ext uri="{FF2B5EF4-FFF2-40B4-BE49-F238E27FC236}">
              <a16:creationId xmlns:a16="http://schemas.microsoft.com/office/drawing/2014/main" id="{B68BB0FC-321A-43BE-8057-3E16B4042C9F}"/>
            </a:ext>
          </a:extLst>
        </xdr:cNvPr>
        <xdr:cNvSpPr txBox="1"/>
      </xdr:nvSpPr>
      <xdr:spPr>
        <a:xfrm>
          <a:off x="19310427" y="1868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16400</xdr:rowOff>
    </xdr:from>
    <xdr:ext cx="469744" cy="259045"/>
    <xdr:sp macro="" textlink="">
      <xdr:nvSpPr>
        <xdr:cNvPr id="661" name="n_4mainValue【公民館】&#10;一人当たり面積">
          <a:extLst>
            <a:ext uri="{FF2B5EF4-FFF2-40B4-BE49-F238E27FC236}">
              <a16:creationId xmlns:a16="http://schemas.microsoft.com/office/drawing/2014/main" id="{4F622BDB-3AF2-4E50-B098-88326CB6FEDC}"/>
            </a:ext>
          </a:extLst>
        </xdr:cNvPr>
        <xdr:cNvSpPr txBox="1"/>
      </xdr:nvSpPr>
      <xdr:spPr>
        <a:xfrm>
          <a:off x="18421427" y="1870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2" name="正方形/長方形 661">
          <a:extLst>
            <a:ext uri="{FF2B5EF4-FFF2-40B4-BE49-F238E27FC236}">
              <a16:creationId xmlns:a16="http://schemas.microsoft.com/office/drawing/2014/main" id="{CA094D91-CE55-4039-9F69-60F5C5987C5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3" name="正方形/長方形 662">
          <a:extLst>
            <a:ext uri="{FF2B5EF4-FFF2-40B4-BE49-F238E27FC236}">
              <a16:creationId xmlns:a16="http://schemas.microsoft.com/office/drawing/2014/main" id="{F63FD29A-EC17-454C-8D0E-A82158AF495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4" name="テキスト ボックス 663">
          <a:extLst>
            <a:ext uri="{FF2B5EF4-FFF2-40B4-BE49-F238E27FC236}">
              <a16:creationId xmlns:a16="http://schemas.microsoft.com/office/drawing/2014/main" id="{D0656112-34A7-44A1-99B4-BE0E5514934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有形固定資産減価償却率は、数値が表れている全ての施設において、類似団体平均値を上回っている。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特に学校施設と公民館において高い傾向があり、公営住宅においても年々上昇している。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公営住宅については、平成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年度に長寿命化計画を策定しているが、老朽住宅が多いことから住宅の新設または更新についての検討が必要になっている。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橋りょうについては、平成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年度に長寿命化計画を策定し、学校施設については、令和２年度に個別施設計画を策定しており、これらを反映した総合管理計画の見直しを令和３年度中に予定している。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E575123-8A61-4C37-B440-D93408A3191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F1CE264-B0FF-4BC1-94FE-A75EDA1FCC6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F827358-C7A8-44F1-AA04-BA2AF44989D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8EBF89D-1D39-4082-8180-7F10A3D3FEB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宮崎県日之影町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DAA5BC1-2BC9-4609-BA05-B71D5E4EAEE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E7DFD5D-182B-4391-87D0-CC1CF71B1A5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97FA9BC-A9F7-4BA4-B57B-76F263C79F5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4697493-A8EB-4DEB-95EC-C68E7204F64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8D4EB4B-CE7B-4FD1-AD7F-0E7BA887F24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E521252-47BE-499B-9363-7E548B30198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3,956
3,950
277.67
5,983,967
5,901,299
50,451
2,835,241
6,072,283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A63B3ED-8757-47FD-A86F-F0C460586D4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67651A9-8DE6-4222-BB1D-5AB4DDA32DC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F6E04DE-F097-4432-B798-9A0D1EBC184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4EA567F-E3C1-4EF6-85C7-B50FE87004A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032DC04-DBFF-4AE4-9D0B-48C0F92646A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70E6DBC-1AF9-476E-865F-E13DB95CA83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2D19CE3-3188-493E-ADB5-73D85E563CA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594CFD2-EB3A-4BF6-A6BD-CA78D311080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22FDB8B-CD90-4318-8AEE-67242416A59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BF68AFB-FAF7-494F-9ABF-3C69BD9480C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5662CEC-8608-4F25-BD9A-5F29E7D78E9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1C10EF2-3A0D-4DBF-B79E-D437B473FFB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78FEE77-EF56-47E2-9797-ECC1E0086E4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2CB63F3-05EA-4BF6-9740-C3444FD19B3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9CD9DF9-2EBE-4DE3-A43B-7E36B1BE7FE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DBCD472-162A-4B26-A6C7-923C636CCC3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A178033-4A27-47B5-9462-F19B52C248D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64A6EBD-CCE6-4591-AE55-A1E65984B60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5BE326E-F444-4BB8-86AD-49C57E3DE99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E8EA267-D75F-46BD-9CC1-2FC76533381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0AD7CA4-2FB9-4CBB-893B-567B5D77920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4B010BA-3BDF-46CA-83B3-11D25CDCF36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296822D-FF4F-42BA-8378-DCDF69596B0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277A7D2-E101-4170-8DA4-B3A07833F9E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7FBC85C-68B6-4BD4-B951-4D0393AA935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8137544-AD15-48B8-BEFE-0D4A9DB9167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6175A64-823C-4ACB-AE4F-80FFFA5DE13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B8758D1-890B-4A7D-8A8F-3ADF19564F3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E93168F-32FE-42D7-8D46-9AEE38F626A8}"/>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E018EBA8-F02F-42A7-8D04-C900E0A76CF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E75DA3C8-5762-433A-8FDB-F0F4BBEA33E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97B8C873-F052-4042-91BD-580371B7EFA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D0898481-B17D-4454-8141-8878FED5C85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DF852ED7-B985-4428-B8EC-26BD4FE4818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62DABADE-4162-4668-A9DA-58C829C30A2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686FA71D-2829-4996-9350-9E1CE104D9D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E2216448-450C-4D1B-8D4D-BBEDD42CCF83}"/>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AF91A9F9-8600-4F26-BC1D-0634F31BEE5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FF3DC789-CBBE-486E-9DBF-7F2EDE8A383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3C3316C3-C6D6-45CB-AD56-BEF12A2A20B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D82E1A08-743F-4865-AC7D-C83A30E75A3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78B7F20E-B489-4EAF-9D30-10EE5265ED8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29CEF828-5C7B-4C0F-8536-DF91F8BE6A8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53064EA0-BB3C-47E8-BAAC-2BCB51EF5C0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2593B18-7CAD-4236-9CF7-244D35E5ECB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B224994C-B4F7-490C-A9CD-273ABA45D87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3191FFC5-A0B4-4853-BFBF-D1DD7F9408E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6435F514-5916-40DB-A508-AC169E02E1B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259C0F8E-574D-4A3C-9CDD-88FC79E38FE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1D8F6226-56F6-4CDD-9A1E-2247F9C9D4E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33CAC47F-B1C4-4C26-8CD3-C5C592FE170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E4897819-2CA5-4407-84FA-23082C6E8AF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E84D793C-E690-4B3F-90A0-62711853FA9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F8F01841-AD99-4D91-A4F3-93D2C967CFC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712B41D3-5633-4CF9-9128-D44D02F59BC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B7BB570C-1AF2-47BF-B5D2-03B380D9AE6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8D51C8FC-9FE2-4916-ABA4-ACC89AA1642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C6E3574C-2AF5-4160-A302-F7C296010BC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F615A020-4071-4F80-906C-6765A9CD82D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42AE9E9D-788E-4496-9DF6-5C2C60D1E3E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3A6201C5-5A7F-4429-B672-037630A6AF7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C7D930B8-F53F-4C40-B993-743B207F33A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CBC49769-DA90-4C8D-B9B9-1223E2DEE0E5}"/>
            </a:ext>
          </a:extLst>
        </xdr:cNvPr>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DAA9955E-F5BC-48B4-9B5D-B3BF292930ED}"/>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B71BBE8C-8ED1-4A9B-8A4F-76A3D75C7521}"/>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723D49A7-8108-43B3-8E5D-4A2F5F2A4BB3}"/>
            </a:ext>
          </a:extLst>
        </xdr:cNvPr>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78" name="直線コネクタ 77">
          <a:extLst>
            <a:ext uri="{FF2B5EF4-FFF2-40B4-BE49-F238E27FC236}">
              <a16:creationId xmlns:a16="http://schemas.microsoft.com/office/drawing/2014/main" id="{B4913ACB-A17A-4331-96BA-9DCB67068A8E}"/>
            </a:ext>
          </a:extLst>
        </xdr:cNvPr>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140261</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6592921-49C3-4368-9EF2-23F283DDCC80}"/>
            </a:ext>
          </a:extLst>
        </xdr:cNvPr>
        <xdr:cNvSpPr txBox="1"/>
      </xdr:nvSpPr>
      <xdr:spPr>
        <a:xfrm>
          <a:off x="4673600" y="10427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80" name="フローチャート: 判断 79">
          <a:extLst>
            <a:ext uri="{FF2B5EF4-FFF2-40B4-BE49-F238E27FC236}">
              <a16:creationId xmlns:a16="http://schemas.microsoft.com/office/drawing/2014/main" id="{7C81AB46-ABD1-42FF-93FB-B7180B97E5C0}"/>
            </a:ext>
          </a:extLst>
        </xdr:cNvPr>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81" name="フローチャート: 判断 80">
          <a:extLst>
            <a:ext uri="{FF2B5EF4-FFF2-40B4-BE49-F238E27FC236}">
              <a16:creationId xmlns:a16="http://schemas.microsoft.com/office/drawing/2014/main" id="{2DEFBCD8-8A51-4334-9D15-34F5AFF09112}"/>
            </a:ext>
          </a:extLst>
        </xdr:cNvPr>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82" name="フローチャート: 判断 81">
          <a:extLst>
            <a:ext uri="{FF2B5EF4-FFF2-40B4-BE49-F238E27FC236}">
              <a16:creationId xmlns:a16="http://schemas.microsoft.com/office/drawing/2014/main" id="{E726696F-F72A-4339-A1FD-EDB29A3F1811}"/>
            </a:ext>
          </a:extLst>
        </xdr:cNvPr>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83" name="フローチャート: 判断 82">
          <a:extLst>
            <a:ext uri="{FF2B5EF4-FFF2-40B4-BE49-F238E27FC236}">
              <a16:creationId xmlns:a16="http://schemas.microsoft.com/office/drawing/2014/main" id="{A840070F-B9F0-4982-AB9E-1AB8C9999FE8}"/>
            </a:ext>
          </a:extLst>
        </xdr:cNvPr>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84" name="フローチャート: 判断 83">
          <a:extLst>
            <a:ext uri="{FF2B5EF4-FFF2-40B4-BE49-F238E27FC236}">
              <a16:creationId xmlns:a16="http://schemas.microsoft.com/office/drawing/2014/main" id="{C500FA9F-93E8-4972-B794-9DE03F362B44}"/>
            </a:ext>
          </a:extLst>
        </xdr:cNvPr>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D981A63A-6079-4232-8CFE-E18C40D812D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191B63FF-E844-412B-B931-171C9F9C4A8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988F19DB-6CDC-4A44-A7B0-08E1BBAC59B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F4E80439-8DCE-42EF-9381-513704436D2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79AAE256-DCEB-417E-8478-FD8DE344996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53703</xdr:rowOff>
    </xdr:from>
    <xdr:to>
      <xdr:col>24</xdr:col>
      <xdr:colOff>114300</xdr:colOff>
      <xdr:row>63</xdr:row>
      <xdr:rowOff>155303</xdr:rowOff>
    </xdr:to>
    <xdr:sp macro="" textlink="">
      <xdr:nvSpPr>
        <xdr:cNvPr id="90" name="楕円 89">
          <a:extLst>
            <a:ext uri="{FF2B5EF4-FFF2-40B4-BE49-F238E27FC236}">
              <a16:creationId xmlns:a16="http://schemas.microsoft.com/office/drawing/2014/main" id="{779DC2D6-AC88-4336-8F8C-474EC2043F02}"/>
            </a:ext>
          </a:extLst>
        </xdr:cNvPr>
        <xdr:cNvSpPr/>
      </xdr:nvSpPr>
      <xdr:spPr>
        <a:xfrm>
          <a:off x="4584700" y="1085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32130</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6A274B8-2C8F-4567-82BA-6A52E20E7969}"/>
            </a:ext>
          </a:extLst>
        </xdr:cNvPr>
        <xdr:cNvSpPr txBox="1"/>
      </xdr:nvSpPr>
      <xdr:spPr>
        <a:xfrm>
          <a:off x="4673600" y="10833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42273</xdr:rowOff>
    </xdr:from>
    <xdr:to>
      <xdr:col>20</xdr:col>
      <xdr:colOff>38100</xdr:colOff>
      <xdr:row>63</xdr:row>
      <xdr:rowOff>143873</xdr:rowOff>
    </xdr:to>
    <xdr:sp macro="" textlink="">
      <xdr:nvSpPr>
        <xdr:cNvPr id="92" name="楕円 91">
          <a:extLst>
            <a:ext uri="{FF2B5EF4-FFF2-40B4-BE49-F238E27FC236}">
              <a16:creationId xmlns:a16="http://schemas.microsoft.com/office/drawing/2014/main" id="{72558F42-75E7-41D2-B2D7-2BE86952ACA2}"/>
            </a:ext>
          </a:extLst>
        </xdr:cNvPr>
        <xdr:cNvSpPr/>
      </xdr:nvSpPr>
      <xdr:spPr>
        <a:xfrm>
          <a:off x="3746500" y="108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93073</xdr:rowOff>
    </xdr:from>
    <xdr:to>
      <xdr:col>24</xdr:col>
      <xdr:colOff>63500</xdr:colOff>
      <xdr:row>63</xdr:row>
      <xdr:rowOff>104503</xdr:rowOff>
    </xdr:to>
    <xdr:cxnSp macro="">
      <xdr:nvCxnSpPr>
        <xdr:cNvPr id="93" name="直線コネクタ 92">
          <a:extLst>
            <a:ext uri="{FF2B5EF4-FFF2-40B4-BE49-F238E27FC236}">
              <a16:creationId xmlns:a16="http://schemas.microsoft.com/office/drawing/2014/main" id="{73A08CFF-E532-4FF1-9371-3B91E544A6E9}"/>
            </a:ext>
          </a:extLst>
        </xdr:cNvPr>
        <xdr:cNvCxnSpPr/>
      </xdr:nvCxnSpPr>
      <xdr:spPr>
        <a:xfrm>
          <a:off x="3797300" y="1089442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32476</xdr:rowOff>
    </xdr:from>
    <xdr:to>
      <xdr:col>15</xdr:col>
      <xdr:colOff>101600</xdr:colOff>
      <xdr:row>63</xdr:row>
      <xdr:rowOff>134076</xdr:rowOff>
    </xdr:to>
    <xdr:sp macro="" textlink="">
      <xdr:nvSpPr>
        <xdr:cNvPr id="94" name="楕円 93">
          <a:extLst>
            <a:ext uri="{FF2B5EF4-FFF2-40B4-BE49-F238E27FC236}">
              <a16:creationId xmlns:a16="http://schemas.microsoft.com/office/drawing/2014/main" id="{D6FBBA20-987D-4014-AAD8-780F8B7431ED}"/>
            </a:ext>
          </a:extLst>
        </xdr:cNvPr>
        <xdr:cNvSpPr/>
      </xdr:nvSpPr>
      <xdr:spPr>
        <a:xfrm>
          <a:off x="28575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83276</xdr:rowOff>
    </xdr:from>
    <xdr:to>
      <xdr:col>19</xdr:col>
      <xdr:colOff>177800</xdr:colOff>
      <xdr:row>63</xdr:row>
      <xdr:rowOff>93073</xdr:rowOff>
    </xdr:to>
    <xdr:cxnSp macro="">
      <xdr:nvCxnSpPr>
        <xdr:cNvPr id="95" name="直線コネクタ 94">
          <a:extLst>
            <a:ext uri="{FF2B5EF4-FFF2-40B4-BE49-F238E27FC236}">
              <a16:creationId xmlns:a16="http://schemas.microsoft.com/office/drawing/2014/main" id="{92F32209-4960-4639-8693-29F5E56938C1}"/>
            </a:ext>
          </a:extLst>
        </xdr:cNvPr>
        <xdr:cNvCxnSpPr/>
      </xdr:nvCxnSpPr>
      <xdr:spPr>
        <a:xfrm>
          <a:off x="2908300" y="1088462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21046</xdr:rowOff>
    </xdr:from>
    <xdr:to>
      <xdr:col>10</xdr:col>
      <xdr:colOff>165100</xdr:colOff>
      <xdr:row>63</xdr:row>
      <xdr:rowOff>122646</xdr:rowOff>
    </xdr:to>
    <xdr:sp macro="" textlink="">
      <xdr:nvSpPr>
        <xdr:cNvPr id="96" name="楕円 95">
          <a:extLst>
            <a:ext uri="{FF2B5EF4-FFF2-40B4-BE49-F238E27FC236}">
              <a16:creationId xmlns:a16="http://schemas.microsoft.com/office/drawing/2014/main" id="{23CBCB63-79EF-4DF0-A627-CF7EBDC35EF0}"/>
            </a:ext>
          </a:extLst>
        </xdr:cNvPr>
        <xdr:cNvSpPr/>
      </xdr:nvSpPr>
      <xdr:spPr>
        <a:xfrm>
          <a:off x="1968500" y="1082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71846</xdr:rowOff>
    </xdr:from>
    <xdr:to>
      <xdr:col>15</xdr:col>
      <xdr:colOff>50800</xdr:colOff>
      <xdr:row>63</xdr:row>
      <xdr:rowOff>83276</xdr:rowOff>
    </xdr:to>
    <xdr:cxnSp macro="">
      <xdr:nvCxnSpPr>
        <xdr:cNvPr id="97" name="直線コネクタ 96">
          <a:extLst>
            <a:ext uri="{FF2B5EF4-FFF2-40B4-BE49-F238E27FC236}">
              <a16:creationId xmlns:a16="http://schemas.microsoft.com/office/drawing/2014/main" id="{61EB19B1-8DF5-44BA-ABCE-F9264BE038B1}"/>
            </a:ext>
          </a:extLst>
        </xdr:cNvPr>
        <xdr:cNvCxnSpPr/>
      </xdr:nvCxnSpPr>
      <xdr:spPr>
        <a:xfrm>
          <a:off x="2019300" y="1087319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11249</xdr:rowOff>
    </xdr:from>
    <xdr:to>
      <xdr:col>6</xdr:col>
      <xdr:colOff>38100</xdr:colOff>
      <xdr:row>63</xdr:row>
      <xdr:rowOff>112849</xdr:rowOff>
    </xdr:to>
    <xdr:sp macro="" textlink="">
      <xdr:nvSpPr>
        <xdr:cNvPr id="98" name="楕円 97">
          <a:extLst>
            <a:ext uri="{FF2B5EF4-FFF2-40B4-BE49-F238E27FC236}">
              <a16:creationId xmlns:a16="http://schemas.microsoft.com/office/drawing/2014/main" id="{F18B610F-17C0-4929-9A1F-ABCF06AD264B}"/>
            </a:ext>
          </a:extLst>
        </xdr:cNvPr>
        <xdr:cNvSpPr/>
      </xdr:nvSpPr>
      <xdr:spPr>
        <a:xfrm>
          <a:off x="1079500" y="1081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62049</xdr:rowOff>
    </xdr:from>
    <xdr:to>
      <xdr:col>10</xdr:col>
      <xdr:colOff>114300</xdr:colOff>
      <xdr:row>63</xdr:row>
      <xdr:rowOff>71846</xdr:rowOff>
    </xdr:to>
    <xdr:cxnSp macro="">
      <xdr:nvCxnSpPr>
        <xdr:cNvPr id="99" name="直線コネクタ 98">
          <a:extLst>
            <a:ext uri="{FF2B5EF4-FFF2-40B4-BE49-F238E27FC236}">
              <a16:creationId xmlns:a16="http://schemas.microsoft.com/office/drawing/2014/main" id="{3B9BCDD8-8531-48A2-A506-2568F0694046}"/>
            </a:ext>
          </a:extLst>
        </xdr:cNvPr>
        <xdr:cNvCxnSpPr/>
      </xdr:nvCxnSpPr>
      <xdr:spPr>
        <a:xfrm>
          <a:off x="1130300" y="1086339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39568</xdr:rowOff>
    </xdr:from>
    <xdr:ext cx="405111" cy="259045"/>
    <xdr:sp macro="" textlink="">
      <xdr:nvSpPr>
        <xdr:cNvPr id="100" name="n_1aveValue【体育館・プール】&#10;有形固定資産減価償却率">
          <a:extLst>
            <a:ext uri="{FF2B5EF4-FFF2-40B4-BE49-F238E27FC236}">
              <a16:creationId xmlns:a16="http://schemas.microsoft.com/office/drawing/2014/main" id="{5BE7AC27-018E-45A3-9C81-926258241301}"/>
            </a:ext>
          </a:extLst>
        </xdr:cNvPr>
        <xdr:cNvSpPr txBox="1"/>
      </xdr:nvSpPr>
      <xdr:spPr>
        <a:xfrm>
          <a:off x="3582044" y="1032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155501</xdr:rowOff>
    </xdr:from>
    <xdr:ext cx="405111" cy="259045"/>
    <xdr:sp macro="" textlink="">
      <xdr:nvSpPr>
        <xdr:cNvPr id="101" name="n_2aveValue【体育館・プール】&#10;有形固定資産減価償却率">
          <a:extLst>
            <a:ext uri="{FF2B5EF4-FFF2-40B4-BE49-F238E27FC236}">
              <a16:creationId xmlns:a16="http://schemas.microsoft.com/office/drawing/2014/main" id="{719EAAB1-8998-434B-97C8-58594DE5971A}"/>
            </a:ext>
          </a:extLst>
        </xdr:cNvPr>
        <xdr:cNvSpPr txBox="1"/>
      </xdr:nvSpPr>
      <xdr:spPr>
        <a:xfrm>
          <a:off x="2705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152236</xdr:rowOff>
    </xdr:from>
    <xdr:ext cx="405111" cy="259045"/>
    <xdr:sp macro="" textlink="">
      <xdr:nvSpPr>
        <xdr:cNvPr id="102" name="n_3aveValue【体育館・プール】&#10;有形固定資産減価償却率">
          <a:extLst>
            <a:ext uri="{FF2B5EF4-FFF2-40B4-BE49-F238E27FC236}">
              <a16:creationId xmlns:a16="http://schemas.microsoft.com/office/drawing/2014/main" id="{2715AB83-C711-417E-BC5C-6AF680C01AFC}"/>
            </a:ext>
          </a:extLst>
        </xdr:cNvPr>
        <xdr:cNvSpPr txBox="1"/>
      </xdr:nvSpPr>
      <xdr:spPr>
        <a:xfrm>
          <a:off x="1816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137540</xdr:rowOff>
    </xdr:from>
    <xdr:ext cx="405111" cy="259045"/>
    <xdr:sp macro="" textlink="">
      <xdr:nvSpPr>
        <xdr:cNvPr id="103" name="n_4aveValue【体育館・プール】&#10;有形固定資産減価償却率">
          <a:extLst>
            <a:ext uri="{FF2B5EF4-FFF2-40B4-BE49-F238E27FC236}">
              <a16:creationId xmlns:a16="http://schemas.microsoft.com/office/drawing/2014/main" id="{0F55CBE5-BA22-4DF9-9CB1-E5E231FB7FA6}"/>
            </a:ext>
          </a:extLst>
        </xdr:cNvPr>
        <xdr:cNvSpPr txBox="1"/>
      </xdr:nvSpPr>
      <xdr:spPr>
        <a:xfrm>
          <a:off x="927744" y="1025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135000</xdr:rowOff>
    </xdr:from>
    <xdr:ext cx="405111" cy="259045"/>
    <xdr:sp macro="" textlink="">
      <xdr:nvSpPr>
        <xdr:cNvPr id="104" name="n_1mainValue【体育館・プール】&#10;有形固定資産減価償却率">
          <a:extLst>
            <a:ext uri="{FF2B5EF4-FFF2-40B4-BE49-F238E27FC236}">
              <a16:creationId xmlns:a16="http://schemas.microsoft.com/office/drawing/2014/main" id="{362822EF-F716-4884-A6EE-EFFF765CFB93}"/>
            </a:ext>
          </a:extLst>
        </xdr:cNvPr>
        <xdr:cNvSpPr txBox="1"/>
      </xdr:nvSpPr>
      <xdr:spPr>
        <a:xfrm>
          <a:off x="3582044" y="1093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125203</xdr:rowOff>
    </xdr:from>
    <xdr:ext cx="405111" cy="259045"/>
    <xdr:sp macro="" textlink="">
      <xdr:nvSpPr>
        <xdr:cNvPr id="105" name="n_2mainValue【体育館・プール】&#10;有形固定資産減価償却率">
          <a:extLst>
            <a:ext uri="{FF2B5EF4-FFF2-40B4-BE49-F238E27FC236}">
              <a16:creationId xmlns:a16="http://schemas.microsoft.com/office/drawing/2014/main" id="{4EB5F728-618E-47F3-BB04-632C2D5DFB69}"/>
            </a:ext>
          </a:extLst>
        </xdr:cNvPr>
        <xdr:cNvSpPr txBox="1"/>
      </xdr:nvSpPr>
      <xdr:spPr>
        <a:xfrm>
          <a:off x="2705744" y="1092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113773</xdr:rowOff>
    </xdr:from>
    <xdr:ext cx="405111" cy="259045"/>
    <xdr:sp macro="" textlink="">
      <xdr:nvSpPr>
        <xdr:cNvPr id="106" name="n_3mainValue【体育館・プール】&#10;有形固定資産減価償却率">
          <a:extLst>
            <a:ext uri="{FF2B5EF4-FFF2-40B4-BE49-F238E27FC236}">
              <a16:creationId xmlns:a16="http://schemas.microsoft.com/office/drawing/2014/main" id="{36999359-0944-447B-9701-186CF19C4BF4}"/>
            </a:ext>
          </a:extLst>
        </xdr:cNvPr>
        <xdr:cNvSpPr txBox="1"/>
      </xdr:nvSpPr>
      <xdr:spPr>
        <a:xfrm>
          <a:off x="1816744" y="1091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103976</xdr:rowOff>
    </xdr:from>
    <xdr:ext cx="405111" cy="259045"/>
    <xdr:sp macro="" textlink="">
      <xdr:nvSpPr>
        <xdr:cNvPr id="107" name="n_4mainValue【体育館・プール】&#10;有形固定資産減価償却率">
          <a:extLst>
            <a:ext uri="{FF2B5EF4-FFF2-40B4-BE49-F238E27FC236}">
              <a16:creationId xmlns:a16="http://schemas.microsoft.com/office/drawing/2014/main" id="{6E6AF459-9889-4029-BAD2-456D085BA78B}"/>
            </a:ext>
          </a:extLst>
        </xdr:cNvPr>
        <xdr:cNvSpPr txBox="1"/>
      </xdr:nvSpPr>
      <xdr:spPr>
        <a:xfrm>
          <a:off x="927744" y="1090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7AFE4680-7CE9-4BC6-8B2C-19C930222F7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DBB05BCC-0499-4EE4-A619-48581797FE0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9CAB421E-9C84-4040-A5FC-5B7CA4422EB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22985130-7287-47F3-A7D4-712020A8D6A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B53740E4-AEBA-43AA-989C-4FED7D6D2CD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51DB958F-60B6-4D49-9A1C-14F877C419E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36A31099-AD9F-486E-8133-82897494403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B7D55945-BFE3-4C35-ADA3-D71DBF3538E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804DDD29-6026-4C4C-85D2-41246885B00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43C3512B-9E47-4A9F-8073-9F97AB4DE87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C9C502D1-7BA8-4E61-8A4D-70A5EE239D6E}"/>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096E4D5C-38C6-4511-8D55-58B91C70EDDC}"/>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C3716CAA-C9DB-4978-B113-35E082B89618}"/>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A4B98988-D55D-4902-B545-8B2ACBD91CD3}"/>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9A749FBE-2D25-4B8A-B934-F82B8487C485}"/>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6794FDE9-F1EA-4225-8150-97B65FE318C8}"/>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DA9C8A10-145E-4B87-8AF4-7F742091C385}"/>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A3711619-8B6D-4E01-ACCE-199EC05C5251}"/>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3F7084BB-5DEF-4B53-866C-04121B8B70D9}"/>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8E48D01B-94D8-4EC0-9865-9CBC080107AA}"/>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3B6176B4-9441-4ABA-A140-1A77610B0779}"/>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9" name="テキスト ボックス 128">
          <a:extLst>
            <a:ext uri="{FF2B5EF4-FFF2-40B4-BE49-F238E27FC236}">
              <a16:creationId xmlns:a16="http://schemas.microsoft.com/office/drawing/2014/main" id="{A880392F-3EA1-44EB-A956-858B537FB09E}"/>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1F245A12-7B36-491B-9BCA-9727FD27E01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31" name="テキスト ボックス 130">
          <a:extLst>
            <a:ext uri="{FF2B5EF4-FFF2-40B4-BE49-F238E27FC236}">
              <a16:creationId xmlns:a16="http://schemas.microsoft.com/office/drawing/2014/main" id="{BCEFDDC4-99EC-44E8-9F7F-300E3169660D}"/>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E0F8892F-E3A7-4B03-8D8B-D54E8715550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133" name="直線コネクタ 132">
          <a:extLst>
            <a:ext uri="{FF2B5EF4-FFF2-40B4-BE49-F238E27FC236}">
              <a16:creationId xmlns:a16="http://schemas.microsoft.com/office/drawing/2014/main" id="{DDD4AAF0-1A2A-43B8-BB77-94F9203455C5}"/>
            </a:ext>
          </a:extLst>
        </xdr:cNvPr>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134" name="【体育館・プール】&#10;一人当たり面積最小値テキスト">
          <a:extLst>
            <a:ext uri="{FF2B5EF4-FFF2-40B4-BE49-F238E27FC236}">
              <a16:creationId xmlns:a16="http://schemas.microsoft.com/office/drawing/2014/main" id="{61DC40E7-F022-467A-BB2F-F4877A20B698}"/>
            </a:ext>
          </a:extLst>
        </xdr:cNvPr>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135" name="直線コネクタ 134">
          <a:extLst>
            <a:ext uri="{FF2B5EF4-FFF2-40B4-BE49-F238E27FC236}">
              <a16:creationId xmlns:a16="http://schemas.microsoft.com/office/drawing/2014/main" id="{5F6B8431-796C-4872-86E1-E307BEB1B6BD}"/>
            </a:ext>
          </a:extLst>
        </xdr:cNvPr>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136" name="【体育館・プール】&#10;一人当たり面積最大値テキスト">
          <a:extLst>
            <a:ext uri="{FF2B5EF4-FFF2-40B4-BE49-F238E27FC236}">
              <a16:creationId xmlns:a16="http://schemas.microsoft.com/office/drawing/2014/main" id="{A97817A2-A12A-4931-9349-AF6FEBD48CBB}"/>
            </a:ext>
          </a:extLst>
        </xdr:cNvPr>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137" name="直線コネクタ 136">
          <a:extLst>
            <a:ext uri="{FF2B5EF4-FFF2-40B4-BE49-F238E27FC236}">
              <a16:creationId xmlns:a16="http://schemas.microsoft.com/office/drawing/2014/main" id="{E22F154C-E9E2-4EF9-8784-3A553C1E42AF}"/>
            </a:ext>
          </a:extLst>
        </xdr:cNvPr>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107441</xdr:rowOff>
    </xdr:from>
    <xdr:ext cx="469744" cy="259045"/>
    <xdr:sp macro="" textlink="">
      <xdr:nvSpPr>
        <xdr:cNvPr id="138" name="【体育館・プール】&#10;一人当たり面積平均値テキスト">
          <a:extLst>
            <a:ext uri="{FF2B5EF4-FFF2-40B4-BE49-F238E27FC236}">
              <a16:creationId xmlns:a16="http://schemas.microsoft.com/office/drawing/2014/main" id="{ADED8B5D-7689-4DE2-9CB8-F6DFA549E51A}"/>
            </a:ext>
          </a:extLst>
        </xdr:cNvPr>
        <xdr:cNvSpPr txBox="1"/>
      </xdr:nvSpPr>
      <xdr:spPr>
        <a:xfrm>
          <a:off x="10515600" y="10737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139" name="フローチャート: 判断 138">
          <a:extLst>
            <a:ext uri="{FF2B5EF4-FFF2-40B4-BE49-F238E27FC236}">
              <a16:creationId xmlns:a16="http://schemas.microsoft.com/office/drawing/2014/main" id="{675F64D8-8DAD-4739-83EC-3E82B2955745}"/>
            </a:ext>
          </a:extLst>
        </xdr:cNvPr>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140" name="フローチャート: 判断 139">
          <a:extLst>
            <a:ext uri="{FF2B5EF4-FFF2-40B4-BE49-F238E27FC236}">
              <a16:creationId xmlns:a16="http://schemas.microsoft.com/office/drawing/2014/main" id="{EAEAFBF3-0D6D-4C48-AD18-E40225EC3B51}"/>
            </a:ext>
          </a:extLst>
        </xdr:cNvPr>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141" name="フローチャート: 判断 140">
          <a:extLst>
            <a:ext uri="{FF2B5EF4-FFF2-40B4-BE49-F238E27FC236}">
              <a16:creationId xmlns:a16="http://schemas.microsoft.com/office/drawing/2014/main" id="{E0C8771A-ADF9-4B2E-958B-9BDF65666689}"/>
            </a:ext>
          </a:extLst>
        </xdr:cNvPr>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142" name="フローチャート: 判断 141">
          <a:extLst>
            <a:ext uri="{FF2B5EF4-FFF2-40B4-BE49-F238E27FC236}">
              <a16:creationId xmlns:a16="http://schemas.microsoft.com/office/drawing/2014/main" id="{3F98236D-01F6-45A0-B3B4-D9E6503836E3}"/>
            </a:ext>
          </a:extLst>
        </xdr:cNvPr>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143" name="フローチャート: 判断 142">
          <a:extLst>
            <a:ext uri="{FF2B5EF4-FFF2-40B4-BE49-F238E27FC236}">
              <a16:creationId xmlns:a16="http://schemas.microsoft.com/office/drawing/2014/main" id="{581980A3-23D0-4442-9001-2B03FA005CC4}"/>
            </a:ext>
          </a:extLst>
        </xdr:cNvPr>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4A1987B9-7E9C-446D-B60E-A3D578D7B2A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C804187F-5565-4D5A-831C-DB8FAD9D488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D57EE05-04B0-40D0-88A6-C32283B2619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C84A259B-C15C-4EB1-8D92-F53F45B6747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E95888FA-1ED2-4C06-B8C1-00F183931D3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133223</xdr:rowOff>
    </xdr:from>
    <xdr:to>
      <xdr:col>55</xdr:col>
      <xdr:colOff>50800</xdr:colOff>
      <xdr:row>64</xdr:row>
      <xdr:rowOff>63373</xdr:rowOff>
    </xdr:to>
    <xdr:sp macro="" textlink="">
      <xdr:nvSpPr>
        <xdr:cNvPr id="149" name="楕円 148">
          <a:extLst>
            <a:ext uri="{FF2B5EF4-FFF2-40B4-BE49-F238E27FC236}">
              <a16:creationId xmlns:a16="http://schemas.microsoft.com/office/drawing/2014/main" id="{BC88B309-63B9-42C6-9BC2-4F670C80F049}"/>
            </a:ext>
          </a:extLst>
        </xdr:cNvPr>
        <xdr:cNvSpPr/>
      </xdr:nvSpPr>
      <xdr:spPr>
        <a:xfrm>
          <a:off x="10426700" y="1093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62991</xdr:rowOff>
    </xdr:from>
    <xdr:ext cx="469744" cy="259045"/>
    <xdr:sp macro="" textlink="">
      <xdr:nvSpPr>
        <xdr:cNvPr id="150" name="【体育館・プール】&#10;一人当たり面積該当値テキスト">
          <a:extLst>
            <a:ext uri="{FF2B5EF4-FFF2-40B4-BE49-F238E27FC236}">
              <a16:creationId xmlns:a16="http://schemas.microsoft.com/office/drawing/2014/main" id="{9A572CC9-C9A6-48A5-9E2B-97C4E4EB3958}"/>
            </a:ext>
          </a:extLst>
        </xdr:cNvPr>
        <xdr:cNvSpPr txBox="1"/>
      </xdr:nvSpPr>
      <xdr:spPr>
        <a:xfrm>
          <a:off x="10515600" y="1086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135672</xdr:rowOff>
    </xdr:from>
    <xdr:to>
      <xdr:col>50</xdr:col>
      <xdr:colOff>165100</xdr:colOff>
      <xdr:row>64</xdr:row>
      <xdr:rowOff>65822</xdr:rowOff>
    </xdr:to>
    <xdr:sp macro="" textlink="">
      <xdr:nvSpPr>
        <xdr:cNvPr id="151" name="楕円 150">
          <a:extLst>
            <a:ext uri="{FF2B5EF4-FFF2-40B4-BE49-F238E27FC236}">
              <a16:creationId xmlns:a16="http://schemas.microsoft.com/office/drawing/2014/main" id="{CEFC4014-42E7-46C9-8F97-FBFF6469130A}"/>
            </a:ext>
          </a:extLst>
        </xdr:cNvPr>
        <xdr:cNvSpPr/>
      </xdr:nvSpPr>
      <xdr:spPr>
        <a:xfrm>
          <a:off x="9588500" y="1093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12573</xdr:rowOff>
    </xdr:from>
    <xdr:to>
      <xdr:col>55</xdr:col>
      <xdr:colOff>0</xdr:colOff>
      <xdr:row>64</xdr:row>
      <xdr:rowOff>15022</xdr:rowOff>
    </xdr:to>
    <xdr:cxnSp macro="">
      <xdr:nvCxnSpPr>
        <xdr:cNvPr id="152" name="直線コネクタ 151">
          <a:extLst>
            <a:ext uri="{FF2B5EF4-FFF2-40B4-BE49-F238E27FC236}">
              <a16:creationId xmlns:a16="http://schemas.microsoft.com/office/drawing/2014/main" id="{FC39E275-AA7E-4B45-83C1-0E34FB0BA573}"/>
            </a:ext>
          </a:extLst>
        </xdr:cNvPr>
        <xdr:cNvCxnSpPr/>
      </xdr:nvCxnSpPr>
      <xdr:spPr>
        <a:xfrm flipV="1">
          <a:off x="9639300" y="10985373"/>
          <a:ext cx="8382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103015</xdr:rowOff>
    </xdr:from>
    <xdr:to>
      <xdr:col>46</xdr:col>
      <xdr:colOff>38100</xdr:colOff>
      <xdr:row>64</xdr:row>
      <xdr:rowOff>33165</xdr:rowOff>
    </xdr:to>
    <xdr:sp macro="" textlink="">
      <xdr:nvSpPr>
        <xdr:cNvPr id="153" name="楕円 152">
          <a:extLst>
            <a:ext uri="{FF2B5EF4-FFF2-40B4-BE49-F238E27FC236}">
              <a16:creationId xmlns:a16="http://schemas.microsoft.com/office/drawing/2014/main" id="{31608408-4E32-40C6-BC48-249488C2588C}"/>
            </a:ext>
          </a:extLst>
        </xdr:cNvPr>
        <xdr:cNvSpPr/>
      </xdr:nvSpPr>
      <xdr:spPr>
        <a:xfrm>
          <a:off x="8699500" y="1090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153815</xdr:rowOff>
    </xdr:from>
    <xdr:to>
      <xdr:col>50</xdr:col>
      <xdr:colOff>114300</xdr:colOff>
      <xdr:row>64</xdr:row>
      <xdr:rowOff>15022</xdr:rowOff>
    </xdr:to>
    <xdr:cxnSp macro="">
      <xdr:nvCxnSpPr>
        <xdr:cNvPr id="154" name="直線コネクタ 153">
          <a:extLst>
            <a:ext uri="{FF2B5EF4-FFF2-40B4-BE49-F238E27FC236}">
              <a16:creationId xmlns:a16="http://schemas.microsoft.com/office/drawing/2014/main" id="{9A0E7158-CC08-4889-9B07-D1429E52B002}"/>
            </a:ext>
          </a:extLst>
        </xdr:cNvPr>
        <xdr:cNvCxnSpPr/>
      </xdr:nvCxnSpPr>
      <xdr:spPr>
        <a:xfrm>
          <a:off x="8750300" y="1095516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105301</xdr:rowOff>
    </xdr:from>
    <xdr:to>
      <xdr:col>41</xdr:col>
      <xdr:colOff>101600</xdr:colOff>
      <xdr:row>64</xdr:row>
      <xdr:rowOff>35451</xdr:rowOff>
    </xdr:to>
    <xdr:sp macro="" textlink="">
      <xdr:nvSpPr>
        <xdr:cNvPr id="155" name="楕円 154">
          <a:extLst>
            <a:ext uri="{FF2B5EF4-FFF2-40B4-BE49-F238E27FC236}">
              <a16:creationId xmlns:a16="http://schemas.microsoft.com/office/drawing/2014/main" id="{FF23207B-042A-47A6-A719-14079FA94F93}"/>
            </a:ext>
          </a:extLst>
        </xdr:cNvPr>
        <xdr:cNvSpPr/>
      </xdr:nvSpPr>
      <xdr:spPr>
        <a:xfrm>
          <a:off x="7810500" y="1090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153815</xdr:rowOff>
    </xdr:from>
    <xdr:to>
      <xdr:col>45</xdr:col>
      <xdr:colOff>177800</xdr:colOff>
      <xdr:row>63</xdr:row>
      <xdr:rowOff>156101</xdr:rowOff>
    </xdr:to>
    <xdr:cxnSp macro="">
      <xdr:nvCxnSpPr>
        <xdr:cNvPr id="156" name="直線コネクタ 155">
          <a:extLst>
            <a:ext uri="{FF2B5EF4-FFF2-40B4-BE49-F238E27FC236}">
              <a16:creationId xmlns:a16="http://schemas.microsoft.com/office/drawing/2014/main" id="{E8072B72-99B8-4DF2-A2DF-9D2882D4DB0A}"/>
            </a:ext>
          </a:extLst>
        </xdr:cNvPr>
        <xdr:cNvCxnSpPr/>
      </xdr:nvCxnSpPr>
      <xdr:spPr>
        <a:xfrm flipV="1">
          <a:off x="7861300" y="1095516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106607</xdr:rowOff>
    </xdr:from>
    <xdr:to>
      <xdr:col>36</xdr:col>
      <xdr:colOff>165100</xdr:colOff>
      <xdr:row>64</xdr:row>
      <xdr:rowOff>36757</xdr:rowOff>
    </xdr:to>
    <xdr:sp macro="" textlink="">
      <xdr:nvSpPr>
        <xdr:cNvPr id="157" name="楕円 156">
          <a:extLst>
            <a:ext uri="{FF2B5EF4-FFF2-40B4-BE49-F238E27FC236}">
              <a16:creationId xmlns:a16="http://schemas.microsoft.com/office/drawing/2014/main" id="{98059682-28D5-4D03-A932-7E20106D68FA}"/>
            </a:ext>
          </a:extLst>
        </xdr:cNvPr>
        <xdr:cNvSpPr/>
      </xdr:nvSpPr>
      <xdr:spPr>
        <a:xfrm>
          <a:off x="6921500" y="1090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156101</xdr:rowOff>
    </xdr:from>
    <xdr:to>
      <xdr:col>41</xdr:col>
      <xdr:colOff>50800</xdr:colOff>
      <xdr:row>63</xdr:row>
      <xdr:rowOff>157407</xdr:rowOff>
    </xdr:to>
    <xdr:cxnSp macro="">
      <xdr:nvCxnSpPr>
        <xdr:cNvPr id="158" name="直線コネクタ 157">
          <a:extLst>
            <a:ext uri="{FF2B5EF4-FFF2-40B4-BE49-F238E27FC236}">
              <a16:creationId xmlns:a16="http://schemas.microsoft.com/office/drawing/2014/main" id="{3EC74FC8-E6F3-4BB7-82F8-8910C3C9D99C}"/>
            </a:ext>
          </a:extLst>
        </xdr:cNvPr>
        <xdr:cNvCxnSpPr/>
      </xdr:nvCxnSpPr>
      <xdr:spPr>
        <a:xfrm flipV="1">
          <a:off x="6972300" y="10957451"/>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26832</xdr:rowOff>
    </xdr:from>
    <xdr:ext cx="469744" cy="259045"/>
    <xdr:sp macro="" textlink="">
      <xdr:nvSpPr>
        <xdr:cNvPr id="159" name="n_1aveValue【体育館・プール】&#10;一人当たり面積">
          <a:extLst>
            <a:ext uri="{FF2B5EF4-FFF2-40B4-BE49-F238E27FC236}">
              <a16:creationId xmlns:a16="http://schemas.microsoft.com/office/drawing/2014/main" id="{F3E116E4-3374-4F1B-9085-B7CACE6989B7}"/>
            </a:ext>
          </a:extLst>
        </xdr:cNvPr>
        <xdr:cNvSpPr txBox="1"/>
      </xdr:nvSpPr>
      <xdr:spPr>
        <a:xfrm>
          <a:off x="9391727" y="106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26505</xdr:rowOff>
    </xdr:from>
    <xdr:ext cx="469744" cy="259045"/>
    <xdr:sp macro="" textlink="">
      <xdr:nvSpPr>
        <xdr:cNvPr id="160" name="n_2aveValue【体育館・プール】&#10;一人当たり面積">
          <a:extLst>
            <a:ext uri="{FF2B5EF4-FFF2-40B4-BE49-F238E27FC236}">
              <a16:creationId xmlns:a16="http://schemas.microsoft.com/office/drawing/2014/main" id="{0EC43C92-CB0C-4904-8586-736C5E6E7435}"/>
            </a:ext>
          </a:extLst>
        </xdr:cNvPr>
        <xdr:cNvSpPr txBox="1"/>
      </xdr:nvSpPr>
      <xdr:spPr>
        <a:xfrm>
          <a:off x="85154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22424</xdr:rowOff>
    </xdr:from>
    <xdr:ext cx="469744" cy="259045"/>
    <xdr:sp macro="" textlink="">
      <xdr:nvSpPr>
        <xdr:cNvPr id="161" name="n_3aveValue【体育館・プール】&#10;一人当たり面積">
          <a:extLst>
            <a:ext uri="{FF2B5EF4-FFF2-40B4-BE49-F238E27FC236}">
              <a16:creationId xmlns:a16="http://schemas.microsoft.com/office/drawing/2014/main" id="{4A4CC806-24CA-404D-85AA-29DC8646DE89}"/>
            </a:ext>
          </a:extLst>
        </xdr:cNvPr>
        <xdr:cNvSpPr txBox="1"/>
      </xdr:nvSpPr>
      <xdr:spPr>
        <a:xfrm>
          <a:off x="7626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51651</xdr:rowOff>
    </xdr:from>
    <xdr:ext cx="469744" cy="259045"/>
    <xdr:sp macro="" textlink="">
      <xdr:nvSpPr>
        <xdr:cNvPr id="162" name="n_4aveValue【体育館・プール】&#10;一人当たり面積">
          <a:extLst>
            <a:ext uri="{FF2B5EF4-FFF2-40B4-BE49-F238E27FC236}">
              <a16:creationId xmlns:a16="http://schemas.microsoft.com/office/drawing/2014/main" id="{EE291520-ABD1-4A85-86D9-C5F2905434A1}"/>
            </a:ext>
          </a:extLst>
        </xdr:cNvPr>
        <xdr:cNvSpPr txBox="1"/>
      </xdr:nvSpPr>
      <xdr:spPr>
        <a:xfrm>
          <a:off x="6737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56949</xdr:rowOff>
    </xdr:from>
    <xdr:ext cx="469744" cy="259045"/>
    <xdr:sp macro="" textlink="">
      <xdr:nvSpPr>
        <xdr:cNvPr id="163" name="n_1mainValue【体育館・プール】&#10;一人当たり面積">
          <a:extLst>
            <a:ext uri="{FF2B5EF4-FFF2-40B4-BE49-F238E27FC236}">
              <a16:creationId xmlns:a16="http://schemas.microsoft.com/office/drawing/2014/main" id="{CD13E60F-1CD5-4200-BF99-6E9592377FDC}"/>
            </a:ext>
          </a:extLst>
        </xdr:cNvPr>
        <xdr:cNvSpPr txBox="1"/>
      </xdr:nvSpPr>
      <xdr:spPr>
        <a:xfrm>
          <a:off x="9391727" y="1102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24292</xdr:rowOff>
    </xdr:from>
    <xdr:ext cx="469744" cy="259045"/>
    <xdr:sp macro="" textlink="">
      <xdr:nvSpPr>
        <xdr:cNvPr id="164" name="n_2mainValue【体育館・プール】&#10;一人当たり面積">
          <a:extLst>
            <a:ext uri="{FF2B5EF4-FFF2-40B4-BE49-F238E27FC236}">
              <a16:creationId xmlns:a16="http://schemas.microsoft.com/office/drawing/2014/main" id="{898BFACB-E83D-4BAB-B67B-D8394902173C}"/>
            </a:ext>
          </a:extLst>
        </xdr:cNvPr>
        <xdr:cNvSpPr txBox="1"/>
      </xdr:nvSpPr>
      <xdr:spPr>
        <a:xfrm>
          <a:off x="8515427" y="1099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26578</xdr:rowOff>
    </xdr:from>
    <xdr:ext cx="469744" cy="259045"/>
    <xdr:sp macro="" textlink="">
      <xdr:nvSpPr>
        <xdr:cNvPr id="165" name="n_3mainValue【体育館・プール】&#10;一人当たり面積">
          <a:extLst>
            <a:ext uri="{FF2B5EF4-FFF2-40B4-BE49-F238E27FC236}">
              <a16:creationId xmlns:a16="http://schemas.microsoft.com/office/drawing/2014/main" id="{9161653E-6874-4E10-A729-3CA3D23D2B2D}"/>
            </a:ext>
          </a:extLst>
        </xdr:cNvPr>
        <xdr:cNvSpPr txBox="1"/>
      </xdr:nvSpPr>
      <xdr:spPr>
        <a:xfrm>
          <a:off x="7626427" y="1099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27884</xdr:rowOff>
    </xdr:from>
    <xdr:ext cx="469744" cy="259045"/>
    <xdr:sp macro="" textlink="">
      <xdr:nvSpPr>
        <xdr:cNvPr id="166" name="n_4mainValue【体育館・プール】&#10;一人当たり面積">
          <a:extLst>
            <a:ext uri="{FF2B5EF4-FFF2-40B4-BE49-F238E27FC236}">
              <a16:creationId xmlns:a16="http://schemas.microsoft.com/office/drawing/2014/main" id="{174CE03C-616C-48C0-A0CC-715BAD2CE173}"/>
            </a:ext>
          </a:extLst>
        </xdr:cNvPr>
        <xdr:cNvSpPr txBox="1"/>
      </xdr:nvSpPr>
      <xdr:spPr>
        <a:xfrm>
          <a:off x="6737427" y="1100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E9CFC581-18D0-4F27-AE09-1A1E8E04785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EFFAA409-6FDF-4D7D-9BCC-8BA59465E53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28F39A3F-3FB9-4B63-BEAC-0974068DE87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BD035B32-9509-4F42-B0AB-970DF87EC6B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18441C8C-6614-4FE1-8DBD-A526C833B24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958F1ACB-F862-4E87-B264-90B103CEFDD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52AA8646-5217-4270-A9D5-47577F1E21F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75B4D80D-D614-4EA7-BE79-A65F4A13570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a:extLst>
            <a:ext uri="{FF2B5EF4-FFF2-40B4-BE49-F238E27FC236}">
              <a16:creationId xmlns:a16="http://schemas.microsoft.com/office/drawing/2014/main" id="{888D1A2F-EF9D-471B-AFA3-D332DE69231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a:extLst>
            <a:ext uri="{FF2B5EF4-FFF2-40B4-BE49-F238E27FC236}">
              <a16:creationId xmlns:a16="http://schemas.microsoft.com/office/drawing/2014/main" id="{7F23C560-F50E-4679-AB43-EDC8B39BB56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a:extLst>
            <a:ext uri="{FF2B5EF4-FFF2-40B4-BE49-F238E27FC236}">
              <a16:creationId xmlns:a16="http://schemas.microsoft.com/office/drawing/2014/main" id="{D372E6E6-9016-4E45-82AA-92C8E7D469D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a:extLst>
            <a:ext uri="{FF2B5EF4-FFF2-40B4-BE49-F238E27FC236}">
              <a16:creationId xmlns:a16="http://schemas.microsoft.com/office/drawing/2014/main" id="{ADC787F7-C5E9-485C-9D95-F0A73700EE0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a:extLst>
            <a:ext uri="{FF2B5EF4-FFF2-40B4-BE49-F238E27FC236}">
              <a16:creationId xmlns:a16="http://schemas.microsoft.com/office/drawing/2014/main" id="{90E2ED7A-0DB8-4C95-B280-A9B94C5BBEF9}"/>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a:extLst>
            <a:ext uri="{FF2B5EF4-FFF2-40B4-BE49-F238E27FC236}">
              <a16:creationId xmlns:a16="http://schemas.microsoft.com/office/drawing/2014/main" id="{18202E45-4E05-42BF-A1F8-9FC0A3D81FE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a:extLst>
            <a:ext uri="{FF2B5EF4-FFF2-40B4-BE49-F238E27FC236}">
              <a16:creationId xmlns:a16="http://schemas.microsoft.com/office/drawing/2014/main" id="{4428969F-A3BC-4332-B042-A9BC1268569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a:extLst>
            <a:ext uri="{FF2B5EF4-FFF2-40B4-BE49-F238E27FC236}">
              <a16:creationId xmlns:a16="http://schemas.microsoft.com/office/drawing/2014/main" id="{93BCBF54-A930-46BC-85AB-3049B9BEFF1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a:extLst>
            <a:ext uri="{FF2B5EF4-FFF2-40B4-BE49-F238E27FC236}">
              <a16:creationId xmlns:a16="http://schemas.microsoft.com/office/drawing/2014/main" id="{0AB61D85-2503-43B2-B147-3FA49D1F672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a:extLst>
            <a:ext uri="{FF2B5EF4-FFF2-40B4-BE49-F238E27FC236}">
              <a16:creationId xmlns:a16="http://schemas.microsoft.com/office/drawing/2014/main" id="{99B7D375-D1DF-47C2-B07C-28F0D41D23C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a:extLst>
            <a:ext uri="{FF2B5EF4-FFF2-40B4-BE49-F238E27FC236}">
              <a16:creationId xmlns:a16="http://schemas.microsoft.com/office/drawing/2014/main" id="{C5ACBF77-5545-4641-BAC7-F0FB20DAAFB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a:extLst>
            <a:ext uri="{FF2B5EF4-FFF2-40B4-BE49-F238E27FC236}">
              <a16:creationId xmlns:a16="http://schemas.microsoft.com/office/drawing/2014/main" id="{133F7262-533B-4602-8EE4-0752B8DCB3B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a:extLst>
            <a:ext uri="{FF2B5EF4-FFF2-40B4-BE49-F238E27FC236}">
              <a16:creationId xmlns:a16="http://schemas.microsoft.com/office/drawing/2014/main" id="{D9B36B63-9703-4E9D-8F4C-5209C8BD0468}"/>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748F0035-1D25-4B47-9C28-CE3A3D4C8F0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a:extLst>
            <a:ext uri="{FF2B5EF4-FFF2-40B4-BE49-F238E27FC236}">
              <a16:creationId xmlns:a16="http://schemas.microsoft.com/office/drawing/2014/main" id="{C36EAD61-2624-4BF0-83FC-8C3651A76B1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EC891772-77CA-4D5F-8C3E-4DC5FA61ED3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191" name="直線コネクタ 190">
          <a:extLst>
            <a:ext uri="{FF2B5EF4-FFF2-40B4-BE49-F238E27FC236}">
              <a16:creationId xmlns:a16="http://schemas.microsoft.com/office/drawing/2014/main" id="{09D0DDD3-269E-42CB-B0E6-F804EA1BCD7F}"/>
            </a:ext>
          </a:extLst>
        </xdr:cNvPr>
        <xdr:cNvCxnSpPr/>
      </xdr:nvCxnSpPr>
      <xdr:spPr>
        <a:xfrm flipV="1">
          <a:off x="4634865" y="13329286"/>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D6520B80-4519-45E5-8641-B8446A3FDC35}"/>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a:extLst>
            <a:ext uri="{FF2B5EF4-FFF2-40B4-BE49-F238E27FC236}">
              <a16:creationId xmlns:a16="http://schemas.microsoft.com/office/drawing/2014/main" id="{749FDC4F-7A6C-4527-9238-1CFBBD40D80F}"/>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194" name="【福祉施設】&#10;有形固定資産減価償却率最大値テキスト">
          <a:extLst>
            <a:ext uri="{FF2B5EF4-FFF2-40B4-BE49-F238E27FC236}">
              <a16:creationId xmlns:a16="http://schemas.microsoft.com/office/drawing/2014/main" id="{901B959A-9FF2-43A3-AB52-E0493EB7E047}"/>
            </a:ext>
          </a:extLst>
        </xdr:cNvPr>
        <xdr:cNvSpPr txBox="1"/>
      </xdr:nvSpPr>
      <xdr:spPr>
        <a:xfrm>
          <a:off x="4673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195" name="直線コネクタ 194">
          <a:extLst>
            <a:ext uri="{FF2B5EF4-FFF2-40B4-BE49-F238E27FC236}">
              <a16:creationId xmlns:a16="http://schemas.microsoft.com/office/drawing/2014/main" id="{68865F28-E1C7-488D-8C51-5E6A50CECC96}"/>
            </a:ext>
          </a:extLst>
        </xdr:cNvPr>
        <xdr:cNvCxnSpPr/>
      </xdr:nvCxnSpPr>
      <xdr:spPr>
        <a:xfrm>
          <a:off x="4546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61C983EE-CA4A-40D0-9B11-9F89FD6E8A09}"/>
            </a:ext>
          </a:extLst>
        </xdr:cNvPr>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197" name="フローチャート: 判断 196">
          <a:extLst>
            <a:ext uri="{FF2B5EF4-FFF2-40B4-BE49-F238E27FC236}">
              <a16:creationId xmlns:a16="http://schemas.microsoft.com/office/drawing/2014/main" id="{010C67F5-327A-4614-A288-65FE9691E52D}"/>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198" name="フローチャート: 判断 197">
          <a:extLst>
            <a:ext uri="{FF2B5EF4-FFF2-40B4-BE49-F238E27FC236}">
              <a16:creationId xmlns:a16="http://schemas.microsoft.com/office/drawing/2014/main" id="{94137C74-C7E1-4237-9884-B5E87DCD0F81}"/>
            </a:ext>
          </a:extLst>
        </xdr:cNvPr>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199" name="フローチャート: 判断 198">
          <a:extLst>
            <a:ext uri="{FF2B5EF4-FFF2-40B4-BE49-F238E27FC236}">
              <a16:creationId xmlns:a16="http://schemas.microsoft.com/office/drawing/2014/main" id="{A71D5798-71A2-4CBF-9DD9-C348DDDA4074}"/>
            </a:ext>
          </a:extLst>
        </xdr:cNvPr>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200" name="フローチャート: 判断 199">
          <a:extLst>
            <a:ext uri="{FF2B5EF4-FFF2-40B4-BE49-F238E27FC236}">
              <a16:creationId xmlns:a16="http://schemas.microsoft.com/office/drawing/2014/main" id="{68E01C80-0CD4-420F-A615-3A66ACA2D968}"/>
            </a:ext>
          </a:extLst>
        </xdr:cNvPr>
        <xdr:cNvSpPr/>
      </xdr:nvSpPr>
      <xdr:spPr>
        <a:xfrm>
          <a:off x="1968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76836</xdr:rowOff>
    </xdr:from>
    <xdr:to>
      <xdr:col>6</xdr:col>
      <xdr:colOff>38100</xdr:colOff>
      <xdr:row>81</xdr:row>
      <xdr:rowOff>6986</xdr:rowOff>
    </xdr:to>
    <xdr:sp macro="" textlink="">
      <xdr:nvSpPr>
        <xdr:cNvPr id="201" name="フローチャート: 判断 200">
          <a:extLst>
            <a:ext uri="{FF2B5EF4-FFF2-40B4-BE49-F238E27FC236}">
              <a16:creationId xmlns:a16="http://schemas.microsoft.com/office/drawing/2014/main" id="{BEF54AAE-FA7B-4A9D-8B5C-8DB0D8F01D8B}"/>
            </a:ext>
          </a:extLst>
        </xdr:cNvPr>
        <xdr:cNvSpPr/>
      </xdr:nvSpPr>
      <xdr:spPr>
        <a:xfrm>
          <a:off x="1079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4A20D1F0-A509-400C-AAC4-DF460C96D9C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537B2B45-F4E8-4956-A068-2A3F573BD18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E656C1DF-BB27-4CAF-A929-52AC94241CA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D9514463-C4F1-4C49-848E-F1E0D280F38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5443BB91-28CF-4242-A06B-DD63547738B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109220</xdr:rowOff>
    </xdr:from>
    <xdr:to>
      <xdr:col>24</xdr:col>
      <xdr:colOff>114300</xdr:colOff>
      <xdr:row>82</xdr:row>
      <xdr:rowOff>39370</xdr:rowOff>
    </xdr:to>
    <xdr:sp macro="" textlink="">
      <xdr:nvSpPr>
        <xdr:cNvPr id="207" name="楕円 206">
          <a:extLst>
            <a:ext uri="{FF2B5EF4-FFF2-40B4-BE49-F238E27FC236}">
              <a16:creationId xmlns:a16="http://schemas.microsoft.com/office/drawing/2014/main" id="{7DAA3CB1-611D-47A3-9A34-111C69ED6367}"/>
            </a:ext>
          </a:extLst>
        </xdr:cNvPr>
        <xdr:cNvSpPr/>
      </xdr:nvSpPr>
      <xdr:spPr>
        <a:xfrm>
          <a:off x="45847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87647</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B838577F-FB86-4F74-A187-3476B7E4EAEE}"/>
            </a:ext>
          </a:extLst>
        </xdr:cNvPr>
        <xdr:cNvSpPr txBox="1"/>
      </xdr:nvSpPr>
      <xdr:spPr>
        <a:xfrm>
          <a:off x="4673600" y="1397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67311</xdr:rowOff>
    </xdr:from>
    <xdr:to>
      <xdr:col>20</xdr:col>
      <xdr:colOff>38100</xdr:colOff>
      <xdr:row>81</xdr:row>
      <xdr:rowOff>168911</xdr:rowOff>
    </xdr:to>
    <xdr:sp macro="" textlink="">
      <xdr:nvSpPr>
        <xdr:cNvPr id="209" name="楕円 208">
          <a:extLst>
            <a:ext uri="{FF2B5EF4-FFF2-40B4-BE49-F238E27FC236}">
              <a16:creationId xmlns:a16="http://schemas.microsoft.com/office/drawing/2014/main" id="{EB35CF4F-751C-49A8-8F0C-C04B5CC1389A}"/>
            </a:ext>
          </a:extLst>
        </xdr:cNvPr>
        <xdr:cNvSpPr/>
      </xdr:nvSpPr>
      <xdr:spPr>
        <a:xfrm>
          <a:off x="3746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118111</xdr:rowOff>
    </xdr:from>
    <xdr:to>
      <xdr:col>24</xdr:col>
      <xdr:colOff>63500</xdr:colOff>
      <xdr:row>81</xdr:row>
      <xdr:rowOff>160020</xdr:rowOff>
    </xdr:to>
    <xdr:cxnSp macro="">
      <xdr:nvCxnSpPr>
        <xdr:cNvPr id="210" name="直線コネクタ 209">
          <a:extLst>
            <a:ext uri="{FF2B5EF4-FFF2-40B4-BE49-F238E27FC236}">
              <a16:creationId xmlns:a16="http://schemas.microsoft.com/office/drawing/2014/main" id="{D55A0B3C-B36D-4D92-837B-E7A0B8E0B730}"/>
            </a:ext>
          </a:extLst>
        </xdr:cNvPr>
        <xdr:cNvCxnSpPr/>
      </xdr:nvCxnSpPr>
      <xdr:spPr>
        <a:xfrm>
          <a:off x="3797300" y="1400556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74930</xdr:rowOff>
    </xdr:from>
    <xdr:to>
      <xdr:col>15</xdr:col>
      <xdr:colOff>101600</xdr:colOff>
      <xdr:row>82</xdr:row>
      <xdr:rowOff>5080</xdr:rowOff>
    </xdr:to>
    <xdr:sp macro="" textlink="">
      <xdr:nvSpPr>
        <xdr:cNvPr id="211" name="楕円 210">
          <a:extLst>
            <a:ext uri="{FF2B5EF4-FFF2-40B4-BE49-F238E27FC236}">
              <a16:creationId xmlns:a16="http://schemas.microsoft.com/office/drawing/2014/main" id="{6FF6C59C-FB82-4C78-9D0D-4CECEB24A532}"/>
            </a:ext>
          </a:extLst>
        </xdr:cNvPr>
        <xdr:cNvSpPr/>
      </xdr:nvSpPr>
      <xdr:spPr>
        <a:xfrm>
          <a:off x="2857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118111</xdr:rowOff>
    </xdr:from>
    <xdr:to>
      <xdr:col>19</xdr:col>
      <xdr:colOff>177800</xdr:colOff>
      <xdr:row>81</xdr:row>
      <xdr:rowOff>125730</xdr:rowOff>
    </xdr:to>
    <xdr:cxnSp macro="">
      <xdr:nvCxnSpPr>
        <xdr:cNvPr id="212" name="直線コネクタ 211">
          <a:extLst>
            <a:ext uri="{FF2B5EF4-FFF2-40B4-BE49-F238E27FC236}">
              <a16:creationId xmlns:a16="http://schemas.microsoft.com/office/drawing/2014/main" id="{3DA7D3AC-2361-4CFC-B8D7-C7A986BA93F4}"/>
            </a:ext>
          </a:extLst>
        </xdr:cNvPr>
        <xdr:cNvCxnSpPr/>
      </xdr:nvCxnSpPr>
      <xdr:spPr>
        <a:xfrm flipV="1">
          <a:off x="2908300" y="140055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33020</xdr:rowOff>
    </xdr:from>
    <xdr:to>
      <xdr:col>10</xdr:col>
      <xdr:colOff>165100</xdr:colOff>
      <xdr:row>81</xdr:row>
      <xdr:rowOff>134620</xdr:rowOff>
    </xdr:to>
    <xdr:sp macro="" textlink="">
      <xdr:nvSpPr>
        <xdr:cNvPr id="213" name="楕円 212">
          <a:extLst>
            <a:ext uri="{FF2B5EF4-FFF2-40B4-BE49-F238E27FC236}">
              <a16:creationId xmlns:a16="http://schemas.microsoft.com/office/drawing/2014/main" id="{783CEC14-5CE8-4758-AD0F-EE7AE22866DE}"/>
            </a:ext>
          </a:extLst>
        </xdr:cNvPr>
        <xdr:cNvSpPr/>
      </xdr:nvSpPr>
      <xdr:spPr>
        <a:xfrm>
          <a:off x="1968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83820</xdr:rowOff>
    </xdr:from>
    <xdr:to>
      <xdr:col>15</xdr:col>
      <xdr:colOff>50800</xdr:colOff>
      <xdr:row>81</xdr:row>
      <xdr:rowOff>125730</xdr:rowOff>
    </xdr:to>
    <xdr:cxnSp macro="">
      <xdr:nvCxnSpPr>
        <xdr:cNvPr id="214" name="直線コネクタ 213">
          <a:extLst>
            <a:ext uri="{FF2B5EF4-FFF2-40B4-BE49-F238E27FC236}">
              <a16:creationId xmlns:a16="http://schemas.microsoft.com/office/drawing/2014/main" id="{3613AC42-1EB1-48F4-BEC7-BA3DF7C1166E}"/>
            </a:ext>
          </a:extLst>
        </xdr:cNvPr>
        <xdr:cNvCxnSpPr/>
      </xdr:nvCxnSpPr>
      <xdr:spPr>
        <a:xfrm>
          <a:off x="2019300" y="139712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63500</xdr:rowOff>
    </xdr:from>
    <xdr:to>
      <xdr:col>6</xdr:col>
      <xdr:colOff>38100</xdr:colOff>
      <xdr:row>86</xdr:row>
      <xdr:rowOff>165100</xdr:rowOff>
    </xdr:to>
    <xdr:sp macro="" textlink="">
      <xdr:nvSpPr>
        <xdr:cNvPr id="215" name="楕円 214">
          <a:extLst>
            <a:ext uri="{FF2B5EF4-FFF2-40B4-BE49-F238E27FC236}">
              <a16:creationId xmlns:a16="http://schemas.microsoft.com/office/drawing/2014/main" id="{37AA8C33-A8FB-4992-B07A-69EB07FB4DED}"/>
            </a:ext>
          </a:extLst>
        </xdr:cNvPr>
        <xdr:cNvSpPr/>
      </xdr:nvSpPr>
      <xdr:spPr>
        <a:xfrm>
          <a:off x="1079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83820</xdr:rowOff>
    </xdr:from>
    <xdr:to>
      <xdr:col>10</xdr:col>
      <xdr:colOff>114300</xdr:colOff>
      <xdr:row>86</xdr:row>
      <xdr:rowOff>114300</xdr:rowOff>
    </xdr:to>
    <xdr:cxnSp macro="">
      <xdr:nvCxnSpPr>
        <xdr:cNvPr id="216" name="直線コネクタ 215">
          <a:extLst>
            <a:ext uri="{FF2B5EF4-FFF2-40B4-BE49-F238E27FC236}">
              <a16:creationId xmlns:a16="http://schemas.microsoft.com/office/drawing/2014/main" id="{69838397-D37D-4ED6-B743-62ED8DDC0985}"/>
            </a:ext>
          </a:extLst>
        </xdr:cNvPr>
        <xdr:cNvCxnSpPr/>
      </xdr:nvCxnSpPr>
      <xdr:spPr>
        <a:xfrm flipV="1">
          <a:off x="1130300" y="13971270"/>
          <a:ext cx="889000" cy="88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78757</xdr:rowOff>
    </xdr:from>
    <xdr:ext cx="405111" cy="259045"/>
    <xdr:sp macro="" textlink="">
      <xdr:nvSpPr>
        <xdr:cNvPr id="217" name="n_1aveValue【福祉施設】&#10;有形固定資産減価償却率">
          <a:extLst>
            <a:ext uri="{FF2B5EF4-FFF2-40B4-BE49-F238E27FC236}">
              <a16:creationId xmlns:a16="http://schemas.microsoft.com/office/drawing/2014/main" id="{01AF5ADD-9BEF-40DE-9D90-974B446420EC}"/>
            </a:ext>
          </a:extLst>
        </xdr:cNvPr>
        <xdr:cNvSpPr txBox="1"/>
      </xdr:nvSpPr>
      <xdr:spPr>
        <a:xfrm>
          <a:off x="3582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21607</xdr:rowOff>
    </xdr:from>
    <xdr:ext cx="405111" cy="259045"/>
    <xdr:sp macro="" textlink="">
      <xdr:nvSpPr>
        <xdr:cNvPr id="218" name="n_2aveValue【福祉施設】&#10;有形固定資産減価償却率">
          <a:extLst>
            <a:ext uri="{FF2B5EF4-FFF2-40B4-BE49-F238E27FC236}">
              <a16:creationId xmlns:a16="http://schemas.microsoft.com/office/drawing/2014/main" id="{D71380D6-E9AA-41DC-B667-49E3BFD94406}"/>
            </a:ext>
          </a:extLst>
        </xdr:cNvPr>
        <xdr:cNvSpPr txBox="1"/>
      </xdr:nvSpPr>
      <xdr:spPr>
        <a:xfrm>
          <a:off x="2705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168291</xdr:rowOff>
    </xdr:from>
    <xdr:ext cx="405111" cy="259045"/>
    <xdr:sp macro="" textlink="">
      <xdr:nvSpPr>
        <xdr:cNvPr id="219" name="n_3aveValue【福祉施設】&#10;有形固定資産減価償却率">
          <a:extLst>
            <a:ext uri="{FF2B5EF4-FFF2-40B4-BE49-F238E27FC236}">
              <a16:creationId xmlns:a16="http://schemas.microsoft.com/office/drawing/2014/main" id="{F602CBCD-DA33-44A2-BA02-EA62A43BF362}"/>
            </a:ext>
          </a:extLst>
        </xdr:cNvPr>
        <xdr:cNvSpPr txBox="1"/>
      </xdr:nvSpPr>
      <xdr:spPr>
        <a:xfrm>
          <a:off x="1816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23513</xdr:rowOff>
    </xdr:from>
    <xdr:ext cx="405111" cy="259045"/>
    <xdr:sp macro="" textlink="">
      <xdr:nvSpPr>
        <xdr:cNvPr id="220" name="n_4aveValue【福祉施設】&#10;有形固定資産減価償却率">
          <a:extLst>
            <a:ext uri="{FF2B5EF4-FFF2-40B4-BE49-F238E27FC236}">
              <a16:creationId xmlns:a16="http://schemas.microsoft.com/office/drawing/2014/main" id="{CFAF5C9D-64EA-420C-90EF-43DA3F5FD960}"/>
            </a:ext>
          </a:extLst>
        </xdr:cNvPr>
        <xdr:cNvSpPr txBox="1"/>
      </xdr:nvSpPr>
      <xdr:spPr>
        <a:xfrm>
          <a:off x="9277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160038</xdr:rowOff>
    </xdr:from>
    <xdr:ext cx="405111" cy="259045"/>
    <xdr:sp macro="" textlink="">
      <xdr:nvSpPr>
        <xdr:cNvPr id="221" name="n_1mainValue【福祉施設】&#10;有形固定資産減価償却率">
          <a:extLst>
            <a:ext uri="{FF2B5EF4-FFF2-40B4-BE49-F238E27FC236}">
              <a16:creationId xmlns:a16="http://schemas.microsoft.com/office/drawing/2014/main" id="{1C8312B9-7AF8-4D93-9618-DC7F4C21251D}"/>
            </a:ext>
          </a:extLst>
        </xdr:cNvPr>
        <xdr:cNvSpPr txBox="1"/>
      </xdr:nvSpPr>
      <xdr:spPr>
        <a:xfrm>
          <a:off x="35820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167657</xdr:rowOff>
    </xdr:from>
    <xdr:ext cx="405111" cy="259045"/>
    <xdr:sp macro="" textlink="">
      <xdr:nvSpPr>
        <xdr:cNvPr id="222" name="n_2mainValue【福祉施設】&#10;有形固定資産減価償却率">
          <a:extLst>
            <a:ext uri="{FF2B5EF4-FFF2-40B4-BE49-F238E27FC236}">
              <a16:creationId xmlns:a16="http://schemas.microsoft.com/office/drawing/2014/main" id="{A7FC2FEE-1A36-44B6-98C1-8EB3D10548FB}"/>
            </a:ext>
          </a:extLst>
        </xdr:cNvPr>
        <xdr:cNvSpPr txBox="1"/>
      </xdr:nvSpPr>
      <xdr:spPr>
        <a:xfrm>
          <a:off x="2705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125747</xdr:rowOff>
    </xdr:from>
    <xdr:ext cx="405111" cy="259045"/>
    <xdr:sp macro="" textlink="">
      <xdr:nvSpPr>
        <xdr:cNvPr id="223" name="n_3mainValue【福祉施設】&#10;有形固定資産減価償却率">
          <a:extLst>
            <a:ext uri="{FF2B5EF4-FFF2-40B4-BE49-F238E27FC236}">
              <a16:creationId xmlns:a16="http://schemas.microsoft.com/office/drawing/2014/main" id="{30EA4367-B779-42D9-A84C-013E2044DAB8}"/>
            </a:ext>
          </a:extLst>
        </xdr:cNvPr>
        <xdr:cNvSpPr txBox="1"/>
      </xdr:nvSpPr>
      <xdr:spPr>
        <a:xfrm>
          <a:off x="1816744"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86</xdr:row>
      <xdr:rowOff>156227</xdr:rowOff>
    </xdr:from>
    <xdr:ext cx="469744" cy="259045"/>
    <xdr:sp macro="" textlink="">
      <xdr:nvSpPr>
        <xdr:cNvPr id="224" name="n_4mainValue【福祉施設】&#10;有形固定資産減価償却率">
          <a:extLst>
            <a:ext uri="{FF2B5EF4-FFF2-40B4-BE49-F238E27FC236}">
              <a16:creationId xmlns:a16="http://schemas.microsoft.com/office/drawing/2014/main" id="{297A86DF-1144-4044-B61A-EFC8921836A4}"/>
            </a:ext>
          </a:extLst>
        </xdr:cNvPr>
        <xdr:cNvSpPr txBox="1"/>
      </xdr:nvSpPr>
      <xdr:spPr>
        <a:xfrm>
          <a:off x="895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42F0E411-E4CE-44ED-9B0C-709F0889FA8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F891AE3F-CEE4-4288-9ADA-D920E5F45CF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9C83FD05-E2DC-4AB8-9D2D-A7347659D13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1CB674BA-6326-4BC2-AB60-976309C3719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96EA636C-59EF-4A4D-8C53-32DDBC15876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EEA4A4C7-9743-4819-A0A6-2C652220FD5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6B681E23-BE6A-4C7D-8F94-08E6267787E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7389BD02-E811-46A6-B027-0132D49E104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60C97115-4EBD-4F83-8A17-CE68ABD94B2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A062CF04-C1B2-49EC-9A00-33831F42917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5" name="直線コネクタ 234">
          <a:extLst>
            <a:ext uri="{FF2B5EF4-FFF2-40B4-BE49-F238E27FC236}">
              <a16:creationId xmlns:a16="http://schemas.microsoft.com/office/drawing/2014/main" id="{1E575BDC-F1DA-4114-9EC1-D789E84ED7E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6" name="テキスト ボックス 235">
          <a:extLst>
            <a:ext uri="{FF2B5EF4-FFF2-40B4-BE49-F238E27FC236}">
              <a16:creationId xmlns:a16="http://schemas.microsoft.com/office/drawing/2014/main" id="{1EC5F440-0BF9-4EE3-895A-A3BF82ECBC0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7" name="直線コネクタ 236">
          <a:extLst>
            <a:ext uri="{FF2B5EF4-FFF2-40B4-BE49-F238E27FC236}">
              <a16:creationId xmlns:a16="http://schemas.microsoft.com/office/drawing/2014/main" id="{AA11F6CC-F0AC-40BC-A2D2-CAC859C79E5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8" name="テキスト ボックス 237">
          <a:extLst>
            <a:ext uri="{FF2B5EF4-FFF2-40B4-BE49-F238E27FC236}">
              <a16:creationId xmlns:a16="http://schemas.microsoft.com/office/drawing/2014/main" id="{AE4878EC-EFE2-469D-882B-0DFC03DF268D}"/>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9" name="直線コネクタ 238">
          <a:extLst>
            <a:ext uri="{FF2B5EF4-FFF2-40B4-BE49-F238E27FC236}">
              <a16:creationId xmlns:a16="http://schemas.microsoft.com/office/drawing/2014/main" id="{D3C4CD7B-F455-473F-B099-580023895BE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0" name="テキスト ボックス 239">
          <a:extLst>
            <a:ext uri="{FF2B5EF4-FFF2-40B4-BE49-F238E27FC236}">
              <a16:creationId xmlns:a16="http://schemas.microsoft.com/office/drawing/2014/main" id="{71DF0C79-D76F-4973-B8EB-69A5E6250E51}"/>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1" name="直線コネクタ 240">
          <a:extLst>
            <a:ext uri="{FF2B5EF4-FFF2-40B4-BE49-F238E27FC236}">
              <a16:creationId xmlns:a16="http://schemas.microsoft.com/office/drawing/2014/main" id="{542DE10F-AE75-4B0B-B47F-491DD29423D3}"/>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2" name="テキスト ボックス 241">
          <a:extLst>
            <a:ext uri="{FF2B5EF4-FFF2-40B4-BE49-F238E27FC236}">
              <a16:creationId xmlns:a16="http://schemas.microsoft.com/office/drawing/2014/main" id="{FB5D5443-3F91-4092-838A-CC95AC6B3E67}"/>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3" name="直線コネクタ 242">
          <a:extLst>
            <a:ext uri="{FF2B5EF4-FFF2-40B4-BE49-F238E27FC236}">
              <a16:creationId xmlns:a16="http://schemas.microsoft.com/office/drawing/2014/main" id="{E45CC1EB-F968-4D0E-BCF3-0C5FEE8D7DA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id="{90E5FB83-4A2A-4299-9F68-77FF4BC033BA}"/>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a:extLst>
            <a:ext uri="{FF2B5EF4-FFF2-40B4-BE49-F238E27FC236}">
              <a16:creationId xmlns:a16="http://schemas.microsoft.com/office/drawing/2014/main" id="{31F97685-1E10-469C-948D-EABA5814E00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838950B9-BCE9-4A70-BF92-58942CD1D1E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a:extLst>
            <a:ext uri="{FF2B5EF4-FFF2-40B4-BE49-F238E27FC236}">
              <a16:creationId xmlns:a16="http://schemas.microsoft.com/office/drawing/2014/main" id="{D30F5735-3E1F-4D0A-A6F2-9396F277290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248" name="直線コネクタ 247">
          <a:extLst>
            <a:ext uri="{FF2B5EF4-FFF2-40B4-BE49-F238E27FC236}">
              <a16:creationId xmlns:a16="http://schemas.microsoft.com/office/drawing/2014/main" id="{A535E836-09F1-44CD-9FC9-82E3DB9390B2}"/>
            </a:ext>
          </a:extLst>
        </xdr:cNvPr>
        <xdr:cNvCxnSpPr/>
      </xdr:nvCxnSpPr>
      <xdr:spPr>
        <a:xfrm flipV="1">
          <a:off x="10476865" y="13334619"/>
          <a:ext cx="0" cy="151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249" name="【福祉施設】&#10;一人当たり面積最小値テキスト">
          <a:extLst>
            <a:ext uri="{FF2B5EF4-FFF2-40B4-BE49-F238E27FC236}">
              <a16:creationId xmlns:a16="http://schemas.microsoft.com/office/drawing/2014/main" id="{CA075C6F-533A-4CFF-955B-5B41FB608A21}"/>
            </a:ext>
          </a:extLst>
        </xdr:cNvPr>
        <xdr:cNvSpPr txBox="1"/>
      </xdr:nvSpPr>
      <xdr:spPr>
        <a:xfrm>
          <a:off x="10515600" y="1485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250" name="直線コネクタ 249">
          <a:extLst>
            <a:ext uri="{FF2B5EF4-FFF2-40B4-BE49-F238E27FC236}">
              <a16:creationId xmlns:a16="http://schemas.microsoft.com/office/drawing/2014/main" id="{691C7E3C-0BF3-49CB-9A63-E0FA13DE9E07}"/>
            </a:ext>
          </a:extLst>
        </xdr:cNvPr>
        <xdr:cNvCxnSpPr/>
      </xdr:nvCxnSpPr>
      <xdr:spPr>
        <a:xfrm>
          <a:off x="10388600" y="148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251" name="【福祉施設】&#10;一人当たり面積最大値テキスト">
          <a:extLst>
            <a:ext uri="{FF2B5EF4-FFF2-40B4-BE49-F238E27FC236}">
              <a16:creationId xmlns:a16="http://schemas.microsoft.com/office/drawing/2014/main" id="{0D966C99-CBF2-430B-B0E2-FCFE84DA49A8}"/>
            </a:ext>
          </a:extLst>
        </xdr:cNvPr>
        <xdr:cNvSpPr txBox="1"/>
      </xdr:nvSpPr>
      <xdr:spPr>
        <a:xfrm>
          <a:off x="1051560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252" name="直線コネクタ 251">
          <a:extLst>
            <a:ext uri="{FF2B5EF4-FFF2-40B4-BE49-F238E27FC236}">
              <a16:creationId xmlns:a16="http://schemas.microsoft.com/office/drawing/2014/main" id="{7831B3CA-2147-4BAA-815E-43E60420E243}"/>
            </a:ext>
          </a:extLst>
        </xdr:cNvPr>
        <xdr:cNvCxnSpPr/>
      </xdr:nvCxnSpPr>
      <xdr:spPr>
        <a:xfrm>
          <a:off x="10388600" y="1333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96665</xdr:rowOff>
    </xdr:from>
    <xdr:ext cx="469744" cy="259045"/>
    <xdr:sp macro="" textlink="">
      <xdr:nvSpPr>
        <xdr:cNvPr id="253" name="【福祉施設】&#10;一人当たり面積平均値テキスト">
          <a:extLst>
            <a:ext uri="{FF2B5EF4-FFF2-40B4-BE49-F238E27FC236}">
              <a16:creationId xmlns:a16="http://schemas.microsoft.com/office/drawing/2014/main" id="{3CDBB21C-8F3C-4A90-8590-43689C3E19EE}"/>
            </a:ext>
          </a:extLst>
        </xdr:cNvPr>
        <xdr:cNvSpPr txBox="1"/>
      </xdr:nvSpPr>
      <xdr:spPr>
        <a:xfrm>
          <a:off x="10515600" y="14327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254" name="フローチャート: 判断 253">
          <a:extLst>
            <a:ext uri="{FF2B5EF4-FFF2-40B4-BE49-F238E27FC236}">
              <a16:creationId xmlns:a16="http://schemas.microsoft.com/office/drawing/2014/main" id="{7992DE63-6278-4243-BF13-2C2BA83FADDB}"/>
            </a:ext>
          </a:extLst>
        </xdr:cNvPr>
        <xdr:cNvSpPr/>
      </xdr:nvSpPr>
      <xdr:spPr>
        <a:xfrm>
          <a:off x="10426700" y="1447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255" name="フローチャート: 判断 254">
          <a:extLst>
            <a:ext uri="{FF2B5EF4-FFF2-40B4-BE49-F238E27FC236}">
              <a16:creationId xmlns:a16="http://schemas.microsoft.com/office/drawing/2014/main" id="{B4E0014F-FCA3-4605-9DA8-17915773B594}"/>
            </a:ext>
          </a:extLst>
        </xdr:cNvPr>
        <xdr:cNvSpPr/>
      </xdr:nvSpPr>
      <xdr:spPr>
        <a:xfrm>
          <a:off x="9588500"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56" name="フローチャート: 判断 255">
          <a:extLst>
            <a:ext uri="{FF2B5EF4-FFF2-40B4-BE49-F238E27FC236}">
              <a16:creationId xmlns:a16="http://schemas.microsoft.com/office/drawing/2014/main" id="{04138468-0786-47EC-AF3A-BBC4DD455EDC}"/>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257" name="フローチャート: 判断 256">
          <a:extLst>
            <a:ext uri="{FF2B5EF4-FFF2-40B4-BE49-F238E27FC236}">
              <a16:creationId xmlns:a16="http://schemas.microsoft.com/office/drawing/2014/main" id="{4A80D2C1-6E18-45FB-9A59-B113A858E233}"/>
            </a:ext>
          </a:extLst>
        </xdr:cNvPr>
        <xdr:cNvSpPr/>
      </xdr:nvSpPr>
      <xdr:spPr>
        <a:xfrm>
          <a:off x="7810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108077</xdr:rowOff>
    </xdr:from>
    <xdr:to>
      <xdr:col>36</xdr:col>
      <xdr:colOff>165100</xdr:colOff>
      <xdr:row>85</xdr:row>
      <xdr:rowOff>38227</xdr:rowOff>
    </xdr:to>
    <xdr:sp macro="" textlink="">
      <xdr:nvSpPr>
        <xdr:cNvPr id="258" name="フローチャート: 判断 257">
          <a:extLst>
            <a:ext uri="{FF2B5EF4-FFF2-40B4-BE49-F238E27FC236}">
              <a16:creationId xmlns:a16="http://schemas.microsoft.com/office/drawing/2014/main" id="{E13F48C8-00AE-48C2-B2D2-5F56E3D74650}"/>
            </a:ext>
          </a:extLst>
        </xdr:cNvPr>
        <xdr:cNvSpPr/>
      </xdr:nvSpPr>
      <xdr:spPr>
        <a:xfrm>
          <a:off x="6921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299EACEA-778A-49FB-86C8-9397E1B878F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18B05FF2-03B4-4ACA-BEB7-16D801BDA15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D0F6996-48FF-4E97-86C5-2EA24FB143D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822081EC-2C8E-4B79-8632-770A94CE256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E5DD07EE-2847-4642-BCA8-A43D8B69C19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158369</xdr:rowOff>
    </xdr:from>
    <xdr:to>
      <xdr:col>55</xdr:col>
      <xdr:colOff>50800</xdr:colOff>
      <xdr:row>86</xdr:row>
      <xdr:rowOff>88519</xdr:rowOff>
    </xdr:to>
    <xdr:sp macro="" textlink="">
      <xdr:nvSpPr>
        <xdr:cNvPr id="264" name="楕円 263">
          <a:extLst>
            <a:ext uri="{FF2B5EF4-FFF2-40B4-BE49-F238E27FC236}">
              <a16:creationId xmlns:a16="http://schemas.microsoft.com/office/drawing/2014/main" id="{6EABE7DB-D817-4910-8E89-2692091EFE11}"/>
            </a:ext>
          </a:extLst>
        </xdr:cNvPr>
        <xdr:cNvSpPr/>
      </xdr:nvSpPr>
      <xdr:spPr>
        <a:xfrm>
          <a:off x="10426700" y="1473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73296</xdr:rowOff>
    </xdr:from>
    <xdr:ext cx="469744" cy="259045"/>
    <xdr:sp macro="" textlink="">
      <xdr:nvSpPr>
        <xdr:cNvPr id="265" name="【福祉施設】&#10;一人当たり面積該当値テキスト">
          <a:extLst>
            <a:ext uri="{FF2B5EF4-FFF2-40B4-BE49-F238E27FC236}">
              <a16:creationId xmlns:a16="http://schemas.microsoft.com/office/drawing/2014/main" id="{3AEE6154-BB4D-4DAF-AEDF-690ED0FBB9FB}"/>
            </a:ext>
          </a:extLst>
        </xdr:cNvPr>
        <xdr:cNvSpPr txBox="1"/>
      </xdr:nvSpPr>
      <xdr:spPr>
        <a:xfrm>
          <a:off x="10515600" y="1464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160274</xdr:rowOff>
    </xdr:from>
    <xdr:to>
      <xdr:col>50</xdr:col>
      <xdr:colOff>165100</xdr:colOff>
      <xdr:row>86</xdr:row>
      <xdr:rowOff>90424</xdr:rowOff>
    </xdr:to>
    <xdr:sp macro="" textlink="">
      <xdr:nvSpPr>
        <xdr:cNvPr id="266" name="楕円 265">
          <a:extLst>
            <a:ext uri="{FF2B5EF4-FFF2-40B4-BE49-F238E27FC236}">
              <a16:creationId xmlns:a16="http://schemas.microsoft.com/office/drawing/2014/main" id="{BE0629B3-9885-4B5A-9522-A0FF409E56D5}"/>
            </a:ext>
          </a:extLst>
        </xdr:cNvPr>
        <xdr:cNvSpPr/>
      </xdr:nvSpPr>
      <xdr:spPr>
        <a:xfrm>
          <a:off x="9588500" y="1473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37719</xdr:rowOff>
    </xdr:from>
    <xdr:to>
      <xdr:col>55</xdr:col>
      <xdr:colOff>0</xdr:colOff>
      <xdr:row>86</xdr:row>
      <xdr:rowOff>39624</xdr:rowOff>
    </xdr:to>
    <xdr:cxnSp macro="">
      <xdr:nvCxnSpPr>
        <xdr:cNvPr id="267" name="直線コネクタ 266">
          <a:extLst>
            <a:ext uri="{FF2B5EF4-FFF2-40B4-BE49-F238E27FC236}">
              <a16:creationId xmlns:a16="http://schemas.microsoft.com/office/drawing/2014/main" id="{230557F9-4469-4143-B76D-1FBAC6D4932E}"/>
            </a:ext>
          </a:extLst>
        </xdr:cNvPr>
        <xdr:cNvCxnSpPr/>
      </xdr:nvCxnSpPr>
      <xdr:spPr>
        <a:xfrm flipV="1">
          <a:off x="9639300" y="14782419"/>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161417</xdr:rowOff>
    </xdr:from>
    <xdr:to>
      <xdr:col>46</xdr:col>
      <xdr:colOff>38100</xdr:colOff>
      <xdr:row>86</xdr:row>
      <xdr:rowOff>91567</xdr:rowOff>
    </xdr:to>
    <xdr:sp macro="" textlink="">
      <xdr:nvSpPr>
        <xdr:cNvPr id="268" name="楕円 267">
          <a:extLst>
            <a:ext uri="{FF2B5EF4-FFF2-40B4-BE49-F238E27FC236}">
              <a16:creationId xmlns:a16="http://schemas.microsoft.com/office/drawing/2014/main" id="{A8A1D5BB-F7F3-4ED5-A3FC-6C5DA4A72C35}"/>
            </a:ext>
          </a:extLst>
        </xdr:cNvPr>
        <xdr:cNvSpPr/>
      </xdr:nvSpPr>
      <xdr:spPr>
        <a:xfrm>
          <a:off x="8699500" y="1473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39624</xdr:rowOff>
    </xdr:from>
    <xdr:to>
      <xdr:col>50</xdr:col>
      <xdr:colOff>114300</xdr:colOff>
      <xdr:row>86</xdr:row>
      <xdr:rowOff>40767</xdr:rowOff>
    </xdr:to>
    <xdr:cxnSp macro="">
      <xdr:nvCxnSpPr>
        <xdr:cNvPr id="269" name="直線コネクタ 268">
          <a:extLst>
            <a:ext uri="{FF2B5EF4-FFF2-40B4-BE49-F238E27FC236}">
              <a16:creationId xmlns:a16="http://schemas.microsoft.com/office/drawing/2014/main" id="{D52C233F-BB8E-44A6-8B02-56227033B960}"/>
            </a:ext>
          </a:extLst>
        </xdr:cNvPr>
        <xdr:cNvCxnSpPr/>
      </xdr:nvCxnSpPr>
      <xdr:spPr>
        <a:xfrm flipV="1">
          <a:off x="8750300" y="1478432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162561</xdr:rowOff>
    </xdr:from>
    <xdr:to>
      <xdr:col>41</xdr:col>
      <xdr:colOff>101600</xdr:colOff>
      <xdr:row>86</xdr:row>
      <xdr:rowOff>92711</xdr:rowOff>
    </xdr:to>
    <xdr:sp macro="" textlink="">
      <xdr:nvSpPr>
        <xdr:cNvPr id="270" name="楕円 269">
          <a:extLst>
            <a:ext uri="{FF2B5EF4-FFF2-40B4-BE49-F238E27FC236}">
              <a16:creationId xmlns:a16="http://schemas.microsoft.com/office/drawing/2014/main" id="{12E818E1-2434-471B-AADD-9F554434623F}"/>
            </a:ext>
          </a:extLst>
        </xdr:cNvPr>
        <xdr:cNvSpPr/>
      </xdr:nvSpPr>
      <xdr:spPr>
        <a:xfrm>
          <a:off x="7810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40767</xdr:rowOff>
    </xdr:from>
    <xdr:to>
      <xdr:col>45</xdr:col>
      <xdr:colOff>177800</xdr:colOff>
      <xdr:row>86</xdr:row>
      <xdr:rowOff>41911</xdr:rowOff>
    </xdr:to>
    <xdr:cxnSp macro="">
      <xdr:nvCxnSpPr>
        <xdr:cNvPr id="271" name="直線コネクタ 270">
          <a:extLst>
            <a:ext uri="{FF2B5EF4-FFF2-40B4-BE49-F238E27FC236}">
              <a16:creationId xmlns:a16="http://schemas.microsoft.com/office/drawing/2014/main" id="{64E8020D-217F-4688-82D8-55B326A36EC6}"/>
            </a:ext>
          </a:extLst>
        </xdr:cNvPr>
        <xdr:cNvCxnSpPr/>
      </xdr:nvCxnSpPr>
      <xdr:spPr>
        <a:xfrm flipV="1">
          <a:off x="7861300" y="14785467"/>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31877</xdr:rowOff>
    </xdr:from>
    <xdr:to>
      <xdr:col>36</xdr:col>
      <xdr:colOff>165100</xdr:colOff>
      <xdr:row>86</xdr:row>
      <xdr:rowOff>133477</xdr:rowOff>
    </xdr:to>
    <xdr:sp macro="" textlink="">
      <xdr:nvSpPr>
        <xdr:cNvPr id="272" name="楕円 271">
          <a:extLst>
            <a:ext uri="{FF2B5EF4-FFF2-40B4-BE49-F238E27FC236}">
              <a16:creationId xmlns:a16="http://schemas.microsoft.com/office/drawing/2014/main" id="{A84502A3-1A5C-4F0C-BE6E-1C9DE99D3E87}"/>
            </a:ext>
          </a:extLst>
        </xdr:cNvPr>
        <xdr:cNvSpPr/>
      </xdr:nvSpPr>
      <xdr:spPr>
        <a:xfrm>
          <a:off x="6921500" y="1477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41911</xdr:rowOff>
    </xdr:from>
    <xdr:to>
      <xdr:col>41</xdr:col>
      <xdr:colOff>50800</xdr:colOff>
      <xdr:row>86</xdr:row>
      <xdr:rowOff>82677</xdr:rowOff>
    </xdr:to>
    <xdr:cxnSp macro="">
      <xdr:nvCxnSpPr>
        <xdr:cNvPr id="273" name="直線コネクタ 272">
          <a:extLst>
            <a:ext uri="{FF2B5EF4-FFF2-40B4-BE49-F238E27FC236}">
              <a16:creationId xmlns:a16="http://schemas.microsoft.com/office/drawing/2014/main" id="{04B544AE-C2B6-4F4A-813A-173D213DE263}"/>
            </a:ext>
          </a:extLst>
        </xdr:cNvPr>
        <xdr:cNvCxnSpPr/>
      </xdr:nvCxnSpPr>
      <xdr:spPr>
        <a:xfrm flipV="1">
          <a:off x="6972300" y="14786611"/>
          <a:ext cx="889000" cy="4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163340</xdr:rowOff>
    </xdr:from>
    <xdr:ext cx="469744" cy="259045"/>
    <xdr:sp macro="" textlink="">
      <xdr:nvSpPr>
        <xdr:cNvPr id="274" name="n_1aveValue【福祉施設】&#10;一人当たり面積">
          <a:extLst>
            <a:ext uri="{FF2B5EF4-FFF2-40B4-BE49-F238E27FC236}">
              <a16:creationId xmlns:a16="http://schemas.microsoft.com/office/drawing/2014/main" id="{81883AF6-697E-416A-A4F6-E564069FFE5E}"/>
            </a:ext>
          </a:extLst>
        </xdr:cNvPr>
        <xdr:cNvSpPr txBox="1"/>
      </xdr:nvSpPr>
      <xdr:spPr>
        <a:xfrm>
          <a:off x="9391727" y="142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275" name="n_2aveValue【福祉施設】&#10;一人当たり面積">
          <a:extLst>
            <a:ext uri="{FF2B5EF4-FFF2-40B4-BE49-F238E27FC236}">
              <a16:creationId xmlns:a16="http://schemas.microsoft.com/office/drawing/2014/main" id="{36DE0131-E018-4661-8028-D22BA3E60E02}"/>
            </a:ext>
          </a:extLst>
        </xdr:cNvPr>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28084</xdr:rowOff>
    </xdr:from>
    <xdr:ext cx="469744" cy="259045"/>
    <xdr:sp macro="" textlink="">
      <xdr:nvSpPr>
        <xdr:cNvPr id="276" name="n_3aveValue【福祉施設】&#10;一人当たり面積">
          <a:extLst>
            <a:ext uri="{FF2B5EF4-FFF2-40B4-BE49-F238E27FC236}">
              <a16:creationId xmlns:a16="http://schemas.microsoft.com/office/drawing/2014/main" id="{D6E0F4E6-DC5E-4823-9A45-14BEB8CA845B}"/>
            </a:ext>
          </a:extLst>
        </xdr:cNvPr>
        <xdr:cNvSpPr txBox="1"/>
      </xdr:nvSpPr>
      <xdr:spPr>
        <a:xfrm>
          <a:off x="76264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54754</xdr:rowOff>
    </xdr:from>
    <xdr:ext cx="469744" cy="259045"/>
    <xdr:sp macro="" textlink="">
      <xdr:nvSpPr>
        <xdr:cNvPr id="277" name="n_4aveValue【福祉施設】&#10;一人当たり面積">
          <a:extLst>
            <a:ext uri="{FF2B5EF4-FFF2-40B4-BE49-F238E27FC236}">
              <a16:creationId xmlns:a16="http://schemas.microsoft.com/office/drawing/2014/main" id="{6EE3764D-AEDA-484F-8038-4E539F4F49BB}"/>
            </a:ext>
          </a:extLst>
        </xdr:cNvPr>
        <xdr:cNvSpPr txBox="1"/>
      </xdr:nvSpPr>
      <xdr:spPr>
        <a:xfrm>
          <a:off x="6737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81551</xdr:rowOff>
    </xdr:from>
    <xdr:ext cx="469744" cy="259045"/>
    <xdr:sp macro="" textlink="">
      <xdr:nvSpPr>
        <xdr:cNvPr id="278" name="n_1mainValue【福祉施設】&#10;一人当たり面積">
          <a:extLst>
            <a:ext uri="{FF2B5EF4-FFF2-40B4-BE49-F238E27FC236}">
              <a16:creationId xmlns:a16="http://schemas.microsoft.com/office/drawing/2014/main" id="{E008322E-8C8C-4851-B9AC-B7AC8FA3E7B0}"/>
            </a:ext>
          </a:extLst>
        </xdr:cNvPr>
        <xdr:cNvSpPr txBox="1"/>
      </xdr:nvSpPr>
      <xdr:spPr>
        <a:xfrm>
          <a:off x="9391727" y="1482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82694</xdr:rowOff>
    </xdr:from>
    <xdr:ext cx="469744" cy="259045"/>
    <xdr:sp macro="" textlink="">
      <xdr:nvSpPr>
        <xdr:cNvPr id="279" name="n_2mainValue【福祉施設】&#10;一人当たり面積">
          <a:extLst>
            <a:ext uri="{FF2B5EF4-FFF2-40B4-BE49-F238E27FC236}">
              <a16:creationId xmlns:a16="http://schemas.microsoft.com/office/drawing/2014/main" id="{5008E826-F908-4F2E-AADF-2EB6DCCB8297}"/>
            </a:ext>
          </a:extLst>
        </xdr:cNvPr>
        <xdr:cNvSpPr txBox="1"/>
      </xdr:nvSpPr>
      <xdr:spPr>
        <a:xfrm>
          <a:off x="8515427" y="14827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83838</xdr:rowOff>
    </xdr:from>
    <xdr:ext cx="469744" cy="259045"/>
    <xdr:sp macro="" textlink="">
      <xdr:nvSpPr>
        <xdr:cNvPr id="280" name="n_3mainValue【福祉施設】&#10;一人当たり面積">
          <a:extLst>
            <a:ext uri="{FF2B5EF4-FFF2-40B4-BE49-F238E27FC236}">
              <a16:creationId xmlns:a16="http://schemas.microsoft.com/office/drawing/2014/main" id="{9F081FC9-1693-4D06-84A5-CE6531CFF8EB}"/>
            </a:ext>
          </a:extLst>
        </xdr:cNvPr>
        <xdr:cNvSpPr txBox="1"/>
      </xdr:nvSpPr>
      <xdr:spPr>
        <a:xfrm>
          <a:off x="7626427"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124604</xdr:rowOff>
    </xdr:from>
    <xdr:ext cx="469744" cy="259045"/>
    <xdr:sp macro="" textlink="">
      <xdr:nvSpPr>
        <xdr:cNvPr id="281" name="n_4mainValue【福祉施設】&#10;一人当たり面積">
          <a:extLst>
            <a:ext uri="{FF2B5EF4-FFF2-40B4-BE49-F238E27FC236}">
              <a16:creationId xmlns:a16="http://schemas.microsoft.com/office/drawing/2014/main" id="{272B175A-B72B-4BDC-8B87-6612F4D97790}"/>
            </a:ext>
          </a:extLst>
        </xdr:cNvPr>
        <xdr:cNvSpPr txBox="1"/>
      </xdr:nvSpPr>
      <xdr:spPr>
        <a:xfrm>
          <a:off x="6737427" y="1486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865BF6BD-4F0D-4AFC-9D1E-A49E24E1BE1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11D395D2-B886-486B-87CD-06FFF8F1038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B6EC1AEC-2E7B-4509-A9D4-E985A457EB7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AFFE18C5-A489-4BBE-9B38-516193CC313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472CC15E-4ED4-4AE6-BEB5-84B474ECAAC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890962A3-8DF5-4D29-A29E-3C9BB95ECE2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57E947FD-C9E4-4EB2-9929-CC403868850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6543ABAF-BC7D-4D4B-826E-4ACDEB2485F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a:extLst>
            <a:ext uri="{FF2B5EF4-FFF2-40B4-BE49-F238E27FC236}">
              <a16:creationId xmlns:a16="http://schemas.microsoft.com/office/drawing/2014/main" id="{61310AE4-B1A6-4CE5-8112-AB49A47C200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a:extLst>
            <a:ext uri="{FF2B5EF4-FFF2-40B4-BE49-F238E27FC236}">
              <a16:creationId xmlns:a16="http://schemas.microsoft.com/office/drawing/2014/main" id="{EBB5D00C-01CF-48D4-ADD2-F4E77ACAC22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2" name="テキスト ボックス 291">
          <a:extLst>
            <a:ext uri="{FF2B5EF4-FFF2-40B4-BE49-F238E27FC236}">
              <a16:creationId xmlns:a16="http://schemas.microsoft.com/office/drawing/2014/main" id="{FE142740-17C2-4D7A-9943-7ED8A9AF571C}"/>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93" name="直線コネクタ 292">
          <a:extLst>
            <a:ext uri="{FF2B5EF4-FFF2-40B4-BE49-F238E27FC236}">
              <a16:creationId xmlns:a16="http://schemas.microsoft.com/office/drawing/2014/main" id="{4102BCF4-1A22-43A9-908D-FF2E3EDA65BA}"/>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294" name="テキスト ボックス 293">
          <a:extLst>
            <a:ext uri="{FF2B5EF4-FFF2-40B4-BE49-F238E27FC236}">
              <a16:creationId xmlns:a16="http://schemas.microsoft.com/office/drawing/2014/main" id="{865DACC3-1A9B-44A7-BA10-E4CFCBDD7B2D}"/>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95" name="直線コネクタ 294">
          <a:extLst>
            <a:ext uri="{FF2B5EF4-FFF2-40B4-BE49-F238E27FC236}">
              <a16:creationId xmlns:a16="http://schemas.microsoft.com/office/drawing/2014/main" id="{9EF692C8-EF1B-42EA-A8D0-C2A6C6929CE9}"/>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96" name="テキスト ボックス 295">
          <a:extLst>
            <a:ext uri="{FF2B5EF4-FFF2-40B4-BE49-F238E27FC236}">
              <a16:creationId xmlns:a16="http://schemas.microsoft.com/office/drawing/2014/main" id="{67AD6E87-7374-4905-896A-173E0C242B8D}"/>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97" name="直線コネクタ 296">
          <a:extLst>
            <a:ext uri="{FF2B5EF4-FFF2-40B4-BE49-F238E27FC236}">
              <a16:creationId xmlns:a16="http://schemas.microsoft.com/office/drawing/2014/main" id="{AA126606-91B9-4D6A-891C-3944B599EC5C}"/>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98" name="テキスト ボックス 297">
          <a:extLst>
            <a:ext uri="{FF2B5EF4-FFF2-40B4-BE49-F238E27FC236}">
              <a16:creationId xmlns:a16="http://schemas.microsoft.com/office/drawing/2014/main" id="{AD658044-32C5-4F90-A0F5-E386D0284DB3}"/>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99" name="直線コネクタ 298">
          <a:extLst>
            <a:ext uri="{FF2B5EF4-FFF2-40B4-BE49-F238E27FC236}">
              <a16:creationId xmlns:a16="http://schemas.microsoft.com/office/drawing/2014/main" id="{B8946AAC-BE0F-44EE-9F22-EAE251F1318B}"/>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00" name="テキスト ボックス 299">
          <a:extLst>
            <a:ext uri="{FF2B5EF4-FFF2-40B4-BE49-F238E27FC236}">
              <a16:creationId xmlns:a16="http://schemas.microsoft.com/office/drawing/2014/main" id="{4ADB7D51-B23B-4051-8370-31838A8784A3}"/>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a:extLst>
            <a:ext uri="{FF2B5EF4-FFF2-40B4-BE49-F238E27FC236}">
              <a16:creationId xmlns:a16="http://schemas.microsoft.com/office/drawing/2014/main" id="{5914564C-1AA2-46AE-8433-D3E10F7F097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02" name="テキスト ボックス 301">
          <a:extLst>
            <a:ext uri="{FF2B5EF4-FFF2-40B4-BE49-F238E27FC236}">
              <a16:creationId xmlns:a16="http://schemas.microsoft.com/office/drawing/2014/main" id="{191C6911-613D-4364-921B-8CE6EFA93AF9}"/>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3" name="【市民会館】&#10;有形固定資産減価償却率グラフ枠">
          <a:extLst>
            <a:ext uri="{FF2B5EF4-FFF2-40B4-BE49-F238E27FC236}">
              <a16:creationId xmlns:a16="http://schemas.microsoft.com/office/drawing/2014/main" id="{B0D3DEB2-2CE6-4BE2-82DE-6C43185732C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41911</xdr:rowOff>
    </xdr:from>
    <xdr:to>
      <xdr:col>24</xdr:col>
      <xdr:colOff>62865</xdr:colOff>
      <xdr:row>108</xdr:row>
      <xdr:rowOff>76200</xdr:rowOff>
    </xdr:to>
    <xdr:cxnSp macro="">
      <xdr:nvCxnSpPr>
        <xdr:cNvPr id="304" name="直線コネクタ 303">
          <a:extLst>
            <a:ext uri="{FF2B5EF4-FFF2-40B4-BE49-F238E27FC236}">
              <a16:creationId xmlns:a16="http://schemas.microsoft.com/office/drawing/2014/main" id="{00691C88-6934-40B6-85D7-71ABC788A830}"/>
            </a:ext>
          </a:extLst>
        </xdr:cNvPr>
        <xdr:cNvCxnSpPr/>
      </xdr:nvCxnSpPr>
      <xdr:spPr>
        <a:xfrm flipV="1">
          <a:off x="4634865" y="1718691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305" name="【市民会館】&#10;有形固定資産減価償却率最小値テキスト">
          <a:extLst>
            <a:ext uri="{FF2B5EF4-FFF2-40B4-BE49-F238E27FC236}">
              <a16:creationId xmlns:a16="http://schemas.microsoft.com/office/drawing/2014/main" id="{6E1D0BB3-5DC8-4E68-8064-4E12B923EE05}"/>
            </a:ext>
          </a:extLst>
        </xdr:cNvPr>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06" name="直線コネクタ 305">
          <a:extLst>
            <a:ext uri="{FF2B5EF4-FFF2-40B4-BE49-F238E27FC236}">
              <a16:creationId xmlns:a16="http://schemas.microsoft.com/office/drawing/2014/main" id="{952C94B3-304F-4E76-AE8E-B64DC318CD13}"/>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160038</xdr:rowOff>
    </xdr:from>
    <xdr:ext cx="405111" cy="259045"/>
    <xdr:sp macro="" textlink="">
      <xdr:nvSpPr>
        <xdr:cNvPr id="307" name="【市民会館】&#10;有形固定資産減価償却率最大値テキスト">
          <a:extLst>
            <a:ext uri="{FF2B5EF4-FFF2-40B4-BE49-F238E27FC236}">
              <a16:creationId xmlns:a16="http://schemas.microsoft.com/office/drawing/2014/main" id="{4BA150A4-73D9-46E6-9A75-BD3FC1DA51BE}"/>
            </a:ext>
          </a:extLst>
        </xdr:cNvPr>
        <xdr:cNvSpPr txBox="1"/>
      </xdr:nvSpPr>
      <xdr:spPr>
        <a:xfrm>
          <a:off x="4673600" y="1696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41911</xdr:rowOff>
    </xdr:from>
    <xdr:to>
      <xdr:col>24</xdr:col>
      <xdr:colOff>152400</xdr:colOff>
      <xdr:row>100</xdr:row>
      <xdr:rowOff>41911</xdr:rowOff>
    </xdr:to>
    <xdr:cxnSp macro="">
      <xdr:nvCxnSpPr>
        <xdr:cNvPr id="308" name="直線コネクタ 307">
          <a:extLst>
            <a:ext uri="{FF2B5EF4-FFF2-40B4-BE49-F238E27FC236}">
              <a16:creationId xmlns:a16="http://schemas.microsoft.com/office/drawing/2014/main" id="{F95431DC-DA4F-4CC3-BC37-7731E7825C0B}"/>
            </a:ext>
          </a:extLst>
        </xdr:cNvPr>
        <xdr:cNvCxnSpPr/>
      </xdr:nvCxnSpPr>
      <xdr:spPr>
        <a:xfrm>
          <a:off x="4546600" y="1718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115840</xdr:rowOff>
    </xdr:from>
    <xdr:ext cx="405111" cy="259045"/>
    <xdr:sp macro="" textlink="">
      <xdr:nvSpPr>
        <xdr:cNvPr id="309" name="【市民会館】&#10;有形固定資産減価償却率平均値テキスト">
          <a:extLst>
            <a:ext uri="{FF2B5EF4-FFF2-40B4-BE49-F238E27FC236}">
              <a16:creationId xmlns:a16="http://schemas.microsoft.com/office/drawing/2014/main" id="{938FEA55-34F3-4863-AF1C-2B1FB6A207F9}"/>
            </a:ext>
          </a:extLst>
        </xdr:cNvPr>
        <xdr:cNvSpPr txBox="1"/>
      </xdr:nvSpPr>
      <xdr:spPr>
        <a:xfrm>
          <a:off x="4673600" y="17603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137413</xdr:rowOff>
    </xdr:from>
    <xdr:to>
      <xdr:col>24</xdr:col>
      <xdr:colOff>114300</xdr:colOff>
      <xdr:row>103</xdr:row>
      <xdr:rowOff>67563</xdr:rowOff>
    </xdr:to>
    <xdr:sp macro="" textlink="">
      <xdr:nvSpPr>
        <xdr:cNvPr id="310" name="フローチャート: 判断 309">
          <a:extLst>
            <a:ext uri="{FF2B5EF4-FFF2-40B4-BE49-F238E27FC236}">
              <a16:creationId xmlns:a16="http://schemas.microsoft.com/office/drawing/2014/main" id="{14CC228F-4F7E-455C-90D9-28BB0D1F84F8}"/>
            </a:ext>
          </a:extLst>
        </xdr:cNvPr>
        <xdr:cNvSpPr/>
      </xdr:nvSpPr>
      <xdr:spPr>
        <a:xfrm>
          <a:off x="4584700" y="1762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87122</xdr:rowOff>
    </xdr:from>
    <xdr:to>
      <xdr:col>20</xdr:col>
      <xdr:colOff>38100</xdr:colOff>
      <xdr:row>103</xdr:row>
      <xdr:rowOff>17272</xdr:rowOff>
    </xdr:to>
    <xdr:sp macro="" textlink="">
      <xdr:nvSpPr>
        <xdr:cNvPr id="311" name="フローチャート: 判断 310">
          <a:extLst>
            <a:ext uri="{FF2B5EF4-FFF2-40B4-BE49-F238E27FC236}">
              <a16:creationId xmlns:a16="http://schemas.microsoft.com/office/drawing/2014/main" id="{08C1922F-44F5-4F89-BAD7-C51178F03FC7}"/>
            </a:ext>
          </a:extLst>
        </xdr:cNvPr>
        <xdr:cNvSpPr/>
      </xdr:nvSpPr>
      <xdr:spPr>
        <a:xfrm>
          <a:off x="3746500" y="1757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9398</xdr:rowOff>
    </xdr:from>
    <xdr:to>
      <xdr:col>15</xdr:col>
      <xdr:colOff>101600</xdr:colOff>
      <xdr:row>102</xdr:row>
      <xdr:rowOff>110998</xdr:rowOff>
    </xdr:to>
    <xdr:sp macro="" textlink="">
      <xdr:nvSpPr>
        <xdr:cNvPr id="312" name="フローチャート: 判断 311">
          <a:extLst>
            <a:ext uri="{FF2B5EF4-FFF2-40B4-BE49-F238E27FC236}">
              <a16:creationId xmlns:a16="http://schemas.microsoft.com/office/drawing/2014/main" id="{5519355F-6E04-4346-A174-707DF8E275D1}"/>
            </a:ext>
          </a:extLst>
        </xdr:cNvPr>
        <xdr:cNvSpPr/>
      </xdr:nvSpPr>
      <xdr:spPr>
        <a:xfrm>
          <a:off x="2857500" y="1749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20828</xdr:rowOff>
    </xdr:from>
    <xdr:to>
      <xdr:col>10</xdr:col>
      <xdr:colOff>165100</xdr:colOff>
      <xdr:row>102</xdr:row>
      <xdr:rowOff>122428</xdr:rowOff>
    </xdr:to>
    <xdr:sp macro="" textlink="">
      <xdr:nvSpPr>
        <xdr:cNvPr id="313" name="フローチャート: 判断 312">
          <a:extLst>
            <a:ext uri="{FF2B5EF4-FFF2-40B4-BE49-F238E27FC236}">
              <a16:creationId xmlns:a16="http://schemas.microsoft.com/office/drawing/2014/main" id="{E408684A-D34F-4AE3-821C-98C7BB0C2566}"/>
            </a:ext>
          </a:extLst>
        </xdr:cNvPr>
        <xdr:cNvSpPr/>
      </xdr:nvSpPr>
      <xdr:spPr>
        <a:xfrm>
          <a:off x="1968500" y="1750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93980</xdr:rowOff>
    </xdr:from>
    <xdr:to>
      <xdr:col>6</xdr:col>
      <xdr:colOff>38100</xdr:colOff>
      <xdr:row>102</xdr:row>
      <xdr:rowOff>24130</xdr:rowOff>
    </xdr:to>
    <xdr:sp macro="" textlink="">
      <xdr:nvSpPr>
        <xdr:cNvPr id="314" name="フローチャート: 判断 313">
          <a:extLst>
            <a:ext uri="{FF2B5EF4-FFF2-40B4-BE49-F238E27FC236}">
              <a16:creationId xmlns:a16="http://schemas.microsoft.com/office/drawing/2014/main" id="{2B50724C-36CA-4D96-B37D-988ED7EBF2C0}"/>
            </a:ext>
          </a:extLst>
        </xdr:cNvPr>
        <xdr:cNvSpPr/>
      </xdr:nvSpPr>
      <xdr:spPr>
        <a:xfrm>
          <a:off x="1079500" y="1741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E0257307-0397-4986-B85B-ADBF7F917CA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BB006DC7-2E35-4B9F-89FD-3D7CE99831B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6216BE19-B318-427F-95AB-8F0B6826EBA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2BA2E8B3-EE37-465A-A1FF-FE8C2560D20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720B5134-A2F6-40EF-8097-AEB9724661E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106</xdr:row>
      <xdr:rowOff>36830</xdr:rowOff>
    </xdr:from>
    <xdr:to>
      <xdr:col>6</xdr:col>
      <xdr:colOff>38100</xdr:colOff>
      <xdr:row>106</xdr:row>
      <xdr:rowOff>138430</xdr:rowOff>
    </xdr:to>
    <xdr:sp macro="" textlink="">
      <xdr:nvSpPr>
        <xdr:cNvPr id="320" name="楕円 319">
          <a:extLst>
            <a:ext uri="{FF2B5EF4-FFF2-40B4-BE49-F238E27FC236}">
              <a16:creationId xmlns:a16="http://schemas.microsoft.com/office/drawing/2014/main" id="{A270DA52-3AE5-47A0-9556-1E24185DE3F9}"/>
            </a:ext>
          </a:extLst>
        </xdr:cNvPr>
        <xdr:cNvSpPr/>
      </xdr:nvSpPr>
      <xdr:spPr>
        <a:xfrm>
          <a:off x="1079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33799</xdr:rowOff>
    </xdr:from>
    <xdr:ext cx="405111" cy="259045"/>
    <xdr:sp macro="" textlink="">
      <xdr:nvSpPr>
        <xdr:cNvPr id="321" name="n_1aveValue【市民会館】&#10;有形固定資産減価償却率">
          <a:extLst>
            <a:ext uri="{FF2B5EF4-FFF2-40B4-BE49-F238E27FC236}">
              <a16:creationId xmlns:a16="http://schemas.microsoft.com/office/drawing/2014/main" id="{1FE742D8-CC6E-4B5E-9A06-66E7BE99F1FA}"/>
            </a:ext>
          </a:extLst>
        </xdr:cNvPr>
        <xdr:cNvSpPr txBox="1"/>
      </xdr:nvSpPr>
      <xdr:spPr>
        <a:xfrm>
          <a:off x="3582044" y="1735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127525</xdr:rowOff>
    </xdr:from>
    <xdr:ext cx="405111" cy="259045"/>
    <xdr:sp macro="" textlink="">
      <xdr:nvSpPr>
        <xdr:cNvPr id="322" name="n_2aveValue【市民会館】&#10;有形固定資産減価償却率">
          <a:extLst>
            <a:ext uri="{FF2B5EF4-FFF2-40B4-BE49-F238E27FC236}">
              <a16:creationId xmlns:a16="http://schemas.microsoft.com/office/drawing/2014/main" id="{2B78CFF1-1E4E-459B-84C1-3A466337F70B}"/>
            </a:ext>
          </a:extLst>
        </xdr:cNvPr>
        <xdr:cNvSpPr txBox="1"/>
      </xdr:nvSpPr>
      <xdr:spPr>
        <a:xfrm>
          <a:off x="2705744" y="1727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138955</xdr:rowOff>
    </xdr:from>
    <xdr:ext cx="405111" cy="259045"/>
    <xdr:sp macro="" textlink="">
      <xdr:nvSpPr>
        <xdr:cNvPr id="323" name="n_3aveValue【市民会館】&#10;有形固定資産減価償却率">
          <a:extLst>
            <a:ext uri="{FF2B5EF4-FFF2-40B4-BE49-F238E27FC236}">
              <a16:creationId xmlns:a16="http://schemas.microsoft.com/office/drawing/2014/main" id="{4145A23F-89AB-44B0-8BD3-C889C829AB94}"/>
            </a:ext>
          </a:extLst>
        </xdr:cNvPr>
        <xdr:cNvSpPr txBox="1"/>
      </xdr:nvSpPr>
      <xdr:spPr>
        <a:xfrm>
          <a:off x="1816744" y="1728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40657</xdr:rowOff>
    </xdr:from>
    <xdr:ext cx="405111" cy="259045"/>
    <xdr:sp macro="" textlink="">
      <xdr:nvSpPr>
        <xdr:cNvPr id="324" name="n_4aveValue【市民会館】&#10;有形固定資産減価償却率">
          <a:extLst>
            <a:ext uri="{FF2B5EF4-FFF2-40B4-BE49-F238E27FC236}">
              <a16:creationId xmlns:a16="http://schemas.microsoft.com/office/drawing/2014/main" id="{ED206DEC-1052-475D-82C4-395D05A7FA82}"/>
            </a:ext>
          </a:extLst>
        </xdr:cNvPr>
        <xdr:cNvSpPr txBox="1"/>
      </xdr:nvSpPr>
      <xdr:spPr>
        <a:xfrm>
          <a:off x="9277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129557</xdr:rowOff>
    </xdr:from>
    <xdr:ext cx="405111" cy="259045"/>
    <xdr:sp macro="" textlink="">
      <xdr:nvSpPr>
        <xdr:cNvPr id="325" name="n_4mainValue【市民会館】&#10;有形固定資産減価償却率">
          <a:extLst>
            <a:ext uri="{FF2B5EF4-FFF2-40B4-BE49-F238E27FC236}">
              <a16:creationId xmlns:a16="http://schemas.microsoft.com/office/drawing/2014/main" id="{8FBE48E0-5892-4CBA-A390-16581B568E08}"/>
            </a:ext>
          </a:extLst>
        </xdr:cNvPr>
        <xdr:cNvSpPr txBox="1"/>
      </xdr:nvSpPr>
      <xdr:spPr>
        <a:xfrm>
          <a:off x="9277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a:extLst>
            <a:ext uri="{FF2B5EF4-FFF2-40B4-BE49-F238E27FC236}">
              <a16:creationId xmlns:a16="http://schemas.microsoft.com/office/drawing/2014/main" id="{9DF6F044-3641-4D73-9CF1-BE2BB9D26BB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a:extLst>
            <a:ext uri="{FF2B5EF4-FFF2-40B4-BE49-F238E27FC236}">
              <a16:creationId xmlns:a16="http://schemas.microsoft.com/office/drawing/2014/main" id="{80866F89-8820-4574-BF63-ED460E291DE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a:extLst>
            <a:ext uri="{FF2B5EF4-FFF2-40B4-BE49-F238E27FC236}">
              <a16:creationId xmlns:a16="http://schemas.microsoft.com/office/drawing/2014/main" id="{8BB44C66-DB5C-4CBA-916A-2D7E670BE1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a:extLst>
            <a:ext uri="{FF2B5EF4-FFF2-40B4-BE49-F238E27FC236}">
              <a16:creationId xmlns:a16="http://schemas.microsoft.com/office/drawing/2014/main" id="{1A01A116-97CE-4E09-875F-51DF9145DD9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a:extLst>
            <a:ext uri="{FF2B5EF4-FFF2-40B4-BE49-F238E27FC236}">
              <a16:creationId xmlns:a16="http://schemas.microsoft.com/office/drawing/2014/main" id="{B104E6F9-92CF-4A5C-B1D8-010C0EB440E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a:extLst>
            <a:ext uri="{FF2B5EF4-FFF2-40B4-BE49-F238E27FC236}">
              <a16:creationId xmlns:a16="http://schemas.microsoft.com/office/drawing/2014/main" id="{E6292F2B-9F88-4EAF-8926-F812D031EC5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a:extLst>
            <a:ext uri="{FF2B5EF4-FFF2-40B4-BE49-F238E27FC236}">
              <a16:creationId xmlns:a16="http://schemas.microsoft.com/office/drawing/2014/main" id="{9249AD92-747E-492F-81BF-D5121876792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a:extLst>
            <a:ext uri="{FF2B5EF4-FFF2-40B4-BE49-F238E27FC236}">
              <a16:creationId xmlns:a16="http://schemas.microsoft.com/office/drawing/2014/main" id="{3B907C18-B2C3-4372-8B94-C3CBE11FD80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4" name="テキスト ボックス 333">
          <a:extLst>
            <a:ext uri="{FF2B5EF4-FFF2-40B4-BE49-F238E27FC236}">
              <a16:creationId xmlns:a16="http://schemas.microsoft.com/office/drawing/2014/main" id="{664AD637-7395-48B6-BD1E-1F130EFD7D9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5" name="直線コネクタ 334">
          <a:extLst>
            <a:ext uri="{FF2B5EF4-FFF2-40B4-BE49-F238E27FC236}">
              <a16:creationId xmlns:a16="http://schemas.microsoft.com/office/drawing/2014/main" id="{E6804F43-9EA7-422F-9EED-603A302E84B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36" name="直線コネクタ 335">
          <a:extLst>
            <a:ext uri="{FF2B5EF4-FFF2-40B4-BE49-F238E27FC236}">
              <a16:creationId xmlns:a16="http://schemas.microsoft.com/office/drawing/2014/main" id="{C8D5D60F-C133-4B0D-B200-3F9073139456}"/>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37" name="テキスト ボックス 336">
          <a:extLst>
            <a:ext uri="{FF2B5EF4-FFF2-40B4-BE49-F238E27FC236}">
              <a16:creationId xmlns:a16="http://schemas.microsoft.com/office/drawing/2014/main" id="{7B479474-19F5-49E7-BA21-E2FAB0AF67B6}"/>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38" name="直線コネクタ 337">
          <a:extLst>
            <a:ext uri="{FF2B5EF4-FFF2-40B4-BE49-F238E27FC236}">
              <a16:creationId xmlns:a16="http://schemas.microsoft.com/office/drawing/2014/main" id="{15EAB4D1-8EB7-4CB7-8A6F-B6319586D762}"/>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39" name="テキスト ボックス 338">
          <a:extLst>
            <a:ext uri="{FF2B5EF4-FFF2-40B4-BE49-F238E27FC236}">
              <a16:creationId xmlns:a16="http://schemas.microsoft.com/office/drawing/2014/main" id="{615EDDB8-AA3A-47DE-88EA-30DA8E2430D7}"/>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40" name="直線コネクタ 339">
          <a:extLst>
            <a:ext uri="{FF2B5EF4-FFF2-40B4-BE49-F238E27FC236}">
              <a16:creationId xmlns:a16="http://schemas.microsoft.com/office/drawing/2014/main" id="{DDD01494-6E00-4465-B977-6A6B2F2E6987}"/>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41" name="テキスト ボックス 340">
          <a:extLst>
            <a:ext uri="{FF2B5EF4-FFF2-40B4-BE49-F238E27FC236}">
              <a16:creationId xmlns:a16="http://schemas.microsoft.com/office/drawing/2014/main" id="{0BE886D7-5E5A-41BF-BBC0-12022DC6A20C}"/>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42" name="直線コネクタ 341">
          <a:extLst>
            <a:ext uri="{FF2B5EF4-FFF2-40B4-BE49-F238E27FC236}">
              <a16:creationId xmlns:a16="http://schemas.microsoft.com/office/drawing/2014/main" id="{FCD7BD05-2DB4-4190-8BFB-EA5D3E937BBD}"/>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43" name="テキスト ボックス 342">
          <a:extLst>
            <a:ext uri="{FF2B5EF4-FFF2-40B4-BE49-F238E27FC236}">
              <a16:creationId xmlns:a16="http://schemas.microsoft.com/office/drawing/2014/main" id="{9FF47041-6CA2-42C2-8CD2-AA44980C289B}"/>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4" name="直線コネクタ 343">
          <a:extLst>
            <a:ext uri="{FF2B5EF4-FFF2-40B4-BE49-F238E27FC236}">
              <a16:creationId xmlns:a16="http://schemas.microsoft.com/office/drawing/2014/main" id="{E2721611-9836-4C07-AC30-215FC94AE2B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5" name="テキスト ボックス 344">
          <a:extLst>
            <a:ext uri="{FF2B5EF4-FFF2-40B4-BE49-F238E27FC236}">
              <a16:creationId xmlns:a16="http://schemas.microsoft.com/office/drawing/2014/main" id="{EB9A69FA-64AA-4673-B28C-FBF731359EC4}"/>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6" name="【市民会館】&#10;一人当たり面積グラフ枠">
          <a:extLst>
            <a:ext uri="{FF2B5EF4-FFF2-40B4-BE49-F238E27FC236}">
              <a16:creationId xmlns:a16="http://schemas.microsoft.com/office/drawing/2014/main" id="{033333E8-1EFA-4886-AADD-6F1517FD694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121005</xdr:rowOff>
    </xdr:from>
    <xdr:to>
      <xdr:col>54</xdr:col>
      <xdr:colOff>189865</xdr:colOff>
      <xdr:row>108</xdr:row>
      <xdr:rowOff>48310</xdr:rowOff>
    </xdr:to>
    <xdr:cxnSp macro="">
      <xdr:nvCxnSpPr>
        <xdr:cNvPr id="347" name="直線コネクタ 346">
          <a:extLst>
            <a:ext uri="{FF2B5EF4-FFF2-40B4-BE49-F238E27FC236}">
              <a16:creationId xmlns:a16="http://schemas.microsoft.com/office/drawing/2014/main" id="{E01D28C6-1294-4068-886E-7D4F2D6F7C3D}"/>
            </a:ext>
          </a:extLst>
        </xdr:cNvPr>
        <xdr:cNvCxnSpPr/>
      </xdr:nvCxnSpPr>
      <xdr:spPr>
        <a:xfrm flipV="1">
          <a:off x="10476865" y="17094555"/>
          <a:ext cx="0" cy="147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52137</xdr:rowOff>
    </xdr:from>
    <xdr:ext cx="469744" cy="259045"/>
    <xdr:sp macro="" textlink="">
      <xdr:nvSpPr>
        <xdr:cNvPr id="348" name="【市民会館】&#10;一人当たり面積最小値テキスト">
          <a:extLst>
            <a:ext uri="{FF2B5EF4-FFF2-40B4-BE49-F238E27FC236}">
              <a16:creationId xmlns:a16="http://schemas.microsoft.com/office/drawing/2014/main" id="{2BA8CE6A-4FB9-4DE1-B5FE-5F76AD801FF7}"/>
            </a:ext>
          </a:extLst>
        </xdr:cNvPr>
        <xdr:cNvSpPr txBox="1"/>
      </xdr:nvSpPr>
      <xdr:spPr>
        <a:xfrm>
          <a:off x="10515600" y="1856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48310</xdr:rowOff>
    </xdr:from>
    <xdr:to>
      <xdr:col>55</xdr:col>
      <xdr:colOff>88900</xdr:colOff>
      <xdr:row>108</xdr:row>
      <xdr:rowOff>48310</xdr:rowOff>
    </xdr:to>
    <xdr:cxnSp macro="">
      <xdr:nvCxnSpPr>
        <xdr:cNvPr id="349" name="直線コネクタ 348">
          <a:extLst>
            <a:ext uri="{FF2B5EF4-FFF2-40B4-BE49-F238E27FC236}">
              <a16:creationId xmlns:a16="http://schemas.microsoft.com/office/drawing/2014/main" id="{8C54BBAF-542B-4E88-860B-13B3925EF02B}"/>
            </a:ext>
          </a:extLst>
        </xdr:cNvPr>
        <xdr:cNvCxnSpPr/>
      </xdr:nvCxnSpPr>
      <xdr:spPr>
        <a:xfrm>
          <a:off x="10388600" y="1856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67682</xdr:rowOff>
    </xdr:from>
    <xdr:ext cx="469744" cy="259045"/>
    <xdr:sp macro="" textlink="">
      <xdr:nvSpPr>
        <xdr:cNvPr id="350" name="【市民会館】&#10;一人当たり面積最大値テキスト">
          <a:extLst>
            <a:ext uri="{FF2B5EF4-FFF2-40B4-BE49-F238E27FC236}">
              <a16:creationId xmlns:a16="http://schemas.microsoft.com/office/drawing/2014/main" id="{CFAE5959-7444-4FA5-A4E8-294073337D52}"/>
            </a:ext>
          </a:extLst>
        </xdr:cNvPr>
        <xdr:cNvSpPr txBox="1"/>
      </xdr:nvSpPr>
      <xdr:spPr>
        <a:xfrm>
          <a:off x="10515600" y="168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121005</xdr:rowOff>
    </xdr:from>
    <xdr:to>
      <xdr:col>55</xdr:col>
      <xdr:colOff>88900</xdr:colOff>
      <xdr:row>99</xdr:row>
      <xdr:rowOff>121005</xdr:rowOff>
    </xdr:to>
    <xdr:cxnSp macro="">
      <xdr:nvCxnSpPr>
        <xdr:cNvPr id="351" name="直線コネクタ 350">
          <a:extLst>
            <a:ext uri="{FF2B5EF4-FFF2-40B4-BE49-F238E27FC236}">
              <a16:creationId xmlns:a16="http://schemas.microsoft.com/office/drawing/2014/main" id="{C296CAD5-F90F-45EF-8951-8372FC324660}"/>
            </a:ext>
          </a:extLst>
        </xdr:cNvPr>
        <xdr:cNvCxnSpPr/>
      </xdr:nvCxnSpPr>
      <xdr:spPr>
        <a:xfrm>
          <a:off x="10388600" y="1709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103040</xdr:rowOff>
    </xdr:from>
    <xdr:ext cx="469744" cy="259045"/>
    <xdr:sp macro="" textlink="">
      <xdr:nvSpPr>
        <xdr:cNvPr id="352" name="【市民会館】&#10;一人当たり面積平均値テキスト">
          <a:extLst>
            <a:ext uri="{FF2B5EF4-FFF2-40B4-BE49-F238E27FC236}">
              <a16:creationId xmlns:a16="http://schemas.microsoft.com/office/drawing/2014/main" id="{A45DC749-ED1A-4C44-BE69-72C92DB37EA0}"/>
            </a:ext>
          </a:extLst>
        </xdr:cNvPr>
        <xdr:cNvSpPr txBox="1"/>
      </xdr:nvSpPr>
      <xdr:spPr>
        <a:xfrm>
          <a:off x="10515600" y="18105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124613</xdr:rowOff>
    </xdr:from>
    <xdr:to>
      <xdr:col>55</xdr:col>
      <xdr:colOff>50800</xdr:colOff>
      <xdr:row>106</xdr:row>
      <xdr:rowOff>54763</xdr:rowOff>
    </xdr:to>
    <xdr:sp macro="" textlink="">
      <xdr:nvSpPr>
        <xdr:cNvPr id="353" name="フローチャート: 判断 352">
          <a:extLst>
            <a:ext uri="{FF2B5EF4-FFF2-40B4-BE49-F238E27FC236}">
              <a16:creationId xmlns:a16="http://schemas.microsoft.com/office/drawing/2014/main" id="{DB23E84C-468F-48DE-8F3C-9B2F449F1A43}"/>
            </a:ext>
          </a:extLst>
        </xdr:cNvPr>
        <xdr:cNvSpPr/>
      </xdr:nvSpPr>
      <xdr:spPr>
        <a:xfrm>
          <a:off x="10426700" y="1812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99467</xdr:rowOff>
    </xdr:from>
    <xdr:to>
      <xdr:col>50</xdr:col>
      <xdr:colOff>165100</xdr:colOff>
      <xdr:row>106</xdr:row>
      <xdr:rowOff>29617</xdr:rowOff>
    </xdr:to>
    <xdr:sp macro="" textlink="">
      <xdr:nvSpPr>
        <xdr:cNvPr id="354" name="フローチャート: 判断 353">
          <a:extLst>
            <a:ext uri="{FF2B5EF4-FFF2-40B4-BE49-F238E27FC236}">
              <a16:creationId xmlns:a16="http://schemas.microsoft.com/office/drawing/2014/main" id="{12D9F2E8-360B-4F8C-BA60-718787A9A4D4}"/>
            </a:ext>
          </a:extLst>
        </xdr:cNvPr>
        <xdr:cNvSpPr/>
      </xdr:nvSpPr>
      <xdr:spPr>
        <a:xfrm>
          <a:off x="9588500" y="1810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118669</xdr:rowOff>
    </xdr:from>
    <xdr:to>
      <xdr:col>46</xdr:col>
      <xdr:colOff>38100</xdr:colOff>
      <xdr:row>106</xdr:row>
      <xdr:rowOff>48819</xdr:rowOff>
    </xdr:to>
    <xdr:sp macro="" textlink="">
      <xdr:nvSpPr>
        <xdr:cNvPr id="355" name="フローチャート: 判断 354">
          <a:extLst>
            <a:ext uri="{FF2B5EF4-FFF2-40B4-BE49-F238E27FC236}">
              <a16:creationId xmlns:a16="http://schemas.microsoft.com/office/drawing/2014/main" id="{7951F87D-F5C7-4381-9738-889B6823B726}"/>
            </a:ext>
          </a:extLst>
        </xdr:cNvPr>
        <xdr:cNvSpPr/>
      </xdr:nvSpPr>
      <xdr:spPr>
        <a:xfrm>
          <a:off x="8699500" y="1812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1169</xdr:rowOff>
    </xdr:from>
    <xdr:to>
      <xdr:col>41</xdr:col>
      <xdr:colOff>101600</xdr:colOff>
      <xdr:row>106</xdr:row>
      <xdr:rowOff>102769</xdr:rowOff>
    </xdr:to>
    <xdr:sp macro="" textlink="">
      <xdr:nvSpPr>
        <xdr:cNvPr id="356" name="フローチャート: 判断 355">
          <a:extLst>
            <a:ext uri="{FF2B5EF4-FFF2-40B4-BE49-F238E27FC236}">
              <a16:creationId xmlns:a16="http://schemas.microsoft.com/office/drawing/2014/main" id="{10C8419C-A65B-4D33-BF09-8770DAEF3CB5}"/>
            </a:ext>
          </a:extLst>
        </xdr:cNvPr>
        <xdr:cNvSpPr/>
      </xdr:nvSpPr>
      <xdr:spPr>
        <a:xfrm>
          <a:off x="7810500" y="18174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44602</xdr:rowOff>
    </xdr:from>
    <xdr:to>
      <xdr:col>36</xdr:col>
      <xdr:colOff>165100</xdr:colOff>
      <xdr:row>106</xdr:row>
      <xdr:rowOff>146202</xdr:rowOff>
    </xdr:to>
    <xdr:sp macro="" textlink="">
      <xdr:nvSpPr>
        <xdr:cNvPr id="357" name="フローチャート: 判断 356">
          <a:extLst>
            <a:ext uri="{FF2B5EF4-FFF2-40B4-BE49-F238E27FC236}">
              <a16:creationId xmlns:a16="http://schemas.microsoft.com/office/drawing/2014/main" id="{97491E0B-F215-4495-913E-478DE40949BA}"/>
            </a:ext>
          </a:extLst>
        </xdr:cNvPr>
        <xdr:cNvSpPr/>
      </xdr:nvSpPr>
      <xdr:spPr>
        <a:xfrm>
          <a:off x="6921500" y="182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1535D491-2A47-4D78-8E0D-65A1A5FEDBF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51C9745E-7A71-4ABC-9DB1-F4C449AC0C8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82498143-6C40-4A6D-9975-B182AA7A306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0D2782D1-19E5-48EA-8D65-02EDDC88304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0E105820-D8E1-4FAE-805E-00570A8DF7F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107</xdr:row>
      <xdr:rowOff>42774</xdr:rowOff>
    </xdr:from>
    <xdr:to>
      <xdr:col>36</xdr:col>
      <xdr:colOff>165100</xdr:colOff>
      <xdr:row>107</xdr:row>
      <xdr:rowOff>144374</xdr:rowOff>
    </xdr:to>
    <xdr:sp macro="" textlink="">
      <xdr:nvSpPr>
        <xdr:cNvPr id="363" name="楕円 362">
          <a:extLst>
            <a:ext uri="{FF2B5EF4-FFF2-40B4-BE49-F238E27FC236}">
              <a16:creationId xmlns:a16="http://schemas.microsoft.com/office/drawing/2014/main" id="{58FF6188-6C77-46FD-A545-AD8282B80EEF}"/>
            </a:ext>
          </a:extLst>
        </xdr:cNvPr>
        <xdr:cNvSpPr/>
      </xdr:nvSpPr>
      <xdr:spPr>
        <a:xfrm>
          <a:off x="6921500" y="1838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46144</xdr:rowOff>
    </xdr:from>
    <xdr:ext cx="469744" cy="259045"/>
    <xdr:sp macro="" textlink="">
      <xdr:nvSpPr>
        <xdr:cNvPr id="364" name="n_1aveValue【市民会館】&#10;一人当たり面積">
          <a:extLst>
            <a:ext uri="{FF2B5EF4-FFF2-40B4-BE49-F238E27FC236}">
              <a16:creationId xmlns:a16="http://schemas.microsoft.com/office/drawing/2014/main" id="{6B895EE3-3995-4B00-AA47-D6B9E4D83B46}"/>
            </a:ext>
          </a:extLst>
        </xdr:cNvPr>
        <xdr:cNvSpPr txBox="1"/>
      </xdr:nvSpPr>
      <xdr:spPr>
        <a:xfrm>
          <a:off x="9391727" y="1787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65346</xdr:rowOff>
    </xdr:from>
    <xdr:ext cx="469744" cy="259045"/>
    <xdr:sp macro="" textlink="">
      <xdr:nvSpPr>
        <xdr:cNvPr id="365" name="n_2aveValue【市民会館】&#10;一人当たり面積">
          <a:extLst>
            <a:ext uri="{FF2B5EF4-FFF2-40B4-BE49-F238E27FC236}">
              <a16:creationId xmlns:a16="http://schemas.microsoft.com/office/drawing/2014/main" id="{170665FE-445F-4319-AFDF-51B8A3CDE0EA}"/>
            </a:ext>
          </a:extLst>
        </xdr:cNvPr>
        <xdr:cNvSpPr txBox="1"/>
      </xdr:nvSpPr>
      <xdr:spPr>
        <a:xfrm>
          <a:off x="8515427" y="1789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119296</xdr:rowOff>
    </xdr:from>
    <xdr:ext cx="469744" cy="259045"/>
    <xdr:sp macro="" textlink="">
      <xdr:nvSpPr>
        <xdr:cNvPr id="366" name="n_3aveValue【市民会館】&#10;一人当たり面積">
          <a:extLst>
            <a:ext uri="{FF2B5EF4-FFF2-40B4-BE49-F238E27FC236}">
              <a16:creationId xmlns:a16="http://schemas.microsoft.com/office/drawing/2014/main" id="{6ECB1952-9FC3-4B02-B1D0-719FB1BC30CF}"/>
            </a:ext>
          </a:extLst>
        </xdr:cNvPr>
        <xdr:cNvSpPr txBox="1"/>
      </xdr:nvSpPr>
      <xdr:spPr>
        <a:xfrm>
          <a:off x="7626427" y="1795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162729</xdr:rowOff>
    </xdr:from>
    <xdr:ext cx="469744" cy="259045"/>
    <xdr:sp macro="" textlink="">
      <xdr:nvSpPr>
        <xdr:cNvPr id="367" name="n_4aveValue【市民会館】&#10;一人当たり面積">
          <a:extLst>
            <a:ext uri="{FF2B5EF4-FFF2-40B4-BE49-F238E27FC236}">
              <a16:creationId xmlns:a16="http://schemas.microsoft.com/office/drawing/2014/main" id="{C9715CF6-F1FA-4E34-8764-24910C1C6924}"/>
            </a:ext>
          </a:extLst>
        </xdr:cNvPr>
        <xdr:cNvSpPr txBox="1"/>
      </xdr:nvSpPr>
      <xdr:spPr>
        <a:xfrm>
          <a:off x="6737427" y="179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135501</xdr:rowOff>
    </xdr:from>
    <xdr:ext cx="469744" cy="259045"/>
    <xdr:sp macro="" textlink="">
      <xdr:nvSpPr>
        <xdr:cNvPr id="368" name="n_4mainValue【市民会館】&#10;一人当たり面積">
          <a:extLst>
            <a:ext uri="{FF2B5EF4-FFF2-40B4-BE49-F238E27FC236}">
              <a16:creationId xmlns:a16="http://schemas.microsoft.com/office/drawing/2014/main" id="{E1299804-A04D-4BF3-B769-6F76178F1A34}"/>
            </a:ext>
          </a:extLst>
        </xdr:cNvPr>
        <xdr:cNvSpPr txBox="1"/>
      </xdr:nvSpPr>
      <xdr:spPr>
        <a:xfrm>
          <a:off x="6737427" y="1848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9" name="正方形/長方形 368">
          <a:extLst>
            <a:ext uri="{FF2B5EF4-FFF2-40B4-BE49-F238E27FC236}">
              <a16:creationId xmlns:a16="http://schemas.microsoft.com/office/drawing/2014/main" id="{36F3460F-11BB-4214-AD6E-03465E09FFD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0" name="正方形/長方形 369">
          <a:extLst>
            <a:ext uri="{FF2B5EF4-FFF2-40B4-BE49-F238E27FC236}">
              <a16:creationId xmlns:a16="http://schemas.microsoft.com/office/drawing/2014/main" id="{AE7C10CA-3B2E-41D7-B169-06DB223DE5A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1" name="正方形/長方形 370">
          <a:extLst>
            <a:ext uri="{FF2B5EF4-FFF2-40B4-BE49-F238E27FC236}">
              <a16:creationId xmlns:a16="http://schemas.microsoft.com/office/drawing/2014/main" id="{F5ED0AE4-9A9E-4CE2-8A03-2D0B048C8A1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2" name="正方形/長方形 371">
          <a:extLst>
            <a:ext uri="{FF2B5EF4-FFF2-40B4-BE49-F238E27FC236}">
              <a16:creationId xmlns:a16="http://schemas.microsoft.com/office/drawing/2014/main" id="{222ED779-B6D4-4FA7-A3D8-2B576A42E2C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3" name="正方形/長方形 372">
          <a:extLst>
            <a:ext uri="{FF2B5EF4-FFF2-40B4-BE49-F238E27FC236}">
              <a16:creationId xmlns:a16="http://schemas.microsoft.com/office/drawing/2014/main" id="{1F81FB39-4108-48EB-9536-ACA8ED55D2B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4" name="正方形/長方形 373">
          <a:extLst>
            <a:ext uri="{FF2B5EF4-FFF2-40B4-BE49-F238E27FC236}">
              <a16:creationId xmlns:a16="http://schemas.microsoft.com/office/drawing/2014/main" id="{FBFD28C1-3B02-4758-94F2-29AFE2A3D04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5" name="正方形/長方形 374">
          <a:extLst>
            <a:ext uri="{FF2B5EF4-FFF2-40B4-BE49-F238E27FC236}">
              <a16:creationId xmlns:a16="http://schemas.microsoft.com/office/drawing/2014/main" id="{7171CBF1-43DF-47F8-AC71-C49BB0B465A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6" name="正方形/長方形 375">
          <a:extLst>
            <a:ext uri="{FF2B5EF4-FFF2-40B4-BE49-F238E27FC236}">
              <a16:creationId xmlns:a16="http://schemas.microsoft.com/office/drawing/2014/main" id="{2375044F-9476-4C1D-8837-2C4B7813EC3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7" name="テキスト ボックス 376">
          <a:extLst>
            <a:ext uri="{FF2B5EF4-FFF2-40B4-BE49-F238E27FC236}">
              <a16:creationId xmlns:a16="http://schemas.microsoft.com/office/drawing/2014/main" id="{DE4314E3-5702-4DF5-AA43-264697FEC9F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8" name="直線コネクタ 377">
          <a:extLst>
            <a:ext uri="{FF2B5EF4-FFF2-40B4-BE49-F238E27FC236}">
              <a16:creationId xmlns:a16="http://schemas.microsoft.com/office/drawing/2014/main" id="{9E4A4ECB-C347-4D1E-BBA1-A9B9D215292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9" name="テキスト ボックス 378">
          <a:extLst>
            <a:ext uri="{FF2B5EF4-FFF2-40B4-BE49-F238E27FC236}">
              <a16:creationId xmlns:a16="http://schemas.microsoft.com/office/drawing/2014/main" id="{22A37565-6BB6-499F-BBD9-D2D123D64EA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0" name="直線コネクタ 379">
          <a:extLst>
            <a:ext uri="{FF2B5EF4-FFF2-40B4-BE49-F238E27FC236}">
              <a16:creationId xmlns:a16="http://schemas.microsoft.com/office/drawing/2014/main" id="{6924EC9A-4CA6-4716-803C-8057B766A04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1" name="テキスト ボックス 380">
          <a:extLst>
            <a:ext uri="{FF2B5EF4-FFF2-40B4-BE49-F238E27FC236}">
              <a16:creationId xmlns:a16="http://schemas.microsoft.com/office/drawing/2014/main" id="{35C235A7-F1E2-4BF6-9894-2487FBA388B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2" name="直線コネクタ 381">
          <a:extLst>
            <a:ext uri="{FF2B5EF4-FFF2-40B4-BE49-F238E27FC236}">
              <a16:creationId xmlns:a16="http://schemas.microsoft.com/office/drawing/2014/main" id="{1DA8CFED-A23C-4500-976D-22A2C18585B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3" name="テキスト ボックス 382">
          <a:extLst>
            <a:ext uri="{FF2B5EF4-FFF2-40B4-BE49-F238E27FC236}">
              <a16:creationId xmlns:a16="http://schemas.microsoft.com/office/drawing/2014/main" id="{5B90BE7D-E92F-4E96-BF17-B681279FE40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4" name="直線コネクタ 383">
          <a:extLst>
            <a:ext uri="{FF2B5EF4-FFF2-40B4-BE49-F238E27FC236}">
              <a16:creationId xmlns:a16="http://schemas.microsoft.com/office/drawing/2014/main" id="{D36DA63F-9782-42F9-9399-2B357CF98B2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5" name="テキスト ボックス 384">
          <a:extLst>
            <a:ext uri="{FF2B5EF4-FFF2-40B4-BE49-F238E27FC236}">
              <a16:creationId xmlns:a16="http://schemas.microsoft.com/office/drawing/2014/main" id="{FD036A51-34E4-4896-B573-EA66C8F4BC1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6" name="直線コネクタ 385">
          <a:extLst>
            <a:ext uri="{FF2B5EF4-FFF2-40B4-BE49-F238E27FC236}">
              <a16:creationId xmlns:a16="http://schemas.microsoft.com/office/drawing/2014/main" id="{AC52600E-CDE5-4C0C-98E4-CC688E22F6B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7" name="テキスト ボックス 386">
          <a:extLst>
            <a:ext uri="{FF2B5EF4-FFF2-40B4-BE49-F238E27FC236}">
              <a16:creationId xmlns:a16="http://schemas.microsoft.com/office/drawing/2014/main" id="{DAF5815C-A056-40C0-901A-A2C075A0B3A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8" name="直線コネクタ 387">
          <a:extLst>
            <a:ext uri="{FF2B5EF4-FFF2-40B4-BE49-F238E27FC236}">
              <a16:creationId xmlns:a16="http://schemas.microsoft.com/office/drawing/2014/main" id="{CC3BBAE9-8636-4479-8952-B022A347292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9" name="テキスト ボックス 388">
          <a:extLst>
            <a:ext uri="{FF2B5EF4-FFF2-40B4-BE49-F238E27FC236}">
              <a16:creationId xmlns:a16="http://schemas.microsoft.com/office/drawing/2014/main" id="{2D5046FD-8211-46D9-A824-87EF8B9606D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0" name="直線コネクタ 389">
          <a:extLst>
            <a:ext uri="{FF2B5EF4-FFF2-40B4-BE49-F238E27FC236}">
              <a16:creationId xmlns:a16="http://schemas.microsoft.com/office/drawing/2014/main" id="{BC54FE7C-7373-49F9-89D1-E36E144E5A3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1" name="テキスト ボックス 390">
          <a:extLst>
            <a:ext uri="{FF2B5EF4-FFF2-40B4-BE49-F238E27FC236}">
              <a16:creationId xmlns:a16="http://schemas.microsoft.com/office/drawing/2014/main" id="{FAF07A59-C8C7-4619-BB96-D9F19EC95D96}"/>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2" name="直線コネクタ 391">
          <a:extLst>
            <a:ext uri="{FF2B5EF4-FFF2-40B4-BE49-F238E27FC236}">
              <a16:creationId xmlns:a16="http://schemas.microsoft.com/office/drawing/2014/main" id="{BF9C941D-83A9-479F-92AE-C826C6F9B61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一般廃棄物処理施設】&#10;有形固定資産減価償却率グラフ枠">
          <a:extLst>
            <a:ext uri="{FF2B5EF4-FFF2-40B4-BE49-F238E27FC236}">
              <a16:creationId xmlns:a16="http://schemas.microsoft.com/office/drawing/2014/main" id="{95CF7001-AD24-402F-AF89-EF3730D3BD3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394" name="直線コネクタ 393">
          <a:extLst>
            <a:ext uri="{FF2B5EF4-FFF2-40B4-BE49-F238E27FC236}">
              <a16:creationId xmlns:a16="http://schemas.microsoft.com/office/drawing/2014/main" id="{15DB8C44-E52F-4750-BF53-5B9C7B44673A}"/>
            </a:ext>
          </a:extLst>
        </xdr:cNvPr>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95" name="【一般廃棄物処理施設】&#10;有形固定資産減価償却率最小値テキスト">
          <a:extLst>
            <a:ext uri="{FF2B5EF4-FFF2-40B4-BE49-F238E27FC236}">
              <a16:creationId xmlns:a16="http://schemas.microsoft.com/office/drawing/2014/main" id="{1C319F4E-6C2B-4E7F-98C8-9E9B9F70E88B}"/>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96" name="直線コネクタ 395">
          <a:extLst>
            <a:ext uri="{FF2B5EF4-FFF2-40B4-BE49-F238E27FC236}">
              <a16:creationId xmlns:a16="http://schemas.microsoft.com/office/drawing/2014/main" id="{C9F7D829-4EB4-4C27-A260-6832CADA04BE}"/>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397" name="【一般廃棄物処理施設】&#10;有形固定資産減価償却率最大値テキスト">
          <a:extLst>
            <a:ext uri="{FF2B5EF4-FFF2-40B4-BE49-F238E27FC236}">
              <a16:creationId xmlns:a16="http://schemas.microsoft.com/office/drawing/2014/main" id="{12ABC43A-F10A-4DC4-BB39-C42CDA80490A}"/>
            </a:ext>
          </a:extLst>
        </xdr:cNvPr>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398" name="直線コネクタ 397">
          <a:extLst>
            <a:ext uri="{FF2B5EF4-FFF2-40B4-BE49-F238E27FC236}">
              <a16:creationId xmlns:a16="http://schemas.microsoft.com/office/drawing/2014/main" id="{3FC76B3B-0BB5-40E1-B76E-22206D301B41}"/>
            </a:ext>
          </a:extLst>
        </xdr:cNvPr>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53176</xdr:rowOff>
    </xdr:from>
    <xdr:ext cx="405111" cy="259045"/>
    <xdr:sp macro="" textlink="">
      <xdr:nvSpPr>
        <xdr:cNvPr id="399" name="【一般廃棄物処理施設】&#10;有形固定資産減価償却率平均値テキスト">
          <a:extLst>
            <a:ext uri="{FF2B5EF4-FFF2-40B4-BE49-F238E27FC236}">
              <a16:creationId xmlns:a16="http://schemas.microsoft.com/office/drawing/2014/main" id="{13C8110F-69F1-43ED-B9B8-3A666C08A7B0}"/>
            </a:ext>
          </a:extLst>
        </xdr:cNvPr>
        <xdr:cNvSpPr txBox="1"/>
      </xdr:nvSpPr>
      <xdr:spPr>
        <a:xfrm>
          <a:off x="16357600" y="6396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400" name="フローチャート: 判断 399">
          <a:extLst>
            <a:ext uri="{FF2B5EF4-FFF2-40B4-BE49-F238E27FC236}">
              <a16:creationId xmlns:a16="http://schemas.microsoft.com/office/drawing/2014/main" id="{EF5DC942-6F6F-4FFE-8784-D9D9FF24129C}"/>
            </a:ext>
          </a:extLst>
        </xdr:cNvPr>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401" name="フローチャート: 判断 400">
          <a:extLst>
            <a:ext uri="{FF2B5EF4-FFF2-40B4-BE49-F238E27FC236}">
              <a16:creationId xmlns:a16="http://schemas.microsoft.com/office/drawing/2014/main" id="{E007E552-B532-4270-8716-EFB6F6E61EE1}"/>
            </a:ext>
          </a:extLst>
        </xdr:cNvPr>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402" name="フローチャート: 判断 401">
          <a:extLst>
            <a:ext uri="{FF2B5EF4-FFF2-40B4-BE49-F238E27FC236}">
              <a16:creationId xmlns:a16="http://schemas.microsoft.com/office/drawing/2014/main" id="{3242E799-50D4-4C09-B696-39A597283FDA}"/>
            </a:ext>
          </a:extLst>
        </xdr:cNvPr>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403" name="フローチャート: 判断 402">
          <a:extLst>
            <a:ext uri="{FF2B5EF4-FFF2-40B4-BE49-F238E27FC236}">
              <a16:creationId xmlns:a16="http://schemas.microsoft.com/office/drawing/2014/main" id="{2CA2D002-24CA-4B9D-8D8B-DF82693BF1DE}"/>
            </a:ext>
          </a:extLst>
        </xdr:cNvPr>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404" name="フローチャート: 判断 403">
          <a:extLst>
            <a:ext uri="{FF2B5EF4-FFF2-40B4-BE49-F238E27FC236}">
              <a16:creationId xmlns:a16="http://schemas.microsoft.com/office/drawing/2014/main" id="{7692B0F9-6E99-4454-BD31-888AE14740CF}"/>
            </a:ext>
          </a:extLst>
        </xdr:cNvPr>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B9DC79E6-C1C0-4DE5-86E5-EE93324126D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E96A44E9-2A22-443F-BB11-2F1FD68B48E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0B20B541-ADC2-4714-BA27-1518F0C8BB0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57071850-75B2-4CE4-8556-35D608CE457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2CAEC095-BD87-4464-81C5-7FF105BD42F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77651</xdr:rowOff>
    </xdr:from>
    <xdr:to>
      <xdr:col>85</xdr:col>
      <xdr:colOff>177800</xdr:colOff>
      <xdr:row>39</xdr:row>
      <xdr:rowOff>7801</xdr:rowOff>
    </xdr:to>
    <xdr:sp macro="" textlink="">
      <xdr:nvSpPr>
        <xdr:cNvPr id="410" name="楕円 409">
          <a:extLst>
            <a:ext uri="{FF2B5EF4-FFF2-40B4-BE49-F238E27FC236}">
              <a16:creationId xmlns:a16="http://schemas.microsoft.com/office/drawing/2014/main" id="{3319F5E8-45CC-433E-9EEA-158D7D94053E}"/>
            </a:ext>
          </a:extLst>
        </xdr:cNvPr>
        <xdr:cNvSpPr/>
      </xdr:nvSpPr>
      <xdr:spPr>
        <a:xfrm>
          <a:off x="162687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56078</xdr:rowOff>
    </xdr:from>
    <xdr:ext cx="405111" cy="259045"/>
    <xdr:sp macro="" textlink="">
      <xdr:nvSpPr>
        <xdr:cNvPr id="411" name="【一般廃棄物処理施設】&#10;有形固定資産減価償却率該当値テキスト">
          <a:extLst>
            <a:ext uri="{FF2B5EF4-FFF2-40B4-BE49-F238E27FC236}">
              <a16:creationId xmlns:a16="http://schemas.microsoft.com/office/drawing/2014/main" id="{D7530FB1-874E-4286-9C70-7F0FAFBA54DA}"/>
            </a:ext>
          </a:extLst>
        </xdr:cNvPr>
        <xdr:cNvSpPr txBox="1"/>
      </xdr:nvSpPr>
      <xdr:spPr>
        <a:xfrm>
          <a:off x="16357600"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35197</xdr:rowOff>
    </xdr:from>
    <xdr:to>
      <xdr:col>81</xdr:col>
      <xdr:colOff>101600</xdr:colOff>
      <xdr:row>38</xdr:row>
      <xdr:rowOff>136797</xdr:rowOff>
    </xdr:to>
    <xdr:sp macro="" textlink="">
      <xdr:nvSpPr>
        <xdr:cNvPr id="412" name="楕円 411">
          <a:extLst>
            <a:ext uri="{FF2B5EF4-FFF2-40B4-BE49-F238E27FC236}">
              <a16:creationId xmlns:a16="http://schemas.microsoft.com/office/drawing/2014/main" id="{2D69E4EE-EF01-4D53-92B2-73ED99B43ABB}"/>
            </a:ext>
          </a:extLst>
        </xdr:cNvPr>
        <xdr:cNvSpPr/>
      </xdr:nvSpPr>
      <xdr:spPr>
        <a:xfrm>
          <a:off x="154305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85997</xdr:rowOff>
    </xdr:from>
    <xdr:to>
      <xdr:col>85</xdr:col>
      <xdr:colOff>127000</xdr:colOff>
      <xdr:row>38</xdr:row>
      <xdr:rowOff>128451</xdr:rowOff>
    </xdr:to>
    <xdr:cxnSp macro="">
      <xdr:nvCxnSpPr>
        <xdr:cNvPr id="413" name="直線コネクタ 412">
          <a:extLst>
            <a:ext uri="{FF2B5EF4-FFF2-40B4-BE49-F238E27FC236}">
              <a16:creationId xmlns:a16="http://schemas.microsoft.com/office/drawing/2014/main" id="{2DD4FC0F-0608-4095-AE3D-6DEFFFCF65E7}"/>
            </a:ext>
          </a:extLst>
        </xdr:cNvPr>
        <xdr:cNvCxnSpPr/>
      </xdr:nvCxnSpPr>
      <xdr:spPr>
        <a:xfrm>
          <a:off x="15481300" y="6601097"/>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164193</xdr:rowOff>
    </xdr:from>
    <xdr:to>
      <xdr:col>76</xdr:col>
      <xdr:colOff>165100</xdr:colOff>
      <xdr:row>38</xdr:row>
      <xdr:rowOff>94343</xdr:rowOff>
    </xdr:to>
    <xdr:sp macro="" textlink="">
      <xdr:nvSpPr>
        <xdr:cNvPr id="414" name="楕円 413">
          <a:extLst>
            <a:ext uri="{FF2B5EF4-FFF2-40B4-BE49-F238E27FC236}">
              <a16:creationId xmlns:a16="http://schemas.microsoft.com/office/drawing/2014/main" id="{D15CE02B-AB67-4316-A341-0B2F747E9703}"/>
            </a:ext>
          </a:extLst>
        </xdr:cNvPr>
        <xdr:cNvSpPr/>
      </xdr:nvSpPr>
      <xdr:spPr>
        <a:xfrm>
          <a:off x="14541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43543</xdr:rowOff>
    </xdr:from>
    <xdr:to>
      <xdr:col>81</xdr:col>
      <xdr:colOff>50800</xdr:colOff>
      <xdr:row>38</xdr:row>
      <xdr:rowOff>85997</xdr:rowOff>
    </xdr:to>
    <xdr:cxnSp macro="">
      <xdr:nvCxnSpPr>
        <xdr:cNvPr id="415" name="直線コネクタ 414">
          <a:extLst>
            <a:ext uri="{FF2B5EF4-FFF2-40B4-BE49-F238E27FC236}">
              <a16:creationId xmlns:a16="http://schemas.microsoft.com/office/drawing/2014/main" id="{CD064DEE-D6DA-4AC9-80C8-132141FF2865}"/>
            </a:ext>
          </a:extLst>
        </xdr:cNvPr>
        <xdr:cNvCxnSpPr/>
      </xdr:nvCxnSpPr>
      <xdr:spPr>
        <a:xfrm>
          <a:off x="14592300" y="655864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121739</xdr:rowOff>
    </xdr:from>
    <xdr:to>
      <xdr:col>72</xdr:col>
      <xdr:colOff>38100</xdr:colOff>
      <xdr:row>38</xdr:row>
      <xdr:rowOff>51888</xdr:rowOff>
    </xdr:to>
    <xdr:sp macro="" textlink="">
      <xdr:nvSpPr>
        <xdr:cNvPr id="416" name="楕円 415">
          <a:extLst>
            <a:ext uri="{FF2B5EF4-FFF2-40B4-BE49-F238E27FC236}">
              <a16:creationId xmlns:a16="http://schemas.microsoft.com/office/drawing/2014/main" id="{628614B2-58E9-4899-93FF-4C29CBA68AC7}"/>
            </a:ext>
          </a:extLst>
        </xdr:cNvPr>
        <xdr:cNvSpPr/>
      </xdr:nvSpPr>
      <xdr:spPr>
        <a:xfrm>
          <a:off x="136525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1088</xdr:rowOff>
    </xdr:from>
    <xdr:to>
      <xdr:col>76</xdr:col>
      <xdr:colOff>114300</xdr:colOff>
      <xdr:row>38</xdr:row>
      <xdr:rowOff>43543</xdr:rowOff>
    </xdr:to>
    <xdr:cxnSp macro="">
      <xdr:nvCxnSpPr>
        <xdr:cNvPr id="417" name="直線コネクタ 416">
          <a:extLst>
            <a:ext uri="{FF2B5EF4-FFF2-40B4-BE49-F238E27FC236}">
              <a16:creationId xmlns:a16="http://schemas.microsoft.com/office/drawing/2014/main" id="{42C27E1C-BCB9-463B-A4FA-C30FB62D2B3E}"/>
            </a:ext>
          </a:extLst>
        </xdr:cNvPr>
        <xdr:cNvCxnSpPr/>
      </xdr:nvCxnSpPr>
      <xdr:spPr>
        <a:xfrm>
          <a:off x="13703300" y="651618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79284</xdr:rowOff>
    </xdr:from>
    <xdr:to>
      <xdr:col>67</xdr:col>
      <xdr:colOff>101600</xdr:colOff>
      <xdr:row>38</xdr:row>
      <xdr:rowOff>9434</xdr:rowOff>
    </xdr:to>
    <xdr:sp macro="" textlink="">
      <xdr:nvSpPr>
        <xdr:cNvPr id="418" name="楕円 417">
          <a:extLst>
            <a:ext uri="{FF2B5EF4-FFF2-40B4-BE49-F238E27FC236}">
              <a16:creationId xmlns:a16="http://schemas.microsoft.com/office/drawing/2014/main" id="{B1FA280A-4916-4CF7-88AD-AEDB6645D92A}"/>
            </a:ext>
          </a:extLst>
        </xdr:cNvPr>
        <xdr:cNvSpPr/>
      </xdr:nvSpPr>
      <xdr:spPr>
        <a:xfrm>
          <a:off x="12763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130084</xdr:rowOff>
    </xdr:from>
    <xdr:to>
      <xdr:col>71</xdr:col>
      <xdr:colOff>177800</xdr:colOff>
      <xdr:row>38</xdr:row>
      <xdr:rowOff>1088</xdr:rowOff>
    </xdr:to>
    <xdr:cxnSp macro="">
      <xdr:nvCxnSpPr>
        <xdr:cNvPr id="419" name="直線コネクタ 418">
          <a:extLst>
            <a:ext uri="{FF2B5EF4-FFF2-40B4-BE49-F238E27FC236}">
              <a16:creationId xmlns:a16="http://schemas.microsoft.com/office/drawing/2014/main" id="{F411962A-3C12-4C17-951E-FCC5FABC3889}"/>
            </a:ext>
          </a:extLst>
        </xdr:cNvPr>
        <xdr:cNvCxnSpPr/>
      </xdr:nvCxnSpPr>
      <xdr:spPr>
        <a:xfrm>
          <a:off x="12814300" y="647373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104338</xdr:rowOff>
    </xdr:from>
    <xdr:ext cx="405111" cy="259045"/>
    <xdr:sp macro="" textlink="">
      <xdr:nvSpPr>
        <xdr:cNvPr id="420" name="n_1aveValue【一般廃棄物処理施設】&#10;有形固定資産減価償却率">
          <a:extLst>
            <a:ext uri="{FF2B5EF4-FFF2-40B4-BE49-F238E27FC236}">
              <a16:creationId xmlns:a16="http://schemas.microsoft.com/office/drawing/2014/main" id="{DE635737-39BB-4BD8-9278-496B003B99E2}"/>
            </a:ext>
          </a:extLst>
        </xdr:cNvPr>
        <xdr:cNvSpPr txBox="1"/>
      </xdr:nvSpPr>
      <xdr:spPr>
        <a:xfrm>
          <a:off x="152660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70049</xdr:rowOff>
    </xdr:from>
    <xdr:ext cx="405111" cy="259045"/>
    <xdr:sp macro="" textlink="">
      <xdr:nvSpPr>
        <xdr:cNvPr id="421" name="n_2aveValue【一般廃棄物処理施設】&#10;有形固定資産減価償却率">
          <a:extLst>
            <a:ext uri="{FF2B5EF4-FFF2-40B4-BE49-F238E27FC236}">
              <a16:creationId xmlns:a16="http://schemas.microsoft.com/office/drawing/2014/main" id="{60DFAF8C-0095-4DE8-983A-59ADDF5538F5}"/>
            </a:ext>
          </a:extLst>
        </xdr:cNvPr>
        <xdr:cNvSpPr txBox="1"/>
      </xdr:nvSpPr>
      <xdr:spPr>
        <a:xfrm>
          <a:off x="14389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137721</xdr:rowOff>
    </xdr:from>
    <xdr:ext cx="405111" cy="259045"/>
    <xdr:sp macro="" textlink="">
      <xdr:nvSpPr>
        <xdr:cNvPr id="422" name="n_3aveValue【一般廃棄物処理施設】&#10;有形固定資産減価償却率">
          <a:extLst>
            <a:ext uri="{FF2B5EF4-FFF2-40B4-BE49-F238E27FC236}">
              <a16:creationId xmlns:a16="http://schemas.microsoft.com/office/drawing/2014/main" id="{25C258AB-197B-4BD6-9E41-3A906EC84493}"/>
            </a:ext>
          </a:extLst>
        </xdr:cNvPr>
        <xdr:cNvSpPr txBox="1"/>
      </xdr:nvSpPr>
      <xdr:spPr>
        <a:xfrm>
          <a:off x="13500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8000</xdr:rowOff>
    </xdr:from>
    <xdr:ext cx="405111" cy="259045"/>
    <xdr:sp macro="" textlink="">
      <xdr:nvSpPr>
        <xdr:cNvPr id="423" name="n_4aveValue【一般廃棄物処理施設】&#10;有形固定資産減価償却率">
          <a:extLst>
            <a:ext uri="{FF2B5EF4-FFF2-40B4-BE49-F238E27FC236}">
              <a16:creationId xmlns:a16="http://schemas.microsoft.com/office/drawing/2014/main" id="{3A9079B2-D128-4275-B55F-DB8D6E188A1E}"/>
            </a:ext>
          </a:extLst>
        </xdr:cNvPr>
        <xdr:cNvSpPr txBox="1"/>
      </xdr:nvSpPr>
      <xdr:spPr>
        <a:xfrm>
          <a:off x="12611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127924</xdr:rowOff>
    </xdr:from>
    <xdr:ext cx="405111" cy="259045"/>
    <xdr:sp macro="" textlink="">
      <xdr:nvSpPr>
        <xdr:cNvPr id="424" name="n_1mainValue【一般廃棄物処理施設】&#10;有形固定資産減価償却率">
          <a:extLst>
            <a:ext uri="{FF2B5EF4-FFF2-40B4-BE49-F238E27FC236}">
              <a16:creationId xmlns:a16="http://schemas.microsoft.com/office/drawing/2014/main" id="{1570F7F2-8C5D-4910-A05B-8E768AD1D8FD}"/>
            </a:ext>
          </a:extLst>
        </xdr:cNvPr>
        <xdr:cNvSpPr txBox="1"/>
      </xdr:nvSpPr>
      <xdr:spPr>
        <a:xfrm>
          <a:off x="152660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85470</xdr:rowOff>
    </xdr:from>
    <xdr:ext cx="405111" cy="259045"/>
    <xdr:sp macro="" textlink="">
      <xdr:nvSpPr>
        <xdr:cNvPr id="425" name="n_2mainValue【一般廃棄物処理施設】&#10;有形固定資産減価償却率">
          <a:extLst>
            <a:ext uri="{FF2B5EF4-FFF2-40B4-BE49-F238E27FC236}">
              <a16:creationId xmlns:a16="http://schemas.microsoft.com/office/drawing/2014/main" id="{A233D818-CD99-4FF7-8589-2D47609B55AB}"/>
            </a:ext>
          </a:extLst>
        </xdr:cNvPr>
        <xdr:cNvSpPr txBox="1"/>
      </xdr:nvSpPr>
      <xdr:spPr>
        <a:xfrm>
          <a:off x="14389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68416</xdr:rowOff>
    </xdr:from>
    <xdr:ext cx="405111" cy="259045"/>
    <xdr:sp macro="" textlink="">
      <xdr:nvSpPr>
        <xdr:cNvPr id="426" name="n_3mainValue【一般廃棄物処理施設】&#10;有形固定資産減価償却率">
          <a:extLst>
            <a:ext uri="{FF2B5EF4-FFF2-40B4-BE49-F238E27FC236}">
              <a16:creationId xmlns:a16="http://schemas.microsoft.com/office/drawing/2014/main" id="{32899A32-F21B-4426-A03D-A1ADED83AA7C}"/>
            </a:ext>
          </a:extLst>
        </xdr:cNvPr>
        <xdr:cNvSpPr txBox="1"/>
      </xdr:nvSpPr>
      <xdr:spPr>
        <a:xfrm>
          <a:off x="13500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561</xdr:rowOff>
    </xdr:from>
    <xdr:ext cx="405111" cy="259045"/>
    <xdr:sp macro="" textlink="">
      <xdr:nvSpPr>
        <xdr:cNvPr id="427" name="n_4mainValue【一般廃棄物処理施設】&#10;有形固定資産減価償却率">
          <a:extLst>
            <a:ext uri="{FF2B5EF4-FFF2-40B4-BE49-F238E27FC236}">
              <a16:creationId xmlns:a16="http://schemas.microsoft.com/office/drawing/2014/main" id="{09083357-28FF-4F1C-BAEF-236B2DDFEF74}"/>
            </a:ext>
          </a:extLst>
        </xdr:cNvPr>
        <xdr:cNvSpPr txBox="1"/>
      </xdr:nvSpPr>
      <xdr:spPr>
        <a:xfrm>
          <a:off x="126117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a:extLst>
            <a:ext uri="{FF2B5EF4-FFF2-40B4-BE49-F238E27FC236}">
              <a16:creationId xmlns:a16="http://schemas.microsoft.com/office/drawing/2014/main" id="{BFBC6C9B-0DE8-4E4E-8432-A64C88F9467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a:extLst>
            <a:ext uri="{FF2B5EF4-FFF2-40B4-BE49-F238E27FC236}">
              <a16:creationId xmlns:a16="http://schemas.microsoft.com/office/drawing/2014/main" id="{550F7367-FD58-431A-A1D8-9E12F972965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a:extLst>
            <a:ext uri="{FF2B5EF4-FFF2-40B4-BE49-F238E27FC236}">
              <a16:creationId xmlns:a16="http://schemas.microsoft.com/office/drawing/2014/main" id="{5F0E0047-99DE-44FD-8B58-2BE1B347E34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a:extLst>
            <a:ext uri="{FF2B5EF4-FFF2-40B4-BE49-F238E27FC236}">
              <a16:creationId xmlns:a16="http://schemas.microsoft.com/office/drawing/2014/main" id="{D91E1E79-FB79-4E43-8B9B-B7ABF1EBE34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a:extLst>
            <a:ext uri="{FF2B5EF4-FFF2-40B4-BE49-F238E27FC236}">
              <a16:creationId xmlns:a16="http://schemas.microsoft.com/office/drawing/2014/main" id="{87CF68D3-A76A-4AEF-9F75-BE350C33DFD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a:extLst>
            <a:ext uri="{FF2B5EF4-FFF2-40B4-BE49-F238E27FC236}">
              <a16:creationId xmlns:a16="http://schemas.microsoft.com/office/drawing/2014/main" id="{CA53383F-8765-48AC-B71B-85334815135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a:extLst>
            <a:ext uri="{FF2B5EF4-FFF2-40B4-BE49-F238E27FC236}">
              <a16:creationId xmlns:a16="http://schemas.microsoft.com/office/drawing/2014/main" id="{BC38E6B4-DD93-4CA0-9BA2-2D457C34E89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a:extLst>
            <a:ext uri="{FF2B5EF4-FFF2-40B4-BE49-F238E27FC236}">
              <a16:creationId xmlns:a16="http://schemas.microsoft.com/office/drawing/2014/main" id="{FC7F1D2F-5628-4F43-A9EA-6E49B07F345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a:extLst>
            <a:ext uri="{FF2B5EF4-FFF2-40B4-BE49-F238E27FC236}">
              <a16:creationId xmlns:a16="http://schemas.microsoft.com/office/drawing/2014/main" id="{9FDA9940-3B2F-4E0C-9561-4F52221506F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a:extLst>
            <a:ext uri="{FF2B5EF4-FFF2-40B4-BE49-F238E27FC236}">
              <a16:creationId xmlns:a16="http://schemas.microsoft.com/office/drawing/2014/main" id="{31831C87-7762-43FE-B149-48AD6613682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8" name="直線コネクタ 437">
          <a:extLst>
            <a:ext uri="{FF2B5EF4-FFF2-40B4-BE49-F238E27FC236}">
              <a16:creationId xmlns:a16="http://schemas.microsoft.com/office/drawing/2014/main" id="{123EEDA3-A1FC-4E43-92DE-290FEB10EEC5}"/>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39" name="テキスト ボックス 438">
          <a:extLst>
            <a:ext uri="{FF2B5EF4-FFF2-40B4-BE49-F238E27FC236}">
              <a16:creationId xmlns:a16="http://schemas.microsoft.com/office/drawing/2014/main" id="{BBC911F7-61CA-4463-9A7B-434C6645A7C2}"/>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0" name="直線コネクタ 439">
          <a:extLst>
            <a:ext uri="{FF2B5EF4-FFF2-40B4-BE49-F238E27FC236}">
              <a16:creationId xmlns:a16="http://schemas.microsoft.com/office/drawing/2014/main" id="{24B89399-1A2D-4B6F-A61A-81D719039A9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41" name="テキスト ボックス 440">
          <a:extLst>
            <a:ext uri="{FF2B5EF4-FFF2-40B4-BE49-F238E27FC236}">
              <a16:creationId xmlns:a16="http://schemas.microsoft.com/office/drawing/2014/main" id="{E7B2A260-EE0A-4826-B07F-80BCB856D5E7}"/>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2" name="直線コネクタ 441">
          <a:extLst>
            <a:ext uri="{FF2B5EF4-FFF2-40B4-BE49-F238E27FC236}">
              <a16:creationId xmlns:a16="http://schemas.microsoft.com/office/drawing/2014/main" id="{51B8E380-7D4C-4E9C-A103-0D1B6153B164}"/>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43" name="テキスト ボックス 442">
          <a:extLst>
            <a:ext uri="{FF2B5EF4-FFF2-40B4-BE49-F238E27FC236}">
              <a16:creationId xmlns:a16="http://schemas.microsoft.com/office/drawing/2014/main" id="{30F8CD08-9599-4945-AF93-932CAB949B3D}"/>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4" name="直線コネクタ 443">
          <a:extLst>
            <a:ext uri="{FF2B5EF4-FFF2-40B4-BE49-F238E27FC236}">
              <a16:creationId xmlns:a16="http://schemas.microsoft.com/office/drawing/2014/main" id="{EEB3A3DC-B037-4825-983F-D814BB35A834}"/>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45" name="テキスト ボックス 444">
          <a:extLst>
            <a:ext uri="{FF2B5EF4-FFF2-40B4-BE49-F238E27FC236}">
              <a16:creationId xmlns:a16="http://schemas.microsoft.com/office/drawing/2014/main" id="{658FA0F6-64EA-4874-9227-E45EA4215844}"/>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6" name="直線コネクタ 445">
          <a:extLst>
            <a:ext uri="{FF2B5EF4-FFF2-40B4-BE49-F238E27FC236}">
              <a16:creationId xmlns:a16="http://schemas.microsoft.com/office/drawing/2014/main" id="{4A3D8850-E263-467F-B267-E82F625F533A}"/>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47" name="テキスト ボックス 446">
          <a:extLst>
            <a:ext uri="{FF2B5EF4-FFF2-40B4-BE49-F238E27FC236}">
              <a16:creationId xmlns:a16="http://schemas.microsoft.com/office/drawing/2014/main" id="{A7A8FF1C-77AC-48F9-AACF-718CF0C7F4FA}"/>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8" name="直線コネクタ 447">
          <a:extLst>
            <a:ext uri="{FF2B5EF4-FFF2-40B4-BE49-F238E27FC236}">
              <a16:creationId xmlns:a16="http://schemas.microsoft.com/office/drawing/2014/main" id="{0BD8F2CB-602F-4432-8F5E-0FCB341051C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49" name="テキスト ボックス 448">
          <a:extLst>
            <a:ext uri="{FF2B5EF4-FFF2-40B4-BE49-F238E27FC236}">
              <a16:creationId xmlns:a16="http://schemas.microsoft.com/office/drawing/2014/main" id="{E120A691-A6F3-4288-8F22-0320A5D17046}"/>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a:extLst>
            <a:ext uri="{FF2B5EF4-FFF2-40B4-BE49-F238E27FC236}">
              <a16:creationId xmlns:a16="http://schemas.microsoft.com/office/drawing/2014/main" id="{C5E7CAE6-3002-4EDA-B49D-B104FBF3C1D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51" name="テキスト ボックス 450">
          <a:extLst>
            <a:ext uri="{FF2B5EF4-FFF2-40B4-BE49-F238E27FC236}">
              <a16:creationId xmlns:a16="http://schemas.microsoft.com/office/drawing/2014/main" id="{4F125CFB-961E-45B2-8104-7D9366EDF838}"/>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一般廃棄物処理施設】&#10;一人当たり有形固定資産（償却資産）額グラフ枠">
          <a:extLst>
            <a:ext uri="{FF2B5EF4-FFF2-40B4-BE49-F238E27FC236}">
              <a16:creationId xmlns:a16="http://schemas.microsoft.com/office/drawing/2014/main" id="{8E915615-1583-4486-AE35-18CE27207BA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453" name="直線コネクタ 452">
          <a:extLst>
            <a:ext uri="{FF2B5EF4-FFF2-40B4-BE49-F238E27FC236}">
              <a16:creationId xmlns:a16="http://schemas.microsoft.com/office/drawing/2014/main" id="{0C92A1C8-52CF-458C-A30D-468095442E3F}"/>
            </a:ext>
          </a:extLst>
        </xdr:cNvPr>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454" name="【一般廃棄物処理施設】&#10;一人当たり有形固定資産（償却資産）額最小値テキスト">
          <a:extLst>
            <a:ext uri="{FF2B5EF4-FFF2-40B4-BE49-F238E27FC236}">
              <a16:creationId xmlns:a16="http://schemas.microsoft.com/office/drawing/2014/main" id="{F3D6996A-A343-4CAC-A53E-F77EE8AC14EA}"/>
            </a:ext>
          </a:extLst>
        </xdr:cNvPr>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455" name="直線コネクタ 454">
          <a:extLst>
            <a:ext uri="{FF2B5EF4-FFF2-40B4-BE49-F238E27FC236}">
              <a16:creationId xmlns:a16="http://schemas.microsoft.com/office/drawing/2014/main" id="{965C8A20-034A-4F53-A4CC-536DE7229588}"/>
            </a:ext>
          </a:extLst>
        </xdr:cNvPr>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456" name="【一般廃棄物処理施設】&#10;一人当たり有形固定資産（償却資産）額最大値テキスト">
          <a:extLst>
            <a:ext uri="{FF2B5EF4-FFF2-40B4-BE49-F238E27FC236}">
              <a16:creationId xmlns:a16="http://schemas.microsoft.com/office/drawing/2014/main" id="{4DC31560-4BEC-4239-BCCC-FC33FCBDAF16}"/>
            </a:ext>
          </a:extLst>
        </xdr:cNvPr>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457" name="直線コネクタ 456">
          <a:extLst>
            <a:ext uri="{FF2B5EF4-FFF2-40B4-BE49-F238E27FC236}">
              <a16:creationId xmlns:a16="http://schemas.microsoft.com/office/drawing/2014/main" id="{DAE2531C-3BDF-44A3-B9CA-392117844747}"/>
            </a:ext>
          </a:extLst>
        </xdr:cNvPr>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64850</xdr:rowOff>
    </xdr:from>
    <xdr:ext cx="599010" cy="259045"/>
    <xdr:sp macro="" textlink="">
      <xdr:nvSpPr>
        <xdr:cNvPr id="458" name="【一般廃棄物処理施設】&#10;一人当たり有形固定資産（償却資産）額平均値テキスト">
          <a:extLst>
            <a:ext uri="{FF2B5EF4-FFF2-40B4-BE49-F238E27FC236}">
              <a16:creationId xmlns:a16="http://schemas.microsoft.com/office/drawing/2014/main" id="{BC1FFF11-5D4E-4E0E-AFE9-EE1B6DB3FC70}"/>
            </a:ext>
          </a:extLst>
        </xdr:cNvPr>
        <xdr:cNvSpPr txBox="1"/>
      </xdr:nvSpPr>
      <xdr:spPr>
        <a:xfrm>
          <a:off x="22199600" y="6922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459" name="フローチャート: 判断 458">
          <a:extLst>
            <a:ext uri="{FF2B5EF4-FFF2-40B4-BE49-F238E27FC236}">
              <a16:creationId xmlns:a16="http://schemas.microsoft.com/office/drawing/2014/main" id="{586B81F1-8219-49AF-896D-224FB43FF3F4}"/>
            </a:ext>
          </a:extLst>
        </xdr:cNvPr>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460" name="フローチャート: 判断 459">
          <a:extLst>
            <a:ext uri="{FF2B5EF4-FFF2-40B4-BE49-F238E27FC236}">
              <a16:creationId xmlns:a16="http://schemas.microsoft.com/office/drawing/2014/main" id="{B12D3323-A1F1-4483-A2AF-FF91C35EBC39}"/>
            </a:ext>
          </a:extLst>
        </xdr:cNvPr>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461" name="フローチャート: 判断 460">
          <a:extLst>
            <a:ext uri="{FF2B5EF4-FFF2-40B4-BE49-F238E27FC236}">
              <a16:creationId xmlns:a16="http://schemas.microsoft.com/office/drawing/2014/main" id="{49F22011-6E34-4589-8AB6-119E8BFC3538}"/>
            </a:ext>
          </a:extLst>
        </xdr:cNvPr>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462" name="フローチャート: 判断 461">
          <a:extLst>
            <a:ext uri="{FF2B5EF4-FFF2-40B4-BE49-F238E27FC236}">
              <a16:creationId xmlns:a16="http://schemas.microsoft.com/office/drawing/2014/main" id="{9ABA9E57-A942-40B8-898C-21BF8B45B2E4}"/>
            </a:ext>
          </a:extLst>
        </xdr:cNvPr>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463" name="フローチャート: 判断 462">
          <a:extLst>
            <a:ext uri="{FF2B5EF4-FFF2-40B4-BE49-F238E27FC236}">
              <a16:creationId xmlns:a16="http://schemas.microsoft.com/office/drawing/2014/main" id="{D3BE0063-F5CF-4423-8E30-2CFA5F8C7C38}"/>
            </a:ext>
          </a:extLst>
        </xdr:cNvPr>
        <xdr:cNvSpPr/>
      </xdr:nvSpPr>
      <xdr:spPr>
        <a:xfrm>
          <a:off x="18605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14E858F3-B477-40EF-B437-683EFCEFC40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D7E40B70-4900-4183-A2B0-8472B6A1803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1CC9339D-5DAC-4314-9D74-DFA6307EBB5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49187567-F124-41E8-B4F4-D48686EFF33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E4CAF27B-2D05-441B-88F3-B4434416BDE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166557</xdr:rowOff>
    </xdr:from>
    <xdr:to>
      <xdr:col>116</xdr:col>
      <xdr:colOff>114300</xdr:colOff>
      <xdr:row>42</xdr:row>
      <xdr:rowOff>96707</xdr:rowOff>
    </xdr:to>
    <xdr:sp macro="" textlink="">
      <xdr:nvSpPr>
        <xdr:cNvPr id="469" name="楕円 468">
          <a:extLst>
            <a:ext uri="{FF2B5EF4-FFF2-40B4-BE49-F238E27FC236}">
              <a16:creationId xmlns:a16="http://schemas.microsoft.com/office/drawing/2014/main" id="{0EA8884D-6409-4939-8EE2-2A18FE06D063}"/>
            </a:ext>
          </a:extLst>
        </xdr:cNvPr>
        <xdr:cNvSpPr/>
      </xdr:nvSpPr>
      <xdr:spPr>
        <a:xfrm>
          <a:off x="22110700" y="719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81484</xdr:rowOff>
    </xdr:from>
    <xdr:ext cx="534377" cy="259045"/>
    <xdr:sp macro="" textlink="">
      <xdr:nvSpPr>
        <xdr:cNvPr id="470" name="【一般廃棄物処理施設】&#10;一人当たり有形固定資産（償却資産）額該当値テキスト">
          <a:extLst>
            <a:ext uri="{FF2B5EF4-FFF2-40B4-BE49-F238E27FC236}">
              <a16:creationId xmlns:a16="http://schemas.microsoft.com/office/drawing/2014/main" id="{F8E583BF-E560-4533-8307-7F3DD4EDFD41}"/>
            </a:ext>
          </a:extLst>
        </xdr:cNvPr>
        <xdr:cNvSpPr txBox="1"/>
      </xdr:nvSpPr>
      <xdr:spPr>
        <a:xfrm>
          <a:off x="22199600" y="711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168694</xdr:rowOff>
    </xdr:from>
    <xdr:to>
      <xdr:col>112</xdr:col>
      <xdr:colOff>38100</xdr:colOff>
      <xdr:row>42</xdr:row>
      <xdr:rowOff>98844</xdr:rowOff>
    </xdr:to>
    <xdr:sp macro="" textlink="">
      <xdr:nvSpPr>
        <xdr:cNvPr id="471" name="楕円 470">
          <a:extLst>
            <a:ext uri="{FF2B5EF4-FFF2-40B4-BE49-F238E27FC236}">
              <a16:creationId xmlns:a16="http://schemas.microsoft.com/office/drawing/2014/main" id="{B1F89376-FBB1-45E7-906E-7D4D90C4F983}"/>
            </a:ext>
          </a:extLst>
        </xdr:cNvPr>
        <xdr:cNvSpPr/>
      </xdr:nvSpPr>
      <xdr:spPr>
        <a:xfrm>
          <a:off x="21272500" y="719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45907</xdr:rowOff>
    </xdr:from>
    <xdr:to>
      <xdr:col>116</xdr:col>
      <xdr:colOff>63500</xdr:colOff>
      <xdr:row>42</xdr:row>
      <xdr:rowOff>48044</xdr:rowOff>
    </xdr:to>
    <xdr:cxnSp macro="">
      <xdr:nvCxnSpPr>
        <xdr:cNvPr id="472" name="直線コネクタ 471">
          <a:extLst>
            <a:ext uri="{FF2B5EF4-FFF2-40B4-BE49-F238E27FC236}">
              <a16:creationId xmlns:a16="http://schemas.microsoft.com/office/drawing/2014/main" id="{85CD0190-F133-4D97-B15F-46711B5AEBC8}"/>
            </a:ext>
          </a:extLst>
        </xdr:cNvPr>
        <xdr:cNvCxnSpPr/>
      </xdr:nvCxnSpPr>
      <xdr:spPr>
        <a:xfrm flipV="1">
          <a:off x="21323300" y="7246807"/>
          <a:ext cx="838200" cy="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169535</xdr:rowOff>
    </xdr:from>
    <xdr:to>
      <xdr:col>107</xdr:col>
      <xdr:colOff>101600</xdr:colOff>
      <xdr:row>42</xdr:row>
      <xdr:rowOff>99685</xdr:rowOff>
    </xdr:to>
    <xdr:sp macro="" textlink="">
      <xdr:nvSpPr>
        <xdr:cNvPr id="473" name="楕円 472">
          <a:extLst>
            <a:ext uri="{FF2B5EF4-FFF2-40B4-BE49-F238E27FC236}">
              <a16:creationId xmlns:a16="http://schemas.microsoft.com/office/drawing/2014/main" id="{93DA9DD4-646B-4205-BEB5-6F5495D4A73C}"/>
            </a:ext>
          </a:extLst>
        </xdr:cNvPr>
        <xdr:cNvSpPr/>
      </xdr:nvSpPr>
      <xdr:spPr>
        <a:xfrm>
          <a:off x="20383500" y="719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48044</xdr:rowOff>
    </xdr:from>
    <xdr:to>
      <xdr:col>111</xdr:col>
      <xdr:colOff>177800</xdr:colOff>
      <xdr:row>42</xdr:row>
      <xdr:rowOff>48885</xdr:rowOff>
    </xdr:to>
    <xdr:cxnSp macro="">
      <xdr:nvCxnSpPr>
        <xdr:cNvPr id="474" name="直線コネクタ 473">
          <a:extLst>
            <a:ext uri="{FF2B5EF4-FFF2-40B4-BE49-F238E27FC236}">
              <a16:creationId xmlns:a16="http://schemas.microsoft.com/office/drawing/2014/main" id="{AE4F03E4-64C5-40E2-8FAD-85E0013B25E6}"/>
            </a:ext>
          </a:extLst>
        </xdr:cNvPr>
        <xdr:cNvCxnSpPr/>
      </xdr:nvCxnSpPr>
      <xdr:spPr>
        <a:xfrm flipV="1">
          <a:off x="20434300" y="7248944"/>
          <a:ext cx="889000" cy="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169910</xdr:rowOff>
    </xdr:from>
    <xdr:to>
      <xdr:col>102</xdr:col>
      <xdr:colOff>165100</xdr:colOff>
      <xdr:row>42</xdr:row>
      <xdr:rowOff>100060</xdr:rowOff>
    </xdr:to>
    <xdr:sp macro="" textlink="">
      <xdr:nvSpPr>
        <xdr:cNvPr id="475" name="楕円 474">
          <a:extLst>
            <a:ext uri="{FF2B5EF4-FFF2-40B4-BE49-F238E27FC236}">
              <a16:creationId xmlns:a16="http://schemas.microsoft.com/office/drawing/2014/main" id="{7CEFCC8C-0E72-4CA5-9F1B-157E98259B15}"/>
            </a:ext>
          </a:extLst>
        </xdr:cNvPr>
        <xdr:cNvSpPr/>
      </xdr:nvSpPr>
      <xdr:spPr>
        <a:xfrm>
          <a:off x="19494500" y="71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48885</xdr:rowOff>
    </xdr:from>
    <xdr:to>
      <xdr:col>107</xdr:col>
      <xdr:colOff>50800</xdr:colOff>
      <xdr:row>42</xdr:row>
      <xdr:rowOff>49260</xdr:rowOff>
    </xdr:to>
    <xdr:cxnSp macro="">
      <xdr:nvCxnSpPr>
        <xdr:cNvPr id="476" name="直線コネクタ 475">
          <a:extLst>
            <a:ext uri="{FF2B5EF4-FFF2-40B4-BE49-F238E27FC236}">
              <a16:creationId xmlns:a16="http://schemas.microsoft.com/office/drawing/2014/main" id="{7BBCED50-A0C9-4E52-9461-1A2488986979}"/>
            </a:ext>
          </a:extLst>
        </xdr:cNvPr>
        <xdr:cNvCxnSpPr/>
      </xdr:nvCxnSpPr>
      <xdr:spPr>
        <a:xfrm flipV="1">
          <a:off x="19545300" y="7249785"/>
          <a:ext cx="8890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169751</xdr:rowOff>
    </xdr:from>
    <xdr:to>
      <xdr:col>98</xdr:col>
      <xdr:colOff>38100</xdr:colOff>
      <xdr:row>42</xdr:row>
      <xdr:rowOff>99901</xdr:rowOff>
    </xdr:to>
    <xdr:sp macro="" textlink="">
      <xdr:nvSpPr>
        <xdr:cNvPr id="477" name="楕円 476">
          <a:extLst>
            <a:ext uri="{FF2B5EF4-FFF2-40B4-BE49-F238E27FC236}">
              <a16:creationId xmlns:a16="http://schemas.microsoft.com/office/drawing/2014/main" id="{004A1616-8379-425F-900A-B228912E34B5}"/>
            </a:ext>
          </a:extLst>
        </xdr:cNvPr>
        <xdr:cNvSpPr/>
      </xdr:nvSpPr>
      <xdr:spPr>
        <a:xfrm>
          <a:off x="18605500" y="719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49101</xdr:rowOff>
    </xdr:from>
    <xdr:to>
      <xdr:col>102</xdr:col>
      <xdr:colOff>114300</xdr:colOff>
      <xdr:row>42</xdr:row>
      <xdr:rowOff>49260</xdr:rowOff>
    </xdr:to>
    <xdr:cxnSp macro="">
      <xdr:nvCxnSpPr>
        <xdr:cNvPr id="478" name="直線コネクタ 477">
          <a:extLst>
            <a:ext uri="{FF2B5EF4-FFF2-40B4-BE49-F238E27FC236}">
              <a16:creationId xmlns:a16="http://schemas.microsoft.com/office/drawing/2014/main" id="{59B667E5-FA6B-4A8E-8911-9AF3490E3238}"/>
            </a:ext>
          </a:extLst>
        </xdr:cNvPr>
        <xdr:cNvCxnSpPr/>
      </xdr:nvCxnSpPr>
      <xdr:spPr>
        <a:xfrm>
          <a:off x="18656300" y="7250001"/>
          <a:ext cx="889000" cy="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167418</xdr:rowOff>
    </xdr:from>
    <xdr:ext cx="599010" cy="259045"/>
    <xdr:sp macro="" textlink="">
      <xdr:nvSpPr>
        <xdr:cNvPr id="479" name="n_1aveValue【一般廃棄物処理施設】&#10;一人当たり有形固定資産（償却資産）額">
          <a:extLst>
            <a:ext uri="{FF2B5EF4-FFF2-40B4-BE49-F238E27FC236}">
              <a16:creationId xmlns:a16="http://schemas.microsoft.com/office/drawing/2014/main" id="{D620719A-2BA8-493F-8FB9-A81170C92DEC}"/>
            </a:ext>
          </a:extLst>
        </xdr:cNvPr>
        <xdr:cNvSpPr txBox="1"/>
      </xdr:nvSpPr>
      <xdr:spPr>
        <a:xfrm>
          <a:off x="210110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8190</xdr:rowOff>
    </xdr:from>
    <xdr:ext cx="599010" cy="259045"/>
    <xdr:sp macro="" textlink="">
      <xdr:nvSpPr>
        <xdr:cNvPr id="480" name="n_2aveValue【一般廃棄物処理施設】&#10;一人当たり有形固定資産（償却資産）額">
          <a:extLst>
            <a:ext uri="{FF2B5EF4-FFF2-40B4-BE49-F238E27FC236}">
              <a16:creationId xmlns:a16="http://schemas.microsoft.com/office/drawing/2014/main" id="{1CE7F8A4-B3F4-43D3-BA8E-D2B54089AD95}"/>
            </a:ext>
          </a:extLst>
        </xdr:cNvPr>
        <xdr:cNvSpPr txBox="1"/>
      </xdr:nvSpPr>
      <xdr:spPr>
        <a:xfrm>
          <a:off x="20134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129085</xdr:rowOff>
    </xdr:from>
    <xdr:ext cx="599010" cy="259045"/>
    <xdr:sp macro="" textlink="">
      <xdr:nvSpPr>
        <xdr:cNvPr id="481" name="n_3aveValue【一般廃棄物処理施設】&#10;一人当たり有形固定資産（償却資産）額">
          <a:extLst>
            <a:ext uri="{FF2B5EF4-FFF2-40B4-BE49-F238E27FC236}">
              <a16:creationId xmlns:a16="http://schemas.microsoft.com/office/drawing/2014/main" id="{E2E7B2F3-4441-46FD-805A-A65BDE41F84A}"/>
            </a:ext>
          </a:extLst>
        </xdr:cNvPr>
        <xdr:cNvSpPr txBox="1"/>
      </xdr:nvSpPr>
      <xdr:spPr>
        <a:xfrm>
          <a:off x="19245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135669</xdr:rowOff>
    </xdr:from>
    <xdr:ext cx="599010" cy="259045"/>
    <xdr:sp macro="" textlink="">
      <xdr:nvSpPr>
        <xdr:cNvPr id="482" name="n_4aveValue【一般廃棄物処理施設】&#10;一人当たり有形固定資産（償却資産）額">
          <a:extLst>
            <a:ext uri="{FF2B5EF4-FFF2-40B4-BE49-F238E27FC236}">
              <a16:creationId xmlns:a16="http://schemas.microsoft.com/office/drawing/2014/main" id="{F0441112-FF9F-45AE-AA39-4004DEA3C8FE}"/>
            </a:ext>
          </a:extLst>
        </xdr:cNvPr>
        <xdr:cNvSpPr txBox="1"/>
      </xdr:nvSpPr>
      <xdr:spPr>
        <a:xfrm>
          <a:off x="18356795" y="682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89971</xdr:rowOff>
    </xdr:from>
    <xdr:ext cx="534377" cy="259045"/>
    <xdr:sp macro="" textlink="">
      <xdr:nvSpPr>
        <xdr:cNvPr id="483" name="n_1mainValue【一般廃棄物処理施設】&#10;一人当たり有形固定資産（償却資産）額">
          <a:extLst>
            <a:ext uri="{FF2B5EF4-FFF2-40B4-BE49-F238E27FC236}">
              <a16:creationId xmlns:a16="http://schemas.microsoft.com/office/drawing/2014/main" id="{C1CAA173-0009-4142-9B8A-C2B9D205CBA9}"/>
            </a:ext>
          </a:extLst>
        </xdr:cNvPr>
        <xdr:cNvSpPr txBox="1"/>
      </xdr:nvSpPr>
      <xdr:spPr>
        <a:xfrm>
          <a:off x="21043411" y="729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90812</xdr:rowOff>
    </xdr:from>
    <xdr:ext cx="534377" cy="259045"/>
    <xdr:sp macro="" textlink="">
      <xdr:nvSpPr>
        <xdr:cNvPr id="484" name="n_2mainValue【一般廃棄物処理施設】&#10;一人当たり有形固定資産（償却資産）額">
          <a:extLst>
            <a:ext uri="{FF2B5EF4-FFF2-40B4-BE49-F238E27FC236}">
              <a16:creationId xmlns:a16="http://schemas.microsoft.com/office/drawing/2014/main" id="{040E1786-610F-46C9-B340-CEB563002A9E}"/>
            </a:ext>
          </a:extLst>
        </xdr:cNvPr>
        <xdr:cNvSpPr txBox="1"/>
      </xdr:nvSpPr>
      <xdr:spPr>
        <a:xfrm>
          <a:off x="20167111" y="729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91187</xdr:rowOff>
    </xdr:from>
    <xdr:ext cx="534377" cy="259045"/>
    <xdr:sp macro="" textlink="">
      <xdr:nvSpPr>
        <xdr:cNvPr id="485" name="n_3mainValue【一般廃棄物処理施設】&#10;一人当たり有形固定資産（償却資産）額">
          <a:extLst>
            <a:ext uri="{FF2B5EF4-FFF2-40B4-BE49-F238E27FC236}">
              <a16:creationId xmlns:a16="http://schemas.microsoft.com/office/drawing/2014/main" id="{65599CAA-C984-45E9-A535-E21A0B533888}"/>
            </a:ext>
          </a:extLst>
        </xdr:cNvPr>
        <xdr:cNvSpPr txBox="1"/>
      </xdr:nvSpPr>
      <xdr:spPr>
        <a:xfrm>
          <a:off x="19278111" y="729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91028</xdr:rowOff>
    </xdr:from>
    <xdr:ext cx="534377" cy="259045"/>
    <xdr:sp macro="" textlink="">
      <xdr:nvSpPr>
        <xdr:cNvPr id="486" name="n_4mainValue【一般廃棄物処理施設】&#10;一人当たり有形固定資産（償却資産）額">
          <a:extLst>
            <a:ext uri="{FF2B5EF4-FFF2-40B4-BE49-F238E27FC236}">
              <a16:creationId xmlns:a16="http://schemas.microsoft.com/office/drawing/2014/main" id="{04F0A0B5-9D62-4834-9CE9-7B44CADC3E51}"/>
            </a:ext>
          </a:extLst>
        </xdr:cNvPr>
        <xdr:cNvSpPr txBox="1"/>
      </xdr:nvSpPr>
      <xdr:spPr>
        <a:xfrm>
          <a:off x="18389111" y="729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7" name="正方形/長方形 486">
          <a:extLst>
            <a:ext uri="{FF2B5EF4-FFF2-40B4-BE49-F238E27FC236}">
              <a16:creationId xmlns:a16="http://schemas.microsoft.com/office/drawing/2014/main" id="{82D223A1-3292-4C4E-B2D8-BCDA8D6E87B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8" name="正方形/長方形 487">
          <a:extLst>
            <a:ext uri="{FF2B5EF4-FFF2-40B4-BE49-F238E27FC236}">
              <a16:creationId xmlns:a16="http://schemas.microsoft.com/office/drawing/2014/main" id="{8989E68E-54BB-47A4-A67D-C39D437D18B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9" name="正方形/長方形 488">
          <a:extLst>
            <a:ext uri="{FF2B5EF4-FFF2-40B4-BE49-F238E27FC236}">
              <a16:creationId xmlns:a16="http://schemas.microsoft.com/office/drawing/2014/main" id="{5382D7AF-5A74-46F2-B7FB-3DC66A92781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0" name="正方形/長方形 489">
          <a:extLst>
            <a:ext uri="{FF2B5EF4-FFF2-40B4-BE49-F238E27FC236}">
              <a16:creationId xmlns:a16="http://schemas.microsoft.com/office/drawing/2014/main" id="{3F6EA7B3-0935-42B9-BEA1-9BE31AADEAB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1" name="正方形/長方形 490">
          <a:extLst>
            <a:ext uri="{FF2B5EF4-FFF2-40B4-BE49-F238E27FC236}">
              <a16:creationId xmlns:a16="http://schemas.microsoft.com/office/drawing/2014/main" id="{A9756658-6CB4-4C4F-83A2-C0C0DC9F71D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2" name="正方形/長方形 491">
          <a:extLst>
            <a:ext uri="{FF2B5EF4-FFF2-40B4-BE49-F238E27FC236}">
              <a16:creationId xmlns:a16="http://schemas.microsoft.com/office/drawing/2014/main" id="{9E5B56F5-D63C-4EC0-A173-9D4714E94E7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3" name="正方形/長方形 492">
          <a:extLst>
            <a:ext uri="{FF2B5EF4-FFF2-40B4-BE49-F238E27FC236}">
              <a16:creationId xmlns:a16="http://schemas.microsoft.com/office/drawing/2014/main" id="{3C7387B3-2722-4DF3-B9C4-24B7FAB59CC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4" name="正方形/長方形 493">
          <a:extLst>
            <a:ext uri="{FF2B5EF4-FFF2-40B4-BE49-F238E27FC236}">
              <a16:creationId xmlns:a16="http://schemas.microsoft.com/office/drawing/2014/main" id="{AD197547-5634-4293-B75E-B85E4783D66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5" name="テキスト ボックス 494">
          <a:extLst>
            <a:ext uri="{FF2B5EF4-FFF2-40B4-BE49-F238E27FC236}">
              <a16:creationId xmlns:a16="http://schemas.microsoft.com/office/drawing/2014/main" id="{5145DF0E-554D-4CE8-9DD2-00DB2DDA4F3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6" name="直線コネクタ 495">
          <a:extLst>
            <a:ext uri="{FF2B5EF4-FFF2-40B4-BE49-F238E27FC236}">
              <a16:creationId xmlns:a16="http://schemas.microsoft.com/office/drawing/2014/main" id="{0E1BFE39-5100-4417-8B8F-A935F7160D1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7" name="テキスト ボックス 496">
          <a:extLst>
            <a:ext uri="{FF2B5EF4-FFF2-40B4-BE49-F238E27FC236}">
              <a16:creationId xmlns:a16="http://schemas.microsoft.com/office/drawing/2014/main" id="{BFA959E9-94C9-40D8-A474-F7CE2063404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8" name="直線コネクタ 497">
          <a:extLst>
            <a:ext uri="{FF2B5EF4-FFF2-40B4-BE49-F238E27FC236}">
              <a16:creationId xmlns:a16="http://schemas.microsoft.com/office/drawing/2014/main" id="{D33D29CC-9622-47B1-9396-A27B9170B07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9" name="テキスト ボックス 498">
          <a:extLst>
            <a:ext uri="{FF2B5EF4-FFF2-40B4-BE49-F238E27FC236}">
              <a16:creationId xmlns:a16="http://schemas.microsoft.com/office/drawing/2014/main" id="{4034E200-6984-4711-8FA0-75A2BC43B33B}"/>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0" name="直線コネクタ 499">
          <a:extLst>
            <a:ext uri="{FF2B5EF4-FFF2-40B4-BE49-F238E27FC236}">
              <a16:creationId xmlns:a16="http://schemas.microsoft.com/office/drawing/2014/main" id="{836658DF-BFF1-4247-8148-22EAFDA3C1F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1" name="テキスト ボックス 500">
          <a:extLst>
            <a:ext uri="{FF2B5EF4-FFF2-40B4-BE49-F238E27FC236}">
              <a16:creationId xmlns:a16="http://schemas.microsoft.com/office/drawing/2014/main" id="{55B83BEF-4576-4537-81A3-3AEA72DE50A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2" name="直線コネクタ 501">
          <a:extLst>
            <a:ext uri="{FF2B5EF4-FFF2-40B4-BE49-F238E27FC236}">
              <a16:creationId xmlns:a16="http://schemas.microsoft.com/office/drawing/2014/main" id="{C71B2543-B31C-4D37-81E6-0BE1A53C691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3" name="テキスト ボックス 502">
          <a:extLst>
            <a:ext uri="{FF2B5EF4-FFF2-40B4-BE49-F238E27FC236}">
              <a16:creationId xmlns:a16="http://schemas.microsoft.com/office/drawing/2014/main" id="{4CC4F83D-882D-4B28-A574-E76018D848D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4" name="直線コネクタ 503">
          <a:extLst>
            <a:ext uri="{FF2B5EF4-FFF2-40B4-BE49-F238E27FC236}">
              <a16:creationId xmlns:a16="http://schemas.microsoft.com/office/drawing/2014/main" id="{2FFAAB94-82B4-4788-A3F0-16F4FD5ACAC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5" name="テキスト ボックス 504">
          <a:extLst>
            <a:ext uri="{FF2B5EF4-FFF2-40B4-BE49-F238E27FC236}">
              <a16:creationId xmlns:a16="http://schemas.microsoft.com/office/drawing/2014/main" id="{7CE4C861-1C54-4240-9BA5-03C7D5CE32C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6" name="直線コネクタ 505">
          <a:extLst>
            <a:ext uri="{FF2B5EF4-FFF2-40B4-BE49-F238E27FC236}">
              <a16:creationId xmlns:a16="http://schemas.microsoft.com/office/drawing/2014/main" id="{261BE8D0-5C69-484E-85DE-1ADF36BE961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7" name="テキスト ボックス 506">
          <a:extLst>
            <a:ext uri="{FF2B5EF4-FFF2-40B4-BE49-F238E27FC236}">
              <a16:creationId xmlns:a16="http://schemas.microsoft.com/office/drawing/2014/main" id="{742DADA8-F832-46CE-A55A-02EBD186B68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8" name="直線コネクタ 507">
          <a:extLst>
            <a:ext uri="{FF2B5EF4-FFF2-40B4-BE49-F238E27FC236}">
              <a16:creationId xmlns:a16="http://schemas.microsoft.com/office/drawing/2014/main" id="{3958171F-6851-4D52-A062-8B734CC7D02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9" name="テキスト ボックス 508">
          <a:extLst>
            <a:ext uri="{FF2B5EF4-FFF2-40B4-BE49-F238E27FC236}">
              <a16:creationId xmlns:a16="http://schemas.microsoft.com/office/drawing/2014/main" id="{80A37CB4-AE88-4103-8B2E-7B5801A2DEA2}"/>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0" name="直線コネクタ 509">
          <a:extLst>
            <a:ext uri="{FF2B5EF4-FFF2-40B4-BE49-F238E27FC236}">
              <a16:creationId xmlns:a16="http://schemas.microsoft.com/office/drawing/2014/main" id="{17CFF1A2-29EC-491E-8372-B3743023BE1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保健センター・保健所】&#10;有形固定資産減価償却率グラフ枠">
          <a:extLst>
            <a:ext uri="{FF2B5EF4-FFF2-40B4-BE49-F238E27FC236}">
              <a16:creationId xmlns:a16="http://schemas.microsoft.com/office/drawing/2014/main" id="{BEC1733A-C328-4A1E-867E-AC8DCEC5332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40822</xdr:rowOff>
    </xdr:to>
    <xdr:cxnSp macro="">
      <xdr:nvCxnSpPr>
        <xdr:cNvPr id="512" name="直線コネクタ 511">
          <a:extLst>
            <a:ext uri="{FF2B5EF4-FFF2-40B4-BE49-F238E27FC236}">
              <a16:creationId xmlns:a16="http://schemas.microsoft.com/office/drawing/2014/main" id="{E733BFC4-A99E-4D8D-9B50-3352DCC25F67}"/>
            </a:ext>
          </a:extLst>
        </xdr:cNvPr>
        <xdr:cNvCxnSpPr/>
      </xdr:nvCxnSpPr>
      <xdr:spPr>
        <a:xfrm flipV="1">
          <a:off x="16318864" y="9535885"/>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513" name="【保健センター・保健所】&#10;有形固定資産減価償却率最小値テキスト">
          <a:extLst>
            <a:ext uri="{FF2B5EF4-FFF2-40B4-BE49-F238E27FC236}">
              <a16:creationId xmlns:a16="http://schemas.microsoft.com/office/drawing/2014/main" id="{5AB5D05E-3459-4BD8-8074-8E9739DDECBD}"/>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514" name="直線コネクタ 513">
          <a:extLst>
            <a:ext uri="{FF2B5EF4-FFF2-40B4-BE49-F238E27FC236}">
              <a16:creationId xmlns:a16="http://schemas.microsoft.com/office/drawing/2014/main" id="{D46567C2-7F37-4DF2-99C8-DF3FC377B7E1}"/>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515" name="【保健センター・保健所】&#10;有形固定資産減価償却率最大値テキスト">
          <a:extLst>
            <a:ext uri="{FF2B5EF4-FFF2-40B4-BE49-F238E27FC236}">
              <a16:creationId xmlns:a16="http://schemas.microsoft.com/office/drawing/2014/main" id="{EFF3A3FB-26D3-416D-AB1F-A4B1C9A38571}"/>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516" name="直線コネクタ 515">
          <a:extLst>
            <a:ext uri="{FF2B5EF4-FFF2-40B4-BE49-F238E27FC236}">
              <a16:creationId xmlns:a16="http://schemas.microsoft.com/office/drawing/2014/main" id="{6326D03D-0FF2-49BE-9AAD-8BF586BC905E}"/>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158223</xdr:rowOff>
    </xdr:from>
    <xdr:ext cx="405111" cy="259045"/>
    <xdr:sp macro="" textlink="">
      <xdr:nvSpPr>
        <xdr:cNvPr id="517" name="【保健センター・保健所】&#10;有形固定資産減価償却率平均値テキスト">
          <a:extLst>
            <a:ext uri="{FF2B5EF4-FFF2-40B4-BE49-F238E27FC236}">
              <a16:creationId xmlns:a16="http://schemas.microsoft.com/office/drawing/2014/main" id="{3A12BADF-8461-432D-B4D9-D1065CFD2309}"/>
            </a:ext>
          </a:extLst>
        </xdr:cNvPr>
        <xdr:cNvSpPr txBox="1"/>
      </xdr:nvSpPr>
      <xdr:spPr>
        <a:xfrm>
          <a:off x="16357600" y="10102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518" name="フローチャート: 判断 517">
          <a:extLst>
            <a:ext uri="{FF2B5EF4-FFF2-40B4-BE49-F238E27FC236}">
              <a16:creationId xmlns:a16="http://schemas.microsoft.com/office/drawing/2014/main" id="{A71D9084-2AEB-4658-9D91-DDD19FE4DA72}"/>
            </a:ext>
          </a:extLst>
        </xdr:cNvPr>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519" name="フローチャート: 判断 518">
          <a:extLst>
            <a:ext uri="{FF2B5EF4-FFF2-40B4-BE49-F238E27FC236}">
              <a16:creationId xmlns:a16="http://schemas.microsoft.com/office/drawing/2014/main" id="{C2025E97-20C7-4E4A-8BA7-92C13E166C58}"/>
            </a:ext>
          </a:extLst>
        </xdr:cNvPr>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20" name="フローチャート: 判断 519">
          <a:extLst>
            <a:ext uri="{FF2B5EF4-FFF2-40B4-BE49-F238E27FC236}">
              <a16:creationId xmlns:a16="http://schemas.microsoft.com/office/drawing/2014/main" id="{BBBDFF2C-4444-485A-A1FE-9A2B756C9293}"/>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521" name="フローチャート: 判断 520">
          <a:extLst>
            <a:ext uri="{FF2B5EF4-FFF2-40B4-BE49-F238E27FC236}">
              <a16:creationId xmlns:a16="http://schemas.microsoft.com/office/drawing/2014/main" id="{22448448-9C05-4D04-836D-BF594850E4B7}"/>
            </a:ext>
          </a:extLst>
        </xdr:cNvPr>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522" name="フローチャート: 判断 521">
          <a:extLst>
            <a:ext uri="{FF2B5EF4-FFF2-40B4-BE49-F238E27FC236}">
              <a16:creationId xmlns:a16="http://schemas.microsoft.com/office/drawing/2014/main" id="{17819EA8-77A6-4D34-96DF-F126D1E1CC01}"/>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66235EE9-3B74-4361-9FCD-6AD30ACDE7D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63A03034-39BB-48B3-B7CC-AD8AAE0E0E5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5273B2E7-86D6-4F43-9BEF-45CD61FEBF6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05C14809-BEC7-45F7-A02D-323C24138B8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E05A147C-4614-47CE-87B7-DAB08CA265C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58601</xdr:rowOff>
    </xdr:from>
    <xdr:to>
      <xdr:col>85</xdr:col>
      <xdr:colOff>177800</xdr:colOff>
      <xdr:row>61</xdr:row>
      <xdr:rowOff>160201</xdr:rowOff>
    </xdr:to>
    <xdr:sp macro="" textlink="">
      <xdr:nvSpPr>
        <xdr:cNvPr id="528" name="楕円 527">
          <a:extLst>
            <a:ext uri="{FF2B5EF4-FFF2-40B4-BE49-F238E27FC236}">
              <a16:creationId xmlns:a16="http://schemas.microsoft.com/office/drawing/2014/main" id="{37038779-7551-48D1-BCF2-0CF93F08EDAE}"/>
            </a:ext>
          </a:extLst>
        </xdr:cNvPr>
        <xdr:cNvSpPr/>
      </xdr:nvSpPr>
      <xdr:spPr>
        <a:xfrm>
          <a:off x="162687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37028</xdr:rowOff>
    </xdr:from>
    <xdr:ext cx="405111" cy="259045"/>
    <xdr:sp macro="" textlink="">
      <xdr:nvSpPr>
        <xdr:cNvPr id="529" name="【保健センター・保健所】&#10;有形固定資産減価償却率該当値テキスト">
          <a:extLst>
            <a:ext uri="{FF2B5EF4-FFF2-40B4-BE49-F238E27FC236}">
              <a16:creationId xmlns:a16="http://schemas.microsoft.com/office/drawing/2014/main" id="{A7803D82-1FB8-4A3E-B02B-4F2948EE0F27}"/>
            </a:ext>
          </a:extLst>
        </xdr:cNvPr>
        <xdr:cNvSpPr txBox="1"/>
      </xdr:nvSpPr>
      <xdr:spPr>
        <a:xfrm>
          <a:off x="16357600"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161472</xdr:rowOff>
    </xdr:from>
    <xdr:to>
      <xdr:col>81</xdr:col>
      <xdr:colOff>101600</xdr:colOff>
      <xdr:row>61</xdr:row>
      <xdr:rowOff>91622</xdr:rowOff>
    </xdr:to>
    <xdr:sp macro="" textlink="">
      <xdr:nvSpPr>
        <xdr:cNvPr id="530" name="楕円 529">
          <a:extLst>
            <a:ext uri="{FF2B5EF4-FFF2-40B4-BE49-F238E27FC236}">
              <a16:creationId xmlns:a16="http://schemas.microsoft.com/office/drawing/2014/main" id="{C7340036-21BF-4D84-946B-82D233D48578}"/>
            </a:ext>
          </a:extLst>
        </xdr:cNvPr>
        <xdr:cNvSpPr/>
      </xdr:nvSpPr>
      <xdr:spPr>
        <a:xfrm>
          <a:off x="15430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40822</xdr:rowOff>
    </xdr:from>
    <xdr:to>
      <xdr:col>85</xdr:col>
      <xdr:colOff>127000</xdr:colOff>
      <xdr:row>61</xdr:row>
      <xdr:rowOff>109401</xdr:rowOff>
    </xdr:to>
    <xdr:cxnSp macro="">
      <xdr:nvCxnSpPr>
        <xdr:cNvPr id="531" name="直線コネクタ 530">
          <a:extLst>
            <a:ext uri="{FF2B5EF4-FFF2-40B4-BE49-F238E27FC236}">
              <a16:creationId xmlns:a16="http://schemas.microsoft.com/office/drawing/2014/main" id="{88D6E131-FE4E-49BA-813C-8EA3DA02B94D}"/>
            </a:ext>
          </a:extLst>
        </xdr:cNvPr>
        <xdr:cNvCxnSpPr/>
      </xdr:nvCxnSpPr>
      <xdr:spPr>
        <a:xfrm>
          <a:off x="15481300" y="10499272"/>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92891</xdr:rowOff>
    </xdr:from>
    <xdr:to>
      <xdr:col>76</xdr:col>
      <xdr:colOff>165100</xdr:colOff>
      <xdr:row>61</xdr:row>
      <xdr:rowOff>23041</xdr:rowOff>
    </xdr:to>
    <xdr:sp macro="" textlink="">
      <xdr:nvSpPr>
        <xdr:cNvPr id="532" name="楕円 531">
          <a:extLst>
            <a:ext uri="{FF2B5EF4-FFF2-40B4-BE49-F238E27FC236}">
              <a16:creationId xmlns:a16="http://schemas.microsoft.com/office/drawing/2014/main" id="{363324D0-D88C-4572-B456-776A0C17F99B}"/>
            </a:ext>
          </a:extLst>
        </xdr:cNvPr>
        <xdr:cNvSpPr/>
      </xdr:nvSpPr>
      <xdr:spPr>
        <a:xfrm>
          <a:off x="14541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143691</xdr:rowOff>
    </xdr:from>
    <xdr:to>
      <xdr:col>81</xdr:col>
      <xdr:colOff>50800</xdr:colOff>
      <xdr:row>61</xdr:row>
      <xdr:rowOff>40822</xdr:rowOff>
    </xdr:to>
    <xdr:cxnSp macro="">
      <xdr:nvCxnSpPr>
        <xdr:cNvPr id="533" name="直線コネクタ 532">
          <a:extLst>
            <a:ext uri="{FF2B5EF4-FFF2-40B4-BE49-F238E27FC236}">
              <a16:creationId xmlns:a16="http://schemas.microsoft.com/office/drawing/2014/main" id="{16D7B085-5B02-4745-A65D-EE45AF9EBB59}"/>
            </a:ext>
          </a:extLst>
        </xdr:cNvPr>
        <xdr:cNvCxnSpPr/>
      </xdr:nvCxnSpPr>
      <xdr:spPr>
        <a:xfrm>
          <a:off x="14592300" y="10430691"/>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24312</xdr:rowOff>
    </xdr:from>
    <xdr:to>
      <xdr:col>72</xdr:col>
      <xdr:colOff>38100</xdr:colOff>
      <xdr:row>60</xdr:row>
      <xdr:rowOff>125912</xdr:rowOff>
    </xdr:to>
    <xdr:sp macro="" textlink="">
      <xdr:nvSpPr>
        <xdr:cNvPr id="534" name="楕円 533">
          <a:extLst>
            <a:ext uri="{FF2B5EF4-FFF2-40B4-BE49-F238E27FC236}">
              <a16:creationId xmlns:a16="http://schemas.microsoft.com/office/drawing/2014/main" id="{AE42FD10-04E8-4D5E-B2CD-5B58158AA3D2}"/>
            </a:ext>
          </a:extLst>
        </xdr:cNvPr>
        <xdr:cNvSpPr/>
      </xdr:nvSpPr>
      <xdr:spPr>
        <a:xfrm>
          <a:off x="13652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75112</xdr:rowOff>
    </xdr:from>
    <xdr:to>
      <xdr:col>76</xdr:col>
      <xdr:colOff>114300</xdr:colOff>
      <xdr:row>60</xdr:row>
      <xdr:rowOff>143691</xdr:rowOff>
    </xdr:to>
    <xdr:cxnSp macro="">
      <xdr:nvCxnSpPr>
        <xdr:cNvPr id="535" name="直線コネクタ 534">
          <a:extLst>
            <a:ext uri="{FF2B5EF4-FFF2-40B4-BE49-F238E27FC236}">
              <a16:creationId xmlns:a16="http://schemas.microsoft.com/office/drawing/2014/main" id="{9B134D14-1334-4D43-9FBB-B9B9612885E4}"/>
            </a:ext>
          </a:extLst>
        </xdr:cNvPr>
        <xdr:cNvCxnSpPr/>
      </xdr:nvCxnSpPr>
      <xdr:spPr>
        <a:xfrm>
          <a:off x="13703300" y="10362112"/>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127181</xdr:rowOff>
    </xdr:from>
    <xdr:to>
      <xdr:col>67</xdr:col>
      <xdr:colOff>101600</xdr:colOff>
      <xdr:row>60</xdr:row>
      <xdr:rowOff>57331</xdr:rowOff>
    </xdr:to>
    <xdr:sp macro="" textlink="">
      <xdr:nvSpPr>
        <xdr:cNvPr id="536" name="楕円 535">
          <a:extLst>
            <a:ext uri="{FF2B5EF4-FFF2-40B4-BE49-F238E27FC236}">
              <a16:creationId xmlns:a16="http://schemas.microsoft.com/office/drawing/2014/main" id="{725CAF40-348C-4A42-82E4-AE5EF603999D}"/>
            </a:ext>
          </a:extLst>
        </xdr:cNvPr>
        <xdr:cNvSpPr/>
      </xdr:nvSpPr>
      <xdr:spPr>
        <a:xfrm>
          <a:off x="12763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6531</xdr:rowOff>
    </xdr:from>
    <xdr:to>
      <xdr:col>71</xdr:col>
      <xdr:colOff>177800</xdr:colOff>
      <xdr:row>60</xdr:row>
      <xdr:rowOff>75112</xdr:rowOff>
    </xdr:to>
    <xdr:cxnSp macro="">
      <xdr:nvCxnSpPr>
        <xdr:cNvPr id="537" name="直線コネクタ 536">
          <a:extLst>
            <a:ext uri="{FF2B5EF4-FFF2-40B4-BE49-F238E27FC236}">
              <a16:creationId xmlns:a16="http://schemas.microsoft.com/office/drawing/2014/main" id="{461295F7-0360-45DE-A2DA-85CA05502B60}"/>
            </a:ext>
          </a:extLst>
        </xdr:cNvPr>
        <xdr:cNvCxnSpPr/>
      </xdr:nvCxnSpPr>
      <xdr:spPr>
        <a:xfrm>
          <a:off x="12814300" y="10293531"/>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538" name="n_1aveValue【保健センター・保健所】&#10;有形固定資産減価償却率">
          <a:extLst>
            <a:ext uri="{FF2B5EF4-FFF2-40B4-BE49-F238E27FC236}">
              <a16:creationId xmlns:a16="http://schemas.microsoft.com/office/drawing/2014/main" id="{0E28AD16-6BAC-4C1F-8D11-FD434B45CC44}"/>
            </a:ext>
          </a:extLst>
        </xdr:cNvPr>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539" name="n_2aveValue【保健センター・保健所】&#10;有形固定資産減価償却率">
          <a:extLst>
            <a:ext uri="{FF2B5EF4-FFF2-40B4-BE49-F238E27FC236}">
              <a16:creationId xmlns:a16="http://schemas.microsoft.com/office/drawing/2014/main" id="{82ED97E7-FCC5-4C95-B58C-8FB811939ECD}"/>
            </a:ext>
          </a:extLst>
        </xdr:cNvPr>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540" name="n_3aveValue【保健センター・保健所】&#10;有形固定資産減価償却率">
          <a:extLst>
            <a:ext uri="{FF2B5EF4-FFF2-40B4-BE49-F238E27FC236}">
              <a16:creationId xmlns:a16="http://schemas.microsoft.com/office/drawing/2014/main" id="{43EF3D4F-BD73-4C4D-AE55-DD3A77A0653C}"/>
            </a:ext>
          </a:extLst>
        </xdr:cNvPr>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541" name="n_4aveValue【保健センター・保健所】&#10;有形固定資産減価償却率">
          <a:extLst>
            <a:ext uri="{FF2B5EF4-FFF2-40B4-BE49-F238E27FC236}">
              <a16:creationId xmlns:a16="http://schemas.microsoft.com/office/drawing/2014/main" id="{B9073A61-AB01-479B-B89A-C1E0B0BF51C1}"/>
            </a:ext>
          </a:extLst>
        </xdr:cNvPr>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82749</xdr:rowOff>
    </xdr:from>
    <xdr:ext cx="405111" cy="259045"/>
    <xdr:sp macro="" textlink="">
      <xdr:nvSpPr>
        <xdr:cNvPr id="542" name="n_1mainValue【保健センター・保健所】&#10;有形固定資産減価償却率">
          <a:extLst>
            <a:ext uri="{FF2B5EF4-FFF2-40B4-BE49-F238E27FC236}">
              <a16:creationId xmlns:a16="http://schemas.microsoft.com/office/drawing/2014/main" id="{8B20C198-2385-41F6-8F64-096CE1D2E70A}"/>
            </a:ext>
          </a:extLst>
        </xdr:cNvPr>
        <xdr:cNvSpPr txBox="1"/>
      </xdr:nvSpPr>
      <xdr:spPr>
        <a:xfrm>
          <a:off x="152660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14168</xdr:rowOff>
    </xdr:from>
    <xdr:ext cx="405111" cy="259045"/>
    <xdr:sp macro="" textlink="">
      <xdr:nvSpPr>
        <xdr:cNvPr id="543" name="n_2mainValue【保健センター・保健所】&#10;有形固定資産減価償却率">
          <a:extLst>
            <a:ext uri="{FF2B5EF4-FFF2-40B4-BE49-F238E27FC236}">
              <a16:creationId xmlns:a16="http://schemas.microsoft.com/office/drawing/2014/main" id="{82592814-E1FF-4332-B473-BAE6351DBFEF}"/>
            </a:ext>
          </a:extLst>
        </xdr:cNvPr>
        <xdr:cNvSpPr txBox="1"/>
      </xdr:nvSpPr>
      <xdr:spPr>
        <a:xfrm>
          <a:off x="14389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117039</xdr:rowOff>
    </xdr:from>
    <xdr:ext cx="405111" cy="259045"/>
    <xdr:sp macro="" textlink="">
      <xdr:nvSpPr>
        <xdr:cNvPr id="544" name="n_3mainValue【保健センター・保健所】&#10;有形固定資産減価償却率">
          <a:extLst>
            <a:ext uri="{FF2B5EF4-FFF2-40B4-BE49-F238E27FC236}">
              <a16:creationId xmlns:a16="http://schemas.microsoft.com/office/drawing/2014/main" id="{742D3728-CB8D-4905-B912-8F4126EA8802}"/>
            </a:ext>
          </a:extLst>
        </xdr:cNvPr>
        <xdr:cNvSpPr txBox="1"/>
      </xdr:nvSpPr>
      <xdr:spPr>
        <a:xfrm>
          <a:off x="13500744"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48458</xdr:rowOff>
    </xdr:from>
    <xdr:ext cx="405111" cy="259045"/>
    <xdr:sp macro="" textlink="">
      <xdr:nvSpPr>
        <xdr:cNvPr id="545" name="n_4mainValue【保健センター・保健所】&#10;有形固定資産減価償却率">
          <a:extLst>
            <a:ext uri="{FF2B5EF4-FFF2-40B4-BE49-F238E27FC236}">
              <a16:creationId xmlns:a16="http://schemas.microsoft.com/office/drawing/2014/main" id="{01384B0F-5C05-4F59-B044-C1A50E1EC4BC}"/>
            </a:ext>
          </a:extLst>
        </xdr:cNvPr>
        <xdr:cNvSpPr txBox="1"/>
      </xdr:nvSpPr>
      <xdr:spPr>
        <a:xfrm>
          <a:off x="12611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6" name="正方形/長方形 545">
          <a:extLst>
            <a:ext uri="{FF2B5EF4-FFF2-40B4-BE49-F238E27FC236}">
              <a16:creationId xmlns:a16="http://schemas.microsoft.com/office/drawing/2014/main" id="{CDB04EE1-90A6-42A5-8D5B-0DF71CDF2EC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7" name="正方形/長方形 546">
          <a:extLst>
            <a:ext uri="{FF2B5EF4-FFF2-40B4-BE49-F238E27FC236}">
              <a16:creationId xmlns:a16="http://schemas.microsoft.com/office/drawing/2014/main" id="{12916375-0182-459C-A062-F925CB3A146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8" name="正方形/長方形 547">
          <a:extLst>
            <a:ext uri="{FF2B5EF4-FFF2-40B4-BE49-F238E27FC236}">
              <a16:creationId xmlns:a16="http://schemas.microsoft.com/office/drawing/2014/main" id="{32E388F0-AB08-4847-9EA0-3E8B80DCD98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9" name="正方形/長方形 548">
          <a:extLst>
            <a:ext uri="{FF2B5EF4-FFF2-40B4-BE49-F238E27FC236}">
              <a16:creationId xmlns:a16="http://schemas.microsoft.com/office/drawing/2014/main" id="{916C9623-3D09-41F5-97E1-E14A80E3E92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0" name="正方形/長方形 549">
          <a:extLst>
            <a:ext uri="{FF2B5EF4-FFF2-40B4-BE49-F238E27FC236}">
              <a16:creationId xmlns:a16="http://schemas.microsoft.com/office/drawing/2014/main" id="{4D04E845-5719-4661-801F-AA29DF7F99D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1" name="正方形/長方形 550">
          <a:extLst>
            <a:ext uri="{FF2B5EF4-FFF2-40B4-BE49-F238E27FC236}">
              <a16:creationId xmlns:a16="http://schemas.microsoft.com/office/drawing/2014/main" id="{41741A0F-5062-4DB3-B4F8-3932227D4A9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2" name="正方形/長方形 551">
          <a:extLst>
            <a:ext uri="{FF2B5EF4-FFF2-40B4-BE49-F238E27FC236}">
              <a16:creationId xmlns:a16="http://schemas.microsoft.com/office/drawing/2014/main" id="{3FD6358D-0996-4BEB-B81D-8300E47E416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3" name="正方形/長方形 552">
          <a:extLst>
            <a:ext uri="{FF2B5EF4-FFF2-40B4-BE49-F238E27FC236}">
              <a16:creationId xmlns:a16="http://schemas.microsoft.com/office/drawing/2014/main" id="{BAAC146E-CF5A-40BD-9892-A92FB02265E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4" name="テキスト ボックス 553">
          <a:extLst>
            <a:ext uri="{FF2B5EF4-FFF2-40B4-BE49-F238E27FC236}">
              <a16:creationId xmlns:a16="http://schemas.microsoft.com/office/drawing/2014/main" id="{5063007C-69FA-4238-8DAA-0E2DC693C6F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5" name="直線コネクタ 554">
          <a:extLst>
            <a:ext uri="{FF2B5EF4-FFF2-40B4-BE49-F238E27FC236}">
              <a16:creationId xmlns:a16="http://schemas.microsoft.com/office/drawing/2014/main" id="{C2B040BD-691D-465E-93C1-D774100AC78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6" name="直線コネクタ 555">
          <a:extLst>
            <a:ext uri="{FF2B5EF4-FFF2-40B4-BE49-F238E27FC236}">
              <a16:creationId xmlns:a16="http://schemas.microsoft.com/office/drawing/2014/main" id="{85C3E57E-7B96-4F46-B87E-DD8F7C6D62E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7" name="テキスト ボックス 556">
          <a:extLst>
            <a:ext uri="{FF2B5EF4-FFF2-40B4-BE49-F238E27FC236}">
              <a16:creationId xmlns:a16="http://schemas.microsoft.com/office/drawing/2014/main" id="{27E09328-BE4C-40BC-A3DA-4103BF31BCD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8" name="直線コネクタ 557">
          <a:extLst>
            <a:ext uri="{FF2B5EF4-FFF2-40B4-BE49-F238E27FC236}">
              <a16:creationId xmlns:a16="http://schemas.microsoft.com/office/drawing/2014/main" id="{EBC1C9D1-3B49-47ED-A844-1BC08AA66E32}"/>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9" name="テキスト ボックス 558">
          <a:extLst>
            <a:ext uri="{FF2B5EF4-FFF2-40B4-BE49-F238E27FC236}">
              <a16:creationId xmlns:a16="http://schemas.microsoft.com/office/drawing/2014/main" id="{E007C9BF-809C-4582-A9C8-6F84D79F345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0" name="直線コネクタ 559">
          <a:extLst>
            <a:ext uri="{FF2B5EF4-FFF2-40B4-BE49-F238E27FC236}">
              <a16:creationId xmlns:a16="http://schemas.microsoft.com/office/drawing/2014/main" id="{896C9122-661C-483F-AF3A-DD557C3525E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1" name="テキスト ボックス 560">
          <a:extLst>
            <a:ext uri="{FF2B5EF4-FFF2-40B4-BE49-F238E27FC236}">
              <a16:creationId xmlns:a16="http://schemas.microsoft.com/office/drawing/2014/main" id="{80EA26F3-B683-4E53-B8DD-D10D148D4C6A}"/>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2" name="直線コネクタ 561">
          <a:extLst>
            <a:ext uri="{FF2B5EF4-FFF2-40B4-BE49-F238E27FC236}">
              <a16:creationId xmlns:a16="http://schemas.microsoft.com/office/drawing/2014/main" id="{350642A5-BCDF-4618-9808-BAD82C8EC1A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3" name="テキスト ボックス 562">
          <a:extLst>
            <a:ext uri="{FF2B5EF4-FFF2-40B4-BE49-F238E27FC236}">
              <a16:creationId xmlns:a16="http://schemas.microsoft.com/office/drawing/2014/main" id="{0CCA3A7F-C8D4-4A4B-9008-FD93F20A66E6}"/>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4" name="直線コネクタ 563">
          <a:extLst>
            <a:ext uri="{FF2B5EF4-FFF2-40B4-BE49-F238E27FC236}">
              <a16:creationId xmlns:a16="http://schemas.microsoft.com/office/drawing/2014/main" id="{0E896EFF-D33E-4529-B1E9-410CFEF5BB9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5" name="テキスト ボックス 564">
          <a:extLst>
            <a:ext uri="{FF2B5EF4-FFF2-40B4-BE49-F238E27FC236}">
              <a16:creationId xmlns:a16="http://schemas.microsoft.com/office/drawing/2014/main" id="{5AE75190-9E73-4804-9079-A0410499859A}"/>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6" name="直線コネクタ 565">
          <a:extLst>
            <a:ext uri="{FF2B5EF4-FFF2-40B4-BE49-F238E27FC236}">
              <a16:creationId xmlns:a16="http://schemas.microsoft.com/office/drawing/2014/main" id="{1B3A69E7-5B61-4BC9-B7E8-92319D092B5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7" name="テキスト ボックス 566">
          <a:extLst>
            <a:ext uri="{FF2B5EF4-FFF2-40B4-BE49-F238E27FC236}">
              <a16:creationId xmlns:a16="http://schemas.microsoft.com/office/drawing/2014/main" id="{F20506FF-62F6-4744-9249-8B2ECA6C04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8" name="【保健センター・保健所】&#10;一人当たり面積グラフ枠">
          <a:extLst>
            <a:ext uri="{FF2B5EF4-FFF2-40B4-BE49-F238E27FC236}">
              <a16:creationId xmlns:a16="http://schemas.microsoft.com/office/drawing/2014/main" id="{30A59A6B-171B-4B4A-90A8-6BD7D276862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104394</xdr:rowOff>
    </xdr:from>
    <xdr:to>
      <xdr:col>116</xdr:col>
      <xdr:colOff>62864</xdr:colOff>
      <xdr:row>64</xdr:row>
      <xdr:rowOff>63246</xdr:rowOff>
    </xdr:to>
    <xdr:cxnSp macro="">
      <xdr:nvCxnSpPr>
        <xdr:cNvPr id="569" name="直線コネクタ 568">
          <a:extLst>
            <a:ext uri="{FF2B5EF4-FFF2-40B4-BE49-F238E27FC236}">
              <a16:creationId xmlns:a16="http://schemas.microsoft.com/office/drawing/2014/main" id="{DB4D4530-F83E-4B98-AD85-6909AE9B41FF}"/>
            </a:ext>
          </a:extLst>
        </xdr:cNvPr>
        <xdr:cNvCxnSpPr/>
      </xdr:nvCxnSpPr>
      <xdr:spPr>
        <a:xfrm flipV="1">
          <a:off x="22160864" y="9534144"/>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570" name="【保健センター・保健所】&#10;一人当たり面積最小値テキスト">
          <a:extLst>
            <a:ext uri="{FF2B5EF4-FFF2-40B4-BE49-F238E27FC236}">
              <a16:creationId xmlns:a16="http://schemas.microsoft.com/office/drawing/2014/main" id="{4D28A328-A276-40BB-9E09-E2696CC3B0D1}"/>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571" name="直線コネクタ 570">
          <a:extLst>
            <a:ext uri="{FF2B5EF4-FFF2-40B4-BE49-F238E27FC236}">
              <a16:creationId xmlns:a16="http://schemas.microsoft.com/office/drawing/2014/main" id="{B5F71440-BA47-4332-A328-18FFD3685A0C}"/>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51071</xdr:rowOff>
    </xdr:from>
    <xdr:ext cx="469744" cy="259045"/>
    <xdr:sp macro="" textlink="">
      <xdr:nvSpPr>
        <xdr:cNvPr id="572" name="【保健センター・保健所】&#10;一人当たり面積最大値テキスト">
          <a:extLst>
            <a:ext uri="{FF2B5EF4-FFF2-40B4-BE49-F238E27FC236}">
              <a16:creationId xmlns:a16="http://schemas.microsoft.com/office/drawing/2014/main" id="{0B11FF04-1F11-46EA-95A9-7D39F2769EA4}"/>
            </a:ext>
          </a:extLst>
        </xdr:cNvPr>
        <xdr:cNvSpPr txBox="1"/>
      </xdr:nvSpPr>
      <xdr:spPr>
        <a:xfrm>
          <a:off x="22199600" y="930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104394</xdr:rowOff>
    </xdr:from>
    <xdr:to>
      <xdr:col>116</xdr:col>
      <xdr:colOff>152400</xdr:colOff>
      <xdr:row>55</xdr:row>
      <xdr:rowOff>104394</xdr:rowOff>
    </xdr:to>
    <xdr:cxnSp macro="">
      <xdr:nvCxnSpPr>
        <xdr:cNvPr id="573" name="直線コネクタ 572">
          <a:extLst>
            <a:ext uri="{FF2B5EF4-FFF2-40B4-BE49-F238E27FC236}">
              <a16:creationId xmlns:a16="http://schemas.microsoft.com/office/drawing/2014/main" id="{F2812351-D929-4D13-B498-5DF30786923D}"/>
            </a:ext>
          </a:extLst>
        </xdr:cNvPr>
        <xdr:cNvCxnSpPr/>
      </xdr:nvCxnSpPr>
      <xdr:spPr>
        <a:xfrm>
          <a:off x="22072600" y="953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93235</xdr:rowOff>
    </xdr:from>
    <xdr:ext cx="469744" cy="259045"/>
    <xdr:sp macro="" textlink="">
      <xdr:nvSpPr>
        <xdr:cNvPr id="574" name="【保健センター・保健所】&#10;一人当たり面積平均値テキスト">
          <a:extLst>
            <a:ext uri="{FF2B5EF4-FFF2-40B4-BE49-F238E27FC236}">
              <a16:creationId xmlns:a16="http://schemas.microsoft.com/office/drawing/2014/main" id="{42ED269C-AE3A-43F8-8904-78689CE9C2D9}"/>
            </a:ext>
          </a:extLst>
        </xdr:cNvPr>
        <xdr:cNvSpPr txBox="1"/>
      </xdr:nvSpPr>
      <xdr:spPr>
        <a:xfrm>
          <a:off x="22199600" y="10551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70358</xdr:rowOff>
    </xdr:from>
    <xdr:to>
      <xdr:col>116</xdr:col>
      <xdr:colOff>114300</xdr:colOff>
      <xdr:row>63</xdr:row>
      <xdr:rowOff>508</xdr:rowOff>
    </xdr:to>
    <xdr:sp macro="" textlink="">
      <xdr:nvSpPr>
        <xdr:cNvPr id="575" name="フローチャート: 判断 574">
          <a:extLst>
            <a:ext uri="{FF2B5EF4-FFF2-40B4-BE49-F238E27FC236}">
              <a16:creationId xmlns:a16="http://schemas.microsoft.com/office/drawing/2014/main" id="{25CB267C-ADDB-4FFD-8FCC-DBB690DEF20F}"/>
            </a:ext>
          </a:extLst>
        </xdr:cNvPr>
        <xdr:cNvSpPr/>
      </xdr:nvSpPr>
      <xdr:spPr>
        <a:xfrm>
          <a:off x="22110700" y="1070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49022</xdr:rowOff>
    </xdr:from>
    <xdr:to>
      <xdr:col>112</xdr:col>
      <xdr:colOff>38100</xdr:colOff>
      <xdr:row>62</xdr:row>
      <xdr:rowOff>150622</xdr:rowOff>
    </xdr:to>
    <xdr:sp macro="" textlink="">
      <xdr:nvSpPr>
        <xdr:cNvPr id="576" name="フローチャート: 判断 575">
          <a:extLst>
            <a:ext uri="{FF2B5EF4-FFF2-40B4-BE49-F238E27FC236}">
              <a16:creationId xmlns:a16="http://schemas.microsoft.com/office/drawing/2014/main" id="{1C36214E-17CA-4B7F-B861-1722B312487B}"/>
            </a:ext>
          </a:extLst>
        </xdr:cNvPr>
        <xdr:cNvSpPr/>
      </xdr:nvSpPr>
      <xdr:spPr>
        <a:xfrm>
          <a:off x="21272500" y="1067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57404</xdr:rowOff>
    </xdr:from>
    <xdr:to>
      <xdr:col>107</xdr:col>
      <xdr:colOff>101600</xdr:colOff>
      <xdr:row>62</xdr:row>
      <xdr:rowOff>159004</xdr:rowOff>
    </xdr:to>
    <xdr:sp macro="" textlink="">
      <xdr:nvSpPr>
        <xdr:cNvPr id="577" name="フローチャート: 判断 576">
          <a:extLst>
            <a:ext uri="{FF2B5EF4-FFF2-40B4-BE49-F238E27FC236}">
              <a16:creationId xmlns:a16="http://schemas.microsoft.com/office/drawing/2014/main" id="{95F851FE-CCB8-4916-9E1B-474A87254886}"/>
            </a:ext>
          </a:extLst>
        </xdr:cNvPr>
        <xdr:cNvSpPr/>
      </xdr:nvSpPr>
      <xdr:spPr>
        <a:xfrm>
          <a:off x="20383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76454</xdr:rowOff>
    </xdr:from>
    <xdr:to>
      <xdr:col>102</xdr:col>
      <xdr:colOff>165100</xdr:colOff>
      <xdr:row>63</xdr:row>
      <xdr:rowOff>6604</xdr:rowOff>
    </xdr:to>
    <xdr:sp macro="" textlink="">
      <xdr:nvSpPr>
        <xdr:cNvPr id="578" name="フローチャート: 判断 577">
          <a:extLst>
            <a:ext uri="{FF2B5EF4-FFF2-40B4-BE49-F238E27FC236}">
              <a16:creationId xmlns:a16="http://schemas.microsoft.com/office/drawing/2014/main" id="{9C2CF10A-E3A1-46C1-A89C-51A4E1B31D2B}"/>
            </a:ext>
          </a:extLst>
        </xdr:cNvPr>
        <xdr:cNvSpPr/>
      </xdr:nvSpPr>
      <xdr:spPr>
        <a:xfrm>
          <a:off x="19494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81788</xdr:rowOff>
    </xdr:from>
    <xdr:to>
      <xdr:col>98</xdr:col>
      <xdr:colOff>38100</xdr:colOff>
      <xdr:row>63</xdr:row>
      <xdr:rowOff>11938</xdr:rowOff>
    </xdr:to>
    <xdr:sp macro="" textlink="">
      <xdr:nvSpPr>
        <xdr:cNvPr id="579" name="フローチャート: 判断 578">
          <a:extLst>
            <a:ext uri="{FF2B5EF4-FFF2-40B4-BE49-F238E27FC236}">
              <a16:creationId xmlns:a16="http://schemas.microsoft.com/office/drawing/2014/main" id="{C1BEF94E-1547-441A-8EE4-20E79518D3E8}"/>
            </a:ext>
          </a:extLst>
        </xdr:cNvPr>
        <xdr:cNvSpPr/>
      </xdr:nvSpPr>
      <xdr:spPr>
        <a:xfrm>
          <a:off x="18605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3A502FC8-A1F7-4657-85DD-F4272F3E30E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D91383FA-25A9-4D4F-93B0-B68DB665313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AECE5AE6-6234-4000-8E2D-130E22DFA9D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9D1F2D7E-B303-475F-A5CB-EF04C018E25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E88CBB88-826F-47D5-957A-8AFE9E86374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39878</xdr:rowOff>
    </xdr:from>
    <xdr:to>
      <xdr:col>116</xdr:col>
      <xdr:colOff>114300</xdr:colOff>
      <xdr:row>63</xdr:row>
      <xdr:rowOff>141478</xdr:rowOff>
    </xdr:to>
    <xdr:sp macro="" textlink="">
      <xdr:nvSpPr>
        <xdr:cNvPr id="585" name="楕円 584">
          <a:extLst>
            <a:ext uri="{FF2B5EF4-FFF2-40B4-BE49-F238E27FC236}">
              <a16:creationId xmlns:a16="http://schemas.microsoft.com/office/drawing/2014/main" id="{2DBEF605-45E4-4D3D-AA5A-0184B841AD5C}"/>
            </a:ext>
          </a:extLst>
        </xdr:cNvPr>
        <xdr:cNvSpPr/>
      </xdr:nvSpPr>
      <xdr:spPr>
        <a:xfrm>
          <a:off x="22110700" y="1084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18305</xdr:rowOff>
    </xdr:from>
    <xdr:ext cx="469744" cy="259045"/>
    <xdr:sp macro="" textlink="">
      <xdr:nvSpPr>
        <xdr:cNvPr id="586" name="【保健センター・保健所】&#10;一人当たり面積該当値テキスト">
          <a:extLst>
            <a:ext uri="{FF2B5EF4-FFF2-40B4-BE49-F238E27FC236}">
              <a16:creationId xmlns:a16="http://schemas.microsoft.com/office/drawing/2014/main" id="{40CA8692-3237-448A-9B21-63C6D657E4BF}"/>
            </a:ext>
          </a:extLst>
        </xdr:cNvPr>
        <xdr:cNvSpPr txBox="1"/>
      </xdr:nvSpPr>
      <xdr:spPr>
        <a:xfrm>
          <a:off x="22199600" y="1081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42926</xdr:rowOff>
    </xdr:from>
    <xdr:to>
      <xdr:col>112</xdr:col>
      <xdr:colOff>38100</xdr:colOff>
      <xdr:row>63</xdr:row>
      <xdr:rowOff>144526</xdr:rowOff>
    </xdr:to>
    <xdr:sp macro="" textlink="">
      <xdr:nvSpPr>
        <xdr:cNvPr id="587" name="楕円 586">
          <a:extLst>
            <a:ext uri="{FF2B5EF4-FFF2-40B4-BE49-F238E27FC236}">
              <a16:creationId xmlns:a16="http://schemas.microsoft.com/office/drawing/2014/main" id="{A703FD3F-0885-44B8-95B5-A2771F42F589}"/>
            </a:ext>
          </a:extLst>
        </xdr:cNvPr>
        <xdr:cNvSpPr/>
      </xdr:nvSpPr>
      <xdr:spPr>
        <a:xfrm>
          <a:off x="212725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90678</xdr:rowOff>
    </xdr:from>
    <xdr:to>
      <xdr:col>116</xdr:col>
      <xdr:colOff>63500</xdr:colOff>
      <xdr:row>63</xdr:row>
      <xdr:rowOff>93726</xdr:rowOff>
    </xdr:to>
    <xdr:cxnSp macro="">
      <xdr:nvCxnSpPr>
        <xdr:cNvPr id="588" name="直線コネクタ 587">
          <a:extLst>
            <a:ext uri="{FF2B5EF4-FFF2-40B4-BE49-F238E27FC236}">
              <a16:creationId xmlns:a16="http://schemas.microsoft.com/office/drawing/2014/main" id="{271CB45B-EAC2-474D-97E6-C62EE8D74121}"/>
            </a:ext>
          </a:extLst>
        </xdr:cNvPr>
        <xdr:cNvCxnSpPr/>
      </xdr:nvCxnSpPr>
      <xdr:spPr>
        <a:xfrm flipV="1">
          <a:off x="21323300" y="10892028"/>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45974</xdr:rowOff>
    </xdr:from>
    <xdr:to>
      <xdr:col>107</xdr:col>
      <xdr:colOff>101600</xdr:colOff>
      <xdr:row>63</xdr:row>
      <xdr:rowOff>147574</xdr:rowOff>
    </xdr:to>
    <xdr:sp macro="" textlink="">
      <xdr:nvSpPr>
        <xdr:cNvPr id="589" name="楕円 588">
          <a:extLst>
            <a:ext uri="{FF2B5EF4-FFF2-40B4-BE49-F238E27FC236}">
              <a16:creationId xmlns:a16="http://schemas.microsoft.com/office/drawing/2014/main" id="{17AE8897-F32E-4FDD-9F41-949E3EEA2B56}"/>
            </a:ext>
          </a:extLst>
        </xdr:cNvPr>
        <xdr:cNvSpPr/>
      </xdr:nvSpPr>
      <xdr:spPr>
        <a:xfrm>
          <a:off x="20383500" y="1084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93726</xdr:rowOff>
    </xdr:from>
    <xdr:to>
      <xdr:col>111</xdr:col>
      <xdr:colOff>177800</xdr:colOff>
      <xdr:row>63</xdr:row>
      <xdr:rowOff>96774</xdr:rowOff>
    </xdr:to>
    <xdr:cxnSp macro="">
      <xdr:nvCxnSpPr>
        <xdr:cNvPr id="590" name="直線コネクタ 589">
          <a:extLst>
            <a:ext uri="{FF2B5EF4-FFF2-40B4-BE49-F238E27FC236}">
              <a16:creationId xmlns:a16="http://schemas.microsoft.com/office/drawing/2014/main" id="{AEEB0674-BB6A-4F42-94C8-8AC167E119E5}"/>
            </a:ext>
          </a:extLst>
        </xdr:cNvPr>
        <xdr:cNvCxnSpPr/>
      </xdr:nvCxnSpPr>
      <xdr:spPr>
        <a:xfrm flipV="1">
          <a:off x="20434300" y="1089507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48260</xdr:rowOff>
    </xdr:from>
    <xdr:to>
      <xdr:col>102</xdr:col>
      <xdr:colOff>165100</xdr:colOff>
      <xdr:row>63</xdr:row>
      <xdr:rowOff>149860</xdr:rowOff>
    </xdr:to>
    <xdr:sp macro="" textlink="">
      <xdr:nvSpPr>
        <xdr:cNvPr id="591" name="楕円 590">
          <a:extLst>
            <a:ext uri="{FF2B5EF4-FFF2-40B4-BE49-F238E27FC236}">
              <a16:creationId xmlns:a16="http://schemas.microsoft.com/office/drawing/2014/main" id="{21A71A3C-7930-4C51-8379-B0BE22A99F4A}"/>
            </a:ext>
          </a:extLst>
        </xdr:cNvPr>
        <xdr:cNvSpPr/>
      </xdr:nvSpPr>
      <xdr:spPr>
        <a:xfrm>
          <a:off x="194945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96774</xdr:rowOff>
    </xdr:from>
    <xdr:to>
      <xdr:col>107</xdr:col>
      <xdr:colOff>50800</xdr:colOff>
      <xdr:row>63</xdr:row>
      <xdr:rowOff>99060</xdr:rowOff>
    </xdr:to>
    <xdr:cxnSp macro="">
      <xdr:nvCxnSpPr>
        <xdr:cNvPr id="592" name="直線コネクタ 591">
          <a:extLst>
            <a:ext uri="{FF2B5EF4-FFF2-40B4-BE49-F238E27FC236}">
              <a16:creationId xmlns:a16="http://schemas.microsoft.com/office/drawing/2014/main" id="{15256D1B-85E5-49C1-A07D-DBCDA7037572}"/>
            </a:ext>
          </a:extLst>
        </xdr:cNvPr>
        <xdr:cNvCxnSpPr/>
      </xdr:nvCxnSpPr>
      <xdr:spPr>
        <a:xfrm flipV="1">
          <a:off x="19545300" y="1089812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49784</xdr:rowOff>
    </xdr:from>
    <xdr:to>
      <xdr:col>98</xdr:col>
      <xdr:colOff>38100</xdr:colOff>
      <xdr:row>63</xdr:row>
      <xdr:rowOff>151384</xdr:rowOff>
    </xdr:to>
    <xdr:sp macro="" textlink="">
      <xdr:nvSpPr>
        <xdr:cNvPr id="593" name="楕円 592">
          <a:extLst>
            <a:ext uri="{FF2B5EF4-FFF2-40B4-BE49-F238E27FC236}">
              <a16:creationId xmlns:a16="http://schemas.microsoft.com/office/drawing/2014/main" id="{98B5C457-EB81-48AE-A792-66BBEF021421}"/>
            </a:ext>
          </a:extLst>
        </xdr:cNvPr>
        <xdr:cNvSpPr/>
      </xdr:nvSpPr>
      <xdr:spPr>
        <a:xfrm>
          <a:off x="18605500" y="1085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99060</xdr:rowOff>
    </xdr:from>
    <xdr:to>
      <xdr:col>102</xdr:col>
      <xdr:colOff>114300</xdr:colOff>
      <xdr:row>63</xdr:row>
      <xdr:rowOff>100584</xdr:rowOff>
    </xdr:to>
    <xdr:cxnSp macro="">
      <xdr:nvCxnSpPr>
        <xdr:cNvPr id="594" name="直線コネクタ 593">
          <a:extLst>
            <a:ext uri="{FF2B5EF4-FFF2-40B4-BE49-F238E27FC236}">
              <a16:creationId xmlns:a16="http://schemas.microsoft.com/office/drawing/2014/main" id="{3DE82B5E-F231-457D-9D66-322E22B72B37}"/>
            </a:ext>
          </a:extLst>
        </xdr:cNvPr>
        <xdr:cNvCxnSpPr/>
      </xdr:nvCxnSpPr>
      <xdr:spPr>
        <a:xfrm flipV="1">
          <a:off x="18656300" y="1090041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167149</xdr:rowOff>
    </xdr:from>
    <xdr:ext cx="469744" cy="259045"/>
    <xdr:sp macro="" textlink="">
      <xdr:nvSpPr>
        <xdr:cNvPr id="595" name="n_1aveValue【保健センター・保健所】&#10;一人当たり面積">
          <a:extLst>
            <a:ext uri="{FF2B5EF4-FFF2-40B4-BE49-F238E27FC236}">
              <a16:creationId xmlns:a16="http://schemas.microsoft.com/office/drawing/2014/main" id="{14F597B1-9B42-43E5-BDB6-5AD6D29929E2}"/>
            </a:ext>
          </a:extLst>
        </xdr:cNvPr>
        <xdr:cNvSpPr txBox="1"/>
      </xdr:nvSpPr>
      <xdr:spPr>
        <a:xfrm>
          <a:off x="21075727" y="1045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4081</xdr:rowOff>
    </xdr:from>
    <xdr:ext cx="469744" cy="259045"/>
    <xdr:sp macro="" textlink="">
      <xdr:nvSpPr>
        <xdr:cNvPr id="596" name="n_2aveValue【保健センター・保健所】&#10;一人当たり面積">
          <a:extLst>
            <a:ext uri="{FF2B5EF4-FFF2-40B4-BE49-F238E27FC236}">
              <a16:creationId xmlns:a16="http://schemas.microsoft.com/office/drawing/2014/main" id="{DEC1B1C2-E85F-4714-995E-3FC7F0B07FE3}"/>
            </a:ext>
          </a:extLst>
        </xdr:cNvPr>
        <xdr:cNvSpPr txBox="1"/>
      </xdr:nvSpPr>
      <xdr:spPr>
        <a:xfrm>
          <a:off x="201994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23131</xdr:rowOff>
    </xdr:from>
    <xdr:ext cx="469744" cy="259045"/>
    <xdr:sp macro="" textlink="">
      <xdr:nvSpPr>
        <xdr:cNvPr id="597" name="n_3aveValue【保健センター・保健所】&#10;一人当たり面積">
          <a:extLst>
            <a:ext uri="{FF2B5EF4-FFF2-40B4-BE49-F238E27FC236}">
              <a16:creationId xmlns:a16="http://schemas.microsoft.com/office/drawing/2014/main" id="{291C39BC-A687-4452-9DBE-0E8C3D91602D}"/>
            </a:ext>
          </a:extLst>
        </xdr:cNvPr>
        <xdr:cNvSpPr txBox="1"/>
      </xdr:nvSpPr>
      <xdr:spPr>
        <a:xfrm>
          <a:off x="19310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28465</xdr:rowOff>
    </xdr:from>
    <xdr:ext cx="469744" cy="259045"/>
    <xdr:sp macro="" textlink="">
      <xdr:nvSpPr>
        <xdr:cNvPr id="598" name="n_4aveValue【保健センター・保健所】&#10;一人当たり面積">
          <a:extLst>
            <a:ext uri="{FF2B5EF4-FFF2-40B4-BE49-F238E27FC236}">
              <a16:creationId xmlns:a16="http://schemas.microsoft.com/office/drawing/2014/main" id="{D2A7995A-B529-46EC-B51A-9FF6FF438585}"/>
            </a:ext>
          </a:extLst>
        </xdr:cNvPr>
        <xdr:cNvSpPr txBox="1"/>
      </xdr:nvSpPr>
      <xdr:spPr>
        <a:xfrm>
          <a:off x="18421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135653</xdr:rowOff>
    </xdr:from>
    <xdr:ext cx="469744" cy="259045"/>
    <xdr:sp macro="" textlink="">
      <xdr:nvSpPr>
        <xdr:cNvPr id="599" name="n_1mainValue【保健センター・保健所】&#10;一人当たり面積">
          <a:extLst>
            <a:ext uri="{FF2B5EF4-FFF2-40B4-BE49-F238E27FC236}">
              <a16:creationId xmlns:a16="http://schemas.microsoft.com/office/drawing/2014/main" id="{EAB85B6B-5E8F-497F-8C71-CD8C6099A177}"/>
            </a:ext>
          </a:extLst>
        </xdr:cNvPr>
        <xdr:cNvSpPr txBox="1"/>
      </xdr:nvSpPr>
      <xdr:spPr>
        <a:xfrm>
          <a:off x="21075727" y="1093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138701</xdr:rowOff>
    </xdr:from>
    <xdr:ext cx="469744" cy="259045"/>
    <xdr:sp macro="" textlink="">
      <xdr:nvSpPr>
        <xdr:cNvPr id="600" name="n_2mainValue【保健センター・保健所】&#10;一人当たり面積">
          <a:extLst>
            <a:ext uri="{FF2B5EF4-FFF2-40B4-BE49-F238E27FC236}">
              <a16:creationId xmlns:a16="http://schemas.microsoft.com/office/drawing/2014/main" id="{E58651E0-8229-4330-B61C-9EEAB81F871F}"/>
            </a:ext>
          </a:extLst>
        </xdr:cNvPr>
        <xdr:cNvSpPr txBox="1"/>
      </xdr:nvSpPr>
      <xdr:spPr>
        <a:xfrm>
          <a:off x="20199427" y="1094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140987</xdr:rowOff>
    </xdr:from>
    <xdr:ext cx="469744" cy="259045"/>
    <xdr:sp macro="" textlink="">
      <xdr:nvSpPr>
        <xdr:cNvPr id="601" name="n_3mainValue【保健センター・保健所】&#10;一人当たり面積">
          <a:extLst>
            <a:ext uri="{FF2B5EF4-FFF2-40B4-BE49-F238E27FC236}">
              <a16:creationId xmlns:a16="http://schemas.microsoft.com/office/drawing/2014/main" id="{E9DB7BA2-AD28-47E7-B321-9E42F01AF7E0}"/>
            </a:ext>
          </a:extLst>
        </xdr:cNvPr>
        <xdr:cNvSpPr txBox="1"/>
      </xdr:nvSpPr>
      <xdr:spPr>
        <a:xfrm>
          <a:off x="19310427" y="1094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142511</xdr:rowOff>
    </xdr:from>
    <xdr:ext cx="469744" cy="259045"/>
    <xdr:sp macro="" textlink="">
      <xdr:nvSpPr>
        <xdr:cNvPr id="602" name="n_4mainValue【保健センター・保健所】&#10;一人当たり面積">
          <a:extLst>
            <a:ext uri="{FF2B5EF4-FFF2-40B4-BE49-F238E27FC236}">
              <a16:creationId xmlns:a16="http://schemas.microsoft.com/office/drawing/2014/main" id="{712411D4-394D-40D2-A688-762C417EFF09}"/>
            </a:ext>
          </a:extLst>
        </xdr:cNvPr>
        <xdr:cNvSpPr txBox="1"/>
      </xdr:nvSpPr>
      <xdr:spPr>
        <a:xfrm>
          <a:off x="18421427" y="1094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3" name="正方形/長方形 602">
          <a:extLst>
            <a:ext uri="{FF2B5EF4-FFF2-40B4-BE49-F238E27FC236}">
              <a16:creationId xmlns:a16="http://schemas.microsoft.com/office/drawing/2014/main" id="{522F4B66-5928-447C-A752-DF32A34AFBF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4" name="正方形/長方形 603">
          <a:extLst>
            <a:ext uri="{FF2B5EF4-FFF2-40B4-BE49-F238E27FC236}">
              <a16:creationId xmlns:a16="http://schemas.microsoft.com/office/drawing/2014/main" id="{CEDC931F-6A66-4254-A30C-ABB37B6AD2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5" name="正方形/長方形 604">
          <a:extLst>
            <a:ext uri="{FF2B5EF4-FFF2-40B4-BE49-F238E27FC236}">
              <a16:creationId xmlns:a16="http://schemas.microsoft.com/office/drawing/2014/main" id="{197470E1-3821-495C-A30D-5DE2AD59F5E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6" name="正方形/長方形 605">
          <a:extLst>
            <a:ext uri="{FF2B5EF4-FFF2-40B4-BE49-F238E27FC236}">
              <a16:creationId xmlns:a16="http://schemas.microsoft.com/office/drawing/2014/main" id="{49A6584C-5AEA-4D92-945F-61F0E73B9BA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7" name="正方形/長方形 606">
          <a:extLst>
            <a:ext uri="{FF2B5EF4-FFF2-40B4-BE49-F238E27FC236}">
              <a16:creationId xmlns:a16="http://schemas.microsoft.com/office/drawing/2014/main" id="{CAF4B5FB-DD7E-40B0-A706-69966829888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8" name="正方形/長方形 607">
          <a:extLst>
            <a:ext uri="{FF2B5EF4-FFF2-40B4-BE49-F238E27FC236}">
              <a16:creationId xmlns:a16="http://schemas.microsoft.com/office/drawing/2014/main" id="{E91172AD-8C81-4D0C-AD6B-FDC089BD74B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9" name="正方形/長方形 608">
          <a:extLst>
            <a:ext uri="{FF2B5EF4-FFF2-40B4-BE49-F238E27FC236}">
              <a16:creationId xmlns:a16="http://schemas.microsoft.com/office/drawing/2014/main" id="{37D8B97E-BEB0-4E83-AD69-C0323E512F2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0" name="正方形/長方形 609">
          <a:extLst>
            <a:ext uri="{FF2B5EF4-FFF2-40B4-BE49-F238E27FC236}">
              <a16:creationId xmlns:a16="http://schemas.microsoft.com/office/drawing/2014/main" id="{9DC9BD3C-3039-43A4-A456-0805387312C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1" name="テキスト ボックス 610">
          <a:extLst>
            <a:ext uri="{FF2B5EF4-FFF2-40B4-BE49-F238E27FC236}">
              <a16:creationId xmlns:a16="http://schemas.microsoft.com/office/drawing/2014/main" id="{B844924E-1E37-4034-B2A4-6C9D152F727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2" name="直線コネクタ 611">
          <a:extLst>
            <a:ext uri="{FF2B5EF4-FFF2-40B4-BE49-F238E27FC236}">
              <a16:creationId xmlns:a16="http://schemas.microsoft.com/office/drawing/2014/main" id="{D13E8F98-0591-4384-996F-49C4F98988F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3" name="テキスト ボックス 612">
          <a:extLst>
            <a:ext uri="{FF2B5EF4-FFF2-40B4-BE49-F238E27FC236}">
              <a16:creationId xmlns:a16="http://schemas.microsoft.com/office/drawing/2014/main" id="{6AC23ABF-7B47-411B-BA21-E8295E456CC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4" name="直線コネクタ 613">
          <a:extLst>
            <a:ext uri="{FF2B5EF4-FFF2-40B4-BE49-F238E27FC236}">
              <a16:creationId xmlns:a16="http://schemas.microsoft.com/office/drawing/2014/main" id="{15DFF825-C50A-40ED-ABCF-DC0CDE7FEB5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15" name="テキスト ボックス 614">
          <a:extLst>
            <a:ext uri="{FF2B5EF4-FFF2-40B4-BE49-F238E27FC236}">
              <a16:creationId xmlns:a16="http://schemas.microsoft.com/office/drawing/2014/main" id="{6EA0C059-7B3E-4B24-8FEA-8853F0F062F4}"/>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6" name="直線コネクタ 615">
          <a:extLst>
            <a:ext uri="{FF2B5EF4-FFF2-40B4-BE49-F238E27FC236}">
              <a16:creationId xmlns:a16="http://schemas.microsoft.com/office/drawing/2014/main" id="{8D32B5F9-866C-447A-83FB-503EF3A7E9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7" name="テキスト ボックス 616">
          <a:extLst>
            <a:ext uri="{FF2B5EF4-FFF2-40B4-BE49-F238E27FC236}">
              <a16:creationId xmlns:a16="http://schemas.microsoft.com/office/drawing/2014/main" id="{36C0F0E3-B6A5-4331-B624-BEBC50E57B7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8" name="直線コネクタ 617">
          <a:extLst>
            <a:ext uri="{FF2B5EF4-FFF2-40B4-BE49-F238E27FC236}">
              <a16:creationId xmlns:a16="http://schemas.microsoft.com/office/drawing/2014/main" id="{A5A6C2CB-A8D2-4810-B3BB-5CE3B5C518F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9" name="テキスト ボックス 618">
          <a:extLst>
            <a:ext uri="{FF2B5EF4-FFF2-40B4-BE49-F238E27FC236}">
              <a16:creationId xmlns:a16="http://schemas.microsoft.com/office/drawing/2014/main" id="{1C911B19-FFF2-4336-A038-693F254255B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0" name="直線コネクタ 619">
          <a:extLst>
            <a:ext uri="{FF2B5EF4-FFF2-40B4-BE49-F238E27FC236}">
              <a16:creationId xmlns:a16="http://schemas.microsoft.com/office/drawing/2014/main" id="{2CD4F3EB-0868-4A5F-92E1-32717FCE9A4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1" name="テキスト ボックス 620">
          <a:extLst>
            <a:ext uri="{FF2B5EF4-FFF2-40B4-BE49-F238E27FC236}">
              <a16:creationId xmlns:a16="http://schemas.microsoft.com/office/drawing/2014/main" id="{8DFD8A6C-8F30-4CFC-B5AB-196F15E3A09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2" name="直線コネクタ 621">
          <a:extLst>
            <a:ext uri="{FF2B5EF4-FFF2-40B4-BE49-F238E27FC236}">
              <a16:creationId xmlns:a16="http://schemas.microsoft.com/office/drawing/2014/main" id="{DF10FAD5-0A05-4C45-B560-DC008D76695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3" name="テキスト ボックス 622">
          <a:extLst>
            <a:ext uri="{FF2B5EF4-FFF2-40B4-BE49-F238E27FC236}">
              <a16:creationId xmlns:a16="http://schemas.microsoft.com/office/drawing/2014/main" id="{B51089B7-64A6-46C6-A5C7-8C890559479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4" name="直線コネクタ 623">
          <a:extLst>
            <a:ext uri="{FF2B5EF4-FFF2-40B4-BE49-F238E27FC236}">
              <a16:creationId xmlns:a16="http://schemas.microsoft.com/office/drawing/2014/main" id="{1CC63BE1-98AF-4A1F-ADC9-3F1582401F9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25" name="テキスト ボックス 624">
          <a:extLst>
            <a:ext uri="{FF2B5EF4-FFF2-40B4-BE49-F238E27FC236}">
              <a16:creationId xmlns:a16="http://schemas.microsoft.com/office/drawing/2014/main" id="{A62AB35C-1A95-4837-BE01-D704845DC539}"/>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6" name="直線コネクタ 625">
          <a:extLst>
            <a:ext uri="{FF2B5EF4-FFF2-40B4-BE49-F238E27FC236}">
              <a16:creationId xmlns:a16="http://schemas.microsoft.com/office/drawing/2014/main" id="{2CB0D8C9-3773-4D33-8475-26820404A1D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消防施設】&#10;有形固定資産減価償却率グラフ枠">
          <a:extLst>
            <a:ext uri="{FF2B5EF4-FFF2-40B4-BE49-F238E27FC236}">
              <a16:creationId xmlns:a16="http://schemas.microsoft.com/office/drawing/2014/main" id="{5EB6820B-597A-40CB-A8EB-53DE5D1AA84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628" name="直線コネクタ 627">
          <a:extLst>
            <a:ext uri="{FF2B5EF4-FFF2-40B4-BE49-F238E27FC236}">
              <a16:creationId xmlns:a16="http://schemas.microsoft.com/office/drawing/2014/main" id="{FF646E42-CCEE-4973-89DC-220C45712DE0}"/>
            </a:ext>
          </a:extLst>
        </xdr:cNvPr>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9" name="【消防施設】&#10;有形固定資産減価償却率最小値テキスト">
          <a:extLst>
            <a:ext uri="{FF2B5EF4-FFF2-40B4-BE49-F238E27FC236}">
              <a16:creationId xmlns:a16="http://schemas.microsoft.com/office/drawing/2014/main" id="{E10BBB37-0025-4548-B022-6764767D3E56}"/>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30" name="直線コネクタ 629">
          <a:extLst>
            <a:ext uri="{FF2B5EF4-FFF2-40B4-BE49-F238E27FC236}">
              <a16:creationId xmlns:a16="http://schemas.microsoft.com/office/drawing/2014/main" id="{E52DFE94-1799-48BF-85F3-327AC66768F2}"/>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631" name="【消防施設】&#10;有形固定資産減価償却率最大値テキスト">
          <a:extLst>
            <a:ext uri="{FF2B5EF4-FFF2-40B4-BE49-F238E27FC236}">
              <a16:creationId xmlns:a16="http://schemas.microsoft.com/office/drawing/2014/main" id="{91632FCC-CD31-4EC2-9BA9-27AC96216228}"/>
            </a:ext>
          </a:extLst>
        </xdr:cNvPr>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32" name="直線コネクタ 631">
          <a:extLst>
            <a:ext uri="{FF2B5EF4-FFF2-40B4-BE49-F238E27FC236}">
              <a16:creationId xmlns:a16="http://schemas.microsoft.com/office/drawing/2014/main" id="{C7452FAB-6A79-41E6-AFB1-8FF06774C41A}"/>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13079</xdr:rowOff>
    </xdr:from>
    <xdr:ext cx="405111" cy="259045"/>
    <xdr:sp macro="" textlink="">
      <xdr:nvSpPr>
        <xdr:cNvPr id="633" name="【消防施設】&#10;有形固定資産減価償却率平均値テキスト">
          <a:extLst>
            <a:ext uri="{FF2B5EF4-FFF2-40B4-BE49-F238E27FC236}">
              <a16:creationId xmlns:a16="http://schemas.microsoft.com/office/drawing/2014/main" id="{7D038D84-2081-42FB-9D28-0B22D21F087A}"/>
            </a:ext>
          </a:extLst>
        </xdr:cNvPr>
        <xdr:cNvSpPr txBox="1"/>
      </xdr:nvSpPr>
      <xdr:spPr>
        <a:xfrm>
          <a:off x="16357600" y="14243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634" name="フローチャート: 判断 633">
          <a:extLst>
            <a:ext uri="{FF2B5EF4-FFF2-40B4-BE49-F238E27FC236}">
              <a16:creationId xmlns:a16="http://schemas.microsoft.com/office/drawing/2014/main" id="{CF9353BC-1B7C-4675-8F5B-290D462C51DD}"/>
            </a:ext>
          </a:extLst>
        </xdr:cNvPr>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635" name="フローチャート: 判断 634">
          <a:extLst>
            <a:ext uri="{FF2B5EF4-FFF2-40B4-BE49-F238E27FC236}">
              <a16:creationId xmlns:a16="http://schemas.microsoft.com/office/drawing/2014/main" id="{B0F6B889-E8B4-4B05-A42C-18A61A8F0AA7}"/>
            </a:ext>
          </a:extLst>
        </xdr:cNvPr>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636" name="フローチャート: 判断 635">
          <a:extLst>
            <a:ext uri="{FF2B5EF4-FFF2-40B4-BE49-F238E27FC236}">
              <a16:creationId xmlns:a16="http://schemas.microsoft.com/office/drawing/2014/main" id="{6A65FD9C-A513-4B28-8692-E59FE91EAA62}"/>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637" name="フローチャート: 判断 636">
          <a:extLst>
            <a:ext uri="{FF2B5EF4-FFF2-40B4-BE49-F238E27FC236}">
              <a16:creationId xmlns:a16="http://schemas.microsoft.com/office/drawing/2014/main" id="{F556EF10-13E4-45DE-B21A-130B820EB53F}"/>
            </a:ext>
          </a:extLst>
        </xdr:cNvPr>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638" name="フローチャート: 判断 637">
          <a:extLst>
            <a:ext uri="{FF2B5EF4-FFF2-40B4-BE49-F238E27FC236}">
              <a16:creationId xmlns:a16="http://schemas.microsoft.com/office/drawing/2014/main" id="{8F85977D-11B5-4567-ACB5-EB8289A14950}"/>
            </a:ext>
          </a:extLst>
        </xdr:cNvPr>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id="{6F9AE5DF-38F6-4B18-8832-4426D9F98B5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id="{3F93FBD5-EE05-44F7-8723-F5092C3C28C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1" name="テキスト ボックス 640">
          <a:extLst>
            <a:ext uri="{FF2B5EF4-FFF2-40B4-BE49-F238E27FC236}">
              <a16:creationId xmlns:a16="http://schemas.microsoft.com/office/drawing/2014/main" id="{91D620E4-3B21-4815-A5F8-128DC73C2C1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id="{17AFBB10-22BB-44B5-8F9A-1A9B6CF77DA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3" name="テキスト ボックス 642">
          <a:extLst>
            <a:ext uri="{FF2B5EF4-FFF2-40B4-BE49-F238E27FC236}">
              <a16:creationId xmlns:a16="http://schemas.microsoft.com/office/drawing/2014/main" id="{AB27E06B-F4B4-484D-AD62-F39453D725C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99968</xdr:rowOff>
    </xdr:from>
    <xdr:to>
      <xdr:col>85</xdr:col>
      <xdr:colOff>177800</xdr:colOff>
      <xdr:row>80</xdr:row>
      <xdr:rowOff>30118</xdr:rowOff>
    </xdr:to>
    <xdr:sp macro="" textlink="">
      <xdr:nvSpPr>
        <xdr:cNvPr id="644" name="楕円 643">
          <a:extLst>
            <a:ext uri="{FF2B5EF4-FFF2-40B4-BE49-F238E27FC236}">
              <a16:creationId xmlns:a16="http://schemas.microsoft.com/office/drawing/2014/main" id="{C79D8A36-FD4E-48A7-9DEA-CF273D31A526}"/>
            </a:ext>
          </a:extLst>
        </xdr:cNvPr>
        <xdr:cNvSpPr/>
      </xdr:nvSpPr>
      <xdr:spPr>
        <a:xfrm>
          <a:off x="16268700" y="1364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122845</xdr:rowOff>
    </xdr:from>
    <xdr:ext cx="405111" cy="259045"/>
    <xdr:sp macro="" textlink="">
      <xdr:nvSpPr>
        <xdr:cNvPr id="645" name="【消防施設】&#10;有形固定資産減価償却率該当値テキスト">
          <a:extLst>
            <a:ext uri="{FF2B5EF4-FFF2-40B4-BE49-F238E27FC236}">
              <a16:creationId xmlns:a16="http://schemas.microsoft.com/office/drawing/2014/main" id="{6680D15A-BE88-4B24-A9BE-B68779DE929C}"/>
            </a:ext>
          </a:extLst>
        </xdr:cNvPr>
        <xdr:cNvSpPr txBox="1"/>
      </xdr:nvSpPr>
      <xdr:spPr>
        <a:xfrm>
          <a:off x="16357600" y="1349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54248</xdr:rowOff>
    </xdr:from>
    <xdr:to>
      <xdr:col>81</xdr:col>
      <xdr:colOff>101600</xdr:colOff>
      <xdr:row>79</xdr:row>
      <xdr:rowOff>155848</xdr:rowOff>
    </xdr:to>
    <xdr:sp macro="" textlink="">
      <xdr:nvSpPr>
        <xdr:cNvPr id="646" name="楕円 645">
          <a:extLst>
            <a:ext uri="{FF2B5EF4-FFF2-40B4-BE49-F238E27FC236}">
              <a16:creationId xmlns:a16="http://schemas.microsoft.com/office/drawing/2014/main" id="{3454246D-96C5-4083-9D8D-73360E273097}"/>
            </a:ext>
          </a:extLst>
        </xdr:cNvPr>
        <xdr:cNvSpPr/>
      </xdr:nvSpPr>
      <xdr:spPr>
        <a:xfrm>
          <a:off x="15430500" y="1359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105048</xdr:rowOff>
    </xdr:from>
    <xdr:to>
      <xdr:col>85</xdr:col>
      <xdr:colOff>127000</xdr:colOff>
      <xdr:row>79</xdr:row>
      <xdr:rowOff>150768</xdr:rowOff>
    </xdr:to>
    <xdr:cxnSp macro="">
      <xdr:nvCxnSpPr>
        <xdr:cNvPr id="647" name="直線コネクタ 646">
          <a:extLst>
            <a:ext uri="{FF2B5EF4-FFF2-40B4-BE49-F238E27FC236}">
              <a16:creationId xmlns:a16="http://schemas.microsoft.com/office/drawing/2014/main" id="{ACBBA77C-A951-4DC6-819A-1EB0DA638171}"/>
            </a:ext>
          </a:extLst>
        </xdr:cNvPr>
        <xdr:cNvCxnSpPr/>
      </xdr:nvCxnSpPr>
      <xdr:spPr>
        <a:xfrm>
          <a:off x="15481300" y="1364959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8527</xdr:rowOff>
    </xdr:from>
    <xdr:to>
      <xdr:col>76</xdr:col>
      <xdr:colOff>165100</xdr:colOff>
      <xdr:row>79</xdr:row>
      <xdr:rowOff>110127</xdr:rowOff>
    </xdr:to>
    <xdr:sp macro="" textlink="">
      <xdr:nvSpPr>
        <xdr:cNvPr id="648" name="楕円 647">
          <a:extLst>
            <a:ext uri="{FF2B5EF4-FFF2-40B4-BE49-F238E27FC236}">
              <a16:creationId xmlns:a16="http://schemas.microsoft.com/office/drawing/2014/main" id="{0E64548A-55DA-44B8-9201-1D0F46703DAF}"/>
            </a:ext>
          </a:extLst>
        </xdr:cNvPr>
        <xdr:cNvSpPr/>
      </xdr:nvSpPr>
      <xdr:spPr>
        <a:xfrm>
          <a:off x="14541500" y="1355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59327</xdr:rowOff>
    </xdr:from>
    <xdr:to>
      <xdr:col>81</xdr:col>
      <xdr:colOff>50800</xdr:colOff>
      <xdr:row>79</xdr:row>
      <xdr:rowOff>105048</xdr:rowOff>
    </xdr:to>
    <xdr:cxnSp macro="">
      <xdr:nvCxnSpPr>
        <xdr:cNvPr id="649" name="直線コネクタ 648">
          <a:extLst>
            <a:ext uri="{FF2B5EF4-FFF2-40B4-BE49-F238E27FC236}">
              <a16:creationId xmlns:a16="http://schemas.microsoft.com/office/drawing/2014/main" id="{4716CB20-9BC4-4338-93F9-A31E9237ED25}"/>
            </a:ext>
          </a:extLst>
        </xdr:cNvPr>
        <xdr:cNvCxnSpPr/>
      </xdr:nvCxnSpPr>
      <xdr:spPr>
        <a:xfrm>
          <a:off x="14592300" y="1360387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134257</xdr:rowOff>
    </xdr:from>
    <xdr:to>
      <xdr:col>72</xdr:col>
      <xdr:colOff>38100</xdr:colOff>
      <xdr:row>79</xdr:row>
      <xdr:rowOff>64407</xdr:rowOff>
    </xdr:to>
    <xdr:sp macro="" textlink="">
      <xdr:nvSpPr>
        <xdr:cNvPr id="650" name="楕円 649">
          <a:extLst>
            <a:ext uri="{FF2B5EF4-FFF2-40B4-BE49-F238E27FC236}">
              <a16:creationId xmlns:a16="http://schemas.microsoft.com/office/drawing/2014/main" id="{6DCF0A61-BCC1-41DF-800D-DDDAF49BAF1D}"/>
            </a:ext>
          </a:extLst>
        </xdr:cNvPr>
        <xdr:cNvSpPr/>
      </xdr:nvSpPr>
      <xdr:spPr>
        <a:xfrm>
          <a:off x="13652500" y="1350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13607</xdr:rowOff>
    </xdr:from>
    <xdr:to>
      <xdr:col>76</xdr:col>
      <xdr:colOff>114300</xdr:colOff>
      <xdr:row>79</xdr:row>
      <xdr:rowOff>59327</xdr:rowOff>
    </xdr:to>
    <xdr:cxnSp macro="">
      <xdr:nvCxnSpPr>
        <xdr:cNvPr id="651" name="直線コネクタ 650">
          <a:extLst>
            <a:ext uri="{FF2B5EF4-FFF2-40B4-BE49-F238E27FC236}">
              <a16:creationId xmlns:a16="http://schemas.microsoft.com/office/drawing/2014/main" id="{AB6FB759-3925-4D3E-80F1-9EE98DC2690B}"/>
            </a:ext>
          </a:extLst>
        </xdr:cNvPr>
        <xdr:cNvCxnSpPr/>
      </xdr:nvCxnSpPr>
      <xdr:spPr>
        <a:xfrm>
          <a:off x="13703300" y="1355815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153851</xdr:rowOff>
    </xdr:from>
    <xdr:to>
      <xdr:col>67</xdr:col>
      <xdr:colOff>101600</xdr:colOff>
      <xdr:row>79</xdr:row>
      <xdr:rowOff>84001</xdr:rowOff>
    </xdr:to>
    <xdr:sp macro="" textlink="">
      <xdr:nvSpPr>
        <xdr:cNvPr id="652" name="楕円 651">
          <a:extLst>
            <a:ext uri="{FF2B5EF4-FFF2-40B4-BE49-F238E27FC236}">
              <a16:creationId xmlns:a16="http://schemas.microsoft.com/office/drawing/2014/main" id="{F319615C-9859-47D3-8555-0312055F9652}"/>
            </a:ext>
          </a:extLst>
        </xdr:cNvPr>
        <xdr:cNvSpPr/>
      </xdr:nvSpPr>
      <xdr:spPr>
        <a:xfrm>
          <a:off x="12763500" y="1352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13607</xdr:rowOff>
    </xdr:from>
    <xdr:to>
      <xdr:col>71</xdr:col>
      <xdr:colOff>177800</xdr:colOff>
      <xdr:row>79</xdr:row>
      <xdr:rowOff>33201</xdr:rowOff>
    </xdr:to>
    <xdr:cxnSp macro="">
      <xdr:nvCxnSpPr>
        <xdr:cNvPr id="653" name="直線コネクタ 652">
          <a:extLst>
            <a:ext uri="{FF2B5EF4-FFF2-40B4-BE49-F238E27FC236}">
              <a16:creationId xmlns:a16="http://schemas.microsoft.com/office/drawing/2014/main" id="{0B39DBF1-1D40-4E58-896A-01593F6AF13D}"/>
            </a:ext>
          </a:extLst>
        </xdr:cNvPr>
        <xdr:cNvCxnSpPr/>
      </xdr:nvCxnSpPr>
      <xdr:spPr>
        <a:xfrm flipV="1">
          <a:off x="12814300" y="1355815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97989</xdr:rowOff>
    </xdr:from>
    <xdr:ext cx="405111" cy="259045"/>
    <xdr:sp macro="" textlink="">
      <xdr:nvSpPr>
        <xdr:cNvPr id="654" name="n_1aveValue【消防施設】&#10;有形固定資産減価償却率">
          <a:extLst>
            <a:ext uri="{FF2B5EF4-FFF2-40B4-BE49-F238E27FC236}">
              <a16:creationId xmlns:a16="http://schemas.microsoft.com/office/drawing/2014/main" id="{80F55D01-F4B3-488E-B752-4DF21DF4D690}"/>
            </a:ext>
          </a:extLst>
        </xdr:cNvPr>
        <xdr:cNvSpPr txBox="1"/>
      </xdr:nvSpPr>
      <xdr:spPr>
        <a:xfrm>
          <a:off x="152660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macro="" textlink="">
      <xdr:nvSpPr>
        <xdr:cNvPr id="655" name="n_2aveValue【消防施設】&#10;有形固定資産減価償却率">
          <a:extLst>
            <a:ext uri="{FF2B5EF4-FFF2-40B4-BE49-F238E27FC236}">
              <a16:creationId xmlns:a16="http://schemas.microsoft.com/office/drawing/2014/main" id="{1E783223-C700-4C52-B505-67FFA6A34C24}"/>
            </a:ext>
          </a:extLst>
        </xdr:cNvPr>
        <xdr:cNvSpPr txBox="1"/>
      </xdr:nvSpPr>
      <xdr:spPr>
        <a:xfrm>
          <a:off x="14389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84926</xdr:rowOff>
    </xdr:from>
    <xdr:ext cx="405111" cy="259045"/>
    <xdr:sp macro="" textlink="">
      <xdr:nvSpPr>
        <xdr:cNvPr id="656" name="n_3aveValue【消防施設】&#10;有形固定資産減価償却率">
          <a:extLst>
            <a:ext uri="{FF2B5EF4-FFF2-40B4-BE49-F238E27FC236}">
              <a16:creationId xmlns:a16="http://schemas.microsoft.com/office/drawing/2014/main" id="{84D0BC59-49FC-45FA-AC1E-5A7FD20206A2}"/>
            </a:ext>
          </a:extLst>
        </xdr:cNvPr>
        <xdr:cNvSpPr txBox="1"/>
      </xdr:nvSpPr>
      <xdr:spPr>
        <a:xfrm>
          <a:off x="13500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115950</xdr:rowOff>
    </xdr:from>
    <xdr:ext cx="405111" cy="259045"/>
    <xdr:sp macro="" textlink="">
      <xdr:nvSpPr>
        <xdr:cNvPr id="657" name="n_4aveValue【消防施設】&#10;有形固定資産減価償却率">
          <a:extLst>
            <a:ext uri="{FF2B5EF4-FFF2-40B4-BE49-F238E27FC236}">
              <a16:creationId xmlns:a16="http://schemas.microsoft.com/office/drawing/2014/main" id="{63F047F6-0373-45CC-9D50-5C6F7F9AD9A2}"/>
            </a:ext>
          </a:extLst>
        </xdr:cNvPr>
        <xdr:cNvSpPr txBox="1"/>
      </xdr:nvSpPr>
      <xdr:spPr>
        <a:xfrm>
          <a:off x="12611744"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925</xdr:rowOff>
    </xdr:from>
    <xdr:ext cx="405111" cy="259045"/>
    <xdr:sp macro="" textlink="">
      <xdr:nvSpPr>
        <xdr:cNvPr id="658" name="n_1mainValue【消防施設】&#10;有形固定資産減価償却率">
          <a:extLst>
            <a:ext uri="{FF2B5EF4-FFF2-40B4-BE49-F238E27FC236}">
              <a16:creationId xmlns:a16="http://schemas.microsoft.com/office/drawing/2014/main" id="{3710BD79-87BC-440E-82A3-1D50122562ED}"/>
            </a:ext>
          </a:extLst>
        </xdr:cNvPr>
        <xdr:cNvSpPr txBox="1"/>
      </xdr:nvSpPr>
      <xdr:spPr>
        <a:xfrm>
          <a:off x="15266044" y="1337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126654</xdr:rowOff>
    </xdr:from>
    <xdr:ext cx="405111" cy="259045"/>
    <xdr:sp macro="" textlink="">
      <xdr:nvSpPr>
        <xdr:cNvPr id="659" name="n_2mainValue【消防施設】&#10;有形固定資産減価償却率">
          <a:extLst>
            <a:ext uri="{FF2B5EF4-FFF2-40B4-BE49-F238E27FC236}">
              <a16:creationId xmlns:a16="http://schemas.microsoft.com/office/drawing/2014/main" id="{7DFB852C-A8F8-43C1-AC77-4477DCA977DB}"/>
            </a:ext>
          </a:extLst>
        </xdr:cNvPr>
        <xdr:cNvSpPr txBox="1"/>
      </xdr:nvSpPr>
      <xdr:spPr>
        <a:xfrm>
          <a:off x="14389744" y="1332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80934</xdr:rowOff>
    </xdr:from>
    <xdr:ext cx="405111" cy="259045"/>
    <xdr:sp macro="" textlink="">
      <xdr:nvSpPr>
        <xdr:cNvPr id="660" name="n_3mainValue【消防施設】&#10;有形固定資産減価償却率">
          <a:extLst>
            <a:ext uri="{FF2B5EF4-FFF2-40B4-BE49-F238E27FC236}">
              <a16:creationId xmlns:a16="http://schemas.microsoft.com/office/drawing/2014/main" id="{E8C70A19-DB32-4A07-B124-6385211547BF}"/>
            </a:ext>
          </a:extLst>
        </xdr:cNvPr>
        <xdr:cNvSpPr txBox="1"/>
      </xdr:nvSpPr>
      <xdr:spPr>
        <a:xfrm>
          <a:off x="13500744" y="1328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100528</xdr:rowOff>
    </xdr:from>
    <xdr:ext cx="405111" cy="259045"/>
    <xdr:sp macro="" textlink="">
      <xdr:nvSpPr>
        <xdr:cNvPr id="661" name="n_4mainValue【消防施設】&#10;有形固定資産減価償却率">
          <a:extLst>
            <a:ext uri="{FF2B5EF4-FFF2-40B4-BE49-F238E27FC236}">
              <a16:creationId xmlns:a16="http://schemas.microsoft.com/office/drawing/2014/main" id="{C8F7A80A-768B-4195-BD2E-E5E5FD2F6C7D}"/>
            </a:ext>
          </a:extLst>
        </xdr:cNvPr>
        <xdr:cNvSpPr txBox="1"/>
      </xdr:nvSpPr>
      <xdr:spPr>
        <a:xfrm>
          <a:off x="12611744" y="13302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2" name="正方形/長方形 661">
          <a:extLst>
            <a:ext uri="{FF2B5EF4-FFF2-40B4-BE49-F238E27FC236}">
              <a16:creationId xmlns:a16="http://schemas.microsoft.com/office/drawing/2014/main" id="{B6F0BCDB-3960-4B8C-A772-60AA19255B7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3" name="正方形/長方形 662">
          <a:extLst>
            <a:ext uri="{FF2B5EF4-FFF2-40B4-BE49-F238E27FC236}">
              <a16:creationId xmlns:a16="http://schemas.microsoft.com/office/drawing/2014/main" id="{C0942421-FF5F-4E65-8D13-0B576EEAD4F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4" name="正方形/長方形 663">
          <a:extLst>
            <a:ext uri="{FF2B5EF4-FFF2-40B4-BE49-F238E27FC236}">
              <a16:creationId xmlns:a16="http://schemas.microsoft.com/office/drawing/2014/main" id="{F52EE872-5CE6-429C-9290-E9FA4100B7E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5" name="正方形/長方形 664">
          <a:extLst>
            <a:ext uri="{FF2B5EF4-FFF2-40B4-BE49-F238E27FC236}">
              <a16:creationId xmlns:a16="http://schemas.microsoft.com/office/drawing/2014/main" id="{4FF5FECF-DFC2-4D16-9CB6-B9EDEE52628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6" name="正方形/長方形 665">
          <a:extLst>
            <a:ext uri="{FF2B5EF4-FFF2-40B4-BE49-F238E27FC236}">
              <a16:creationId xmlns:a16="http://schemas.microsoft.com/office/drawing/2014/main" id="{2F51F439-241C-410A-A02B-77DF13B674F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7" name="正方形/長方形 666">
          <a:extLst>
            <a:ext uri="{FF2B5EF4-FFF2-40B4-BE49-F238E27FC236}">
              <a16:creationId xmlns:a16="http://schemas.microsoft.com/office/drawing/2014/main" id="{11642BBF-D821-4766-A25B-4AEF1E0AEE4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8" name="正方形/長方形 667">
          <a:extLst>
            <a:ext uri="{FF2B5EF4-FFF2-40B4-BE49-F238E27FC236}">
              <a16:creationId xmlns:a16="http://schemas.microsoft.com/office/drawing/2014/main" id="{41431322-8F12-4576-B083-A37E223BBB2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9" name="正方形/長方形 668">
          <a:extLst>
            <a:ext uri="{FF2B5EF4-FFF2-40B4-BE49-F238E27FC236}">
              <a16:creationId xmlns:a16="http://schemas.microsoft.com/office/drawing/2014/main" id="{A3420D40-7144-43D8-9052-13DE5B80760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0" name="テキスト ボックス 669">
          <a:extLst>
            <a:ext uri="{FF2B5EF4-FFF2-40B4-BE49-F238E27FC236}">
              <a16:creationId xmlns:a16="http://schemas.microsoft.com/office/drawing/2014/main" id="{4B4CBFB2-87CB-4073-B0A8-A8FD4DE1E71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1" name="直線コネクタ 670">
          <a:extLst>
            <a:ext uri="{FF2B5EF4-FFF2-40B4-BE49-F238E27FC236}">
              <a16:creationId xmlns:a16="http://schemas.microsoft.com/office/drawing/2014/main" id="{F957594B-37E7-449C-91DA-874927B32BC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2" name="直線コネクタ 671">
          <a:extLst>
            <a:ext uri="{FF2B5EF4-FFF2-40B4-BE49-F238E27FC236}">
              <a16:creationId xmlns:a16="http://schemas.microsoft.com/office/drawing/2014/main" id="{01986D8E-3B36-437B-9387-B2D92AA45A6A}"/>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3" name="テキスト ボックス 672">
          <a:extLst>
            <a:ext uri="{FF2B5EF4-FFF2-40B4-BE49-F238E27FC236}">
              <a16:creationId xmlns:a16="http://schemas.microsoft.com/office/drawing/2014/main" id="{82A18C16-71BB-4489-ADC1-5A65D80D8934}"/>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4" name="直線コネクタ 673">
          <a:extLst>
            <a:ext uri="{FF2B5EF4-FFF2-40B4-BE49-F238E27FC236}">
              <a16:creationId xmlns:a16="http://schemas.microsoft.com/office/drawing/2014/main" id="{19D0F48B-0FEE-43AD-B90C-BE7D07636D4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5" name="テキスト ボックス 674">
          <a:extLst>
            <a:ext uri="{FF2B5EF4-FFF2-40B4-BE49-F238E27FC236}">
              <a16:creationId xmlns:a16="http://schemas.microsoft.com/office/drawing/2014/main" id="{B9876462-2E45-4A0F-982C-03E4AFE3B764}"/>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6" name="直線コネクタ 675">
          <a:extLst>
            <a:ext uri="{FF2B5EF4-FFF2-40B4-BE49-F238E27FC236}">
              <a16:creationId xmlns:a16="http://schemas.microsoft.com/office/drawing/2014/main" id="{359BEA2D-DC06-4D76-A051-38E47AD05CE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7" name="テキスト ボックス 676">
          <a:extLst>
            <a:ext uri="{FF2B5EF4-FFF2-40B4-BE49-F238E27FC236}">
              <a16:creationId xmlns:a16="http://schemas.microsoft.com/office/drawing/2014/main" id="{005C136D-004E-4510-BBFD-CB3BE4106DD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8" name="直線コネクタ 677">
          <a:extLst>
            <a:ext uri="{FF2B5EF4-FFF2-40B4-BE49-F238E27FC236}">
              <a16:creationId xmlns:a16="http://schemas.microsoft.com/office/drawing/2014/main" id="{C60D8143-BDBC-4480-BFB8-B89D00FA6D1B}"/>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9" name="テキスト ボックス 678">
          <a:extLst>
            <a:ext uri="{FF2B5EF4-FFF2-40B4-BE49-F238E27FC236}">
              <a16:creationId xmlns:a16="http://schemas.microsoft.com/office/drawing/2014/main" id="{C22A795B-459D-4B5B-A756-62FF6E9E8DA4}"/>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0" name="直線コネクタ 679">
          <a:extLst>
            <a:ext uri="{FF2B5EF4-FFF2-40B4-BE49-F238E27FC236}">
              <a16:creationId xmlns:a16="http://schemas.microsoft.com/office/drawing/2014/main" id="{BE8C605C-D14B-467C-B67D-53E73DB550E3}"/>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1" name="テキスト ボックス 680">
          <a:extLst>
            <a:ext uri="{FF2B5EF4-FFF2-40B4-BE49-F238E27FC236}">
              <a16:creationId xmlns:a16="http://schemas.microsoft.com/office/drawing/2014/main" id="{8B57D354-64F1-458A-BE3B-B3856D87E6B7}"/>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2" name="直線コネクタ 681">
          <a:extLst>
            <a:ext uri="{FF2B5EF4-FFF2-40B4-BE49-F238E27FC236}">
              <a16:creationId xmlns:a16="http://schemas.microsoft.com/office/drawing/2014/main" id="{35B17789-A414-4B55-A027-9789FE1EBDD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3" name="テキスト ボックス 682">
          <a:extLst>
            <a:ext uri="{FF2B5EF4-FFF2-40B4-BE49-F238E27FC236}">
              <a16:creationId xmlns:a16="http://schemas.microsoft.com/office/drawing/2014/main" id="{6A5054B0-8BFB-4189-B3BF-7E6339494FE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4" name="【消防施設】&#10;一人当たり面積グラフ枠">
          <a:extLst>
            <a:ext uri="{FF2B5EF4-FFF2-40B4-BE49-F238E27FC236}">
              <a16:creationId xmlns:a16="http://schemas.microsoft.com/office/drawing/2014/main" id="{DD283658-00E6-40CF-9D50-858982B48DC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685" name="直線コネクタ 684">
          <a:extLst>
            <a:ext uri="{FF2B5EF4-FFF2-40B4-BE49-F238E27FC236}">
              <a16:creationId xmlns:a16="http://schemas.microsoft.com/office/drawing/2014/main" id="{E06C3878-2587-44BF-A1EF-DCFBD14A92B2}"/>
            </a:ext>
          </a:extLst>
        </xdr:cNvPr>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686" name="【消防施設】&#10;一人当たり面積最小値テキスト">
          <a:extLst>
            <a:ext uri="{FF2B5EF4-FFF2-40B4-BE49-F238E27FC236}">
              <a16:creationId xmlns:a16="http://schemas.microsoft.com/office/drawing/2014/main" id="{960A9355-7940-4A36-AEEF-8D9DCE562CB3}"/>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687" name="直線コネクタ 686">
          <a:extLst>
            <a:ext uri="{FF2B5EF4-FFF2-40B4-BE49-F238E27FC236}">
              <a16:creationId xmlns:a16="http://schemas.microsoft.com/office/drawing/2014/main" id="{D03FB01E-893D-4AEF-9BB0-1B1B06941EF9}"/>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688" name="【消防施設】&#10;一人当たり面積最大値テキスト">
          <a:extLst>
            <a:ext uri="{FF2B5EF4-FFF2-40B4-BE49-F238E27FC236}">
              <a16:creationId xmlns:a16="http://schemas.microsoft.com/office/drawing/2014/main" id="{F1256435-62EE-470F-98FE-B843049F9BE9}"/>
            </a:ext>
          </a:extLst>
        </xdr:cNvPr>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689" name="直線コネクタ 688">
          <a:extLst>
            <a:ext uri="{FF2B5EF4-FFF2-40B4-BE49-F238E27FC236}">
              <a16:creationId xmlns:a16="http://schemas.microsoft.com/office/drawing/2014/main" id="{D9B75744-1117-44E7-8EED-0CDEC30C9B70}"/>
            </a:ext>
          </a:extLst>
        </xdr:cNvPr>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46753</xdr:rowOff>
    </xdr:from>
    <xdr:ext cx="469744" cy="259045"/>
    <xdr:sp macro="" textlink="">
      <xdr:nvSpPr>
        <xdr:cNvPr id="690" name="【消防施設】&#10;一人当たり面積平均値テキスト">
          <a:extLst>
            <a:ext uri="{FF2B5EF4-FFF2-40B4-BE49-F238E27FC236}">
              <a16:creationId xmlns:a16="http://schemas.microsoft.com/office/drawing/2014/main" id="{2EEAAFC4-0B86-48BD-AAED-EDAA1ACB55CA}"/>
            </a:ext>
          </a:extLst>
        </xdr:cNvPr>
        <xdr:cNvSpPr txBox="1"/>
      </xdr:nvSpPr>
      <xdr:spPr>
        <a:xfrm>
          <a:off x="22199600" y="14448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691" name="フローチャート: 判断 690">
          <a:extLst>
            <a:ext uri="{FF2B5EF4-FFF2-40B4-BE49-F238E27FC236}">
              <a16:creationId xmlns:a16="http://schemas.microsoft.com/office/drawing/2014/main" id="{9FB7D76F-AD14-42F3-95E9-22813FD206CD}"/>
            </a:ext>
          </a:extLst>
        </xdr:cNvPr>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692" name="フローチャート: 判断 691">
          <a:extLst>
            <a:ext uri="{FF2B5EF4-FFF2-40B4-BE49-F238E27FC236}">
              <a16:creationId xmlns:a16="http://schemas.microsoft.com/office/drawing/2014/main" id="{96D4D6A7-F460-4192-BAC7-0C0328B234F1}"/>
            </a:ext>
          </a:extLst>
        </xdr:cNvPr>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693" name="フローチャート: 判断 692">
          <a:extLst>
            <a:ext uri="{FF2B5EF4-FFF2-40B4-BE49-F238E27FC236}">
              <a16:creationId xmlns:a16="http://schemas.microsoft.com/office/drawing/2014/main" id="{E9E22A84-6C47-4778-8BB9-40F0602FB19E}"/>
            </a:ext>
          </a:extLst>
        </xdr:cNvPr>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694" name="フローチャート: 判断 693">
          <a:extLst>
            <a:ext uri="{FF2B5EF4-FFF2-40B4-BE49-F238E27FC236}">
              <a16:creationId xmlns:a16="http://schemas.microsoft.com/office/drawing/2014/main" id="{61BF442A-70AE-4386-B836-BD5C5DD269C8}"/>
            </a:ext>
          </a:extLst>
        </xdr:cNvPr>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2539</xdr:rowOff>
    </xdr:from>
    <xdr:to>
      <xdr:col>98</xdr:col>
      <xdr:colOff>38100</xdr:colOff>
      <xdr:row>85</xdr:row>
      <xdr:rowOff>104139</xdr:rowOff>
    </xdr:to>
    <xdr:sp macro="" textlink="">
      <xdr:nvSpPr>
        <xdr:cNvPr id="695" name="フローチャート: 判断 694">
          <a:extLst>
            <a:ext uri="{FF2B5EF4-FFF2-40B4-BE49-F238E27FC236}">
              <a16:creationId xmlns:a16="http://schemas.microsoft.com/office/drawing/2014/main" id="{9A8E7313-3565-4002-854A-9EFA6475C9D9}"/>
            </a:ext>
          </a:extLst>
        </xdr:cNvPr>
        <xdr:cNvSpPr/>
      </xdr:nvSpPr>
      <xdr:spPr>
        <a:xfrm>
          <a:off x="18605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2AB82EC2-E9F9-4696-AE09-D2699308729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6B20421F-E632-4747-8728-5F06D003BDA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8" name="テキスト ボックス 697">
          <a:extLst>
            <a:ext uri="{FF2B5EF4-FFF2-40B4-BE49-F238E27FC236}">
              <a16:creationId xmlns:a16="http://schemas.microsoft.com/office/drawing/2014/main" id="{C8C5477B-83F7-4298-A934-39916C5D5F6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9" name="テキスト ボックス 698">
          <a:extLst>
            <a:ext uri="{FF2B5EF4-FFF2-40B4-BE49-F238E27FC236}">
              <a16:creationId xmlns:a16="http://schemas.microsoft.com/office/drawing/2014/main" id="{006EBF1B-A32D-401E-9B39-CA7AD105729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0" name="テキスト ボックス 699">
          <a:extLst>
            <a:ext uri="{FF2B5EF4-FFF2-40B4-BE49-F238E27FC236}">
              <a16:creationId xmlns:a16="http://schemas.microsoft.com/office/drawing/2014/main" id="{39A77DFA-760E-4399-BD29-1DFA843A6EC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67311</xdr:rowOff>
    </xdr:from>
    <xdr:to>
      <xdr:col>116</xdr:col>
      <xdr:colOff>114300</xdr:colOff>
      <xdr:row>85</xdr:row>
      <xdr:rowOff>168911</xdr:rowOff>
    </xdr:to>
    <xdr:sp macro="" textlink="">
      <xdr:nvSpPr>
        <xdr:cNvPr id="701" name="楕円 700">
          <a:extLst>
            <a:ext uri="{FF2B5EF4-FFF2-40B4-BE49-F238E27FC236}">
              <a16:creationId xmlns:a16="http://schemas.microsoft.com/office/drawing/2014/main" id="{54EC1723-3FEA-4441-8840-40BC95FD3123}"/>
            </a:ext>
          </a:extLst>
        </xdr:cNvPr>
        <xdr:cNvSpPr/>
      </xdr:nvSpPr>
      <xdr:spPr>
        <a:xfrm>
          <a:off x="22110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45738</xdr:rowOff>
    </xdr:from>
    <xdr:ext cx="469744" cy="259045"/>
    <xdr:sp macro="" textlink="">
      <xdr:nvSpPr>
        <xdr:cNvPr id="702" name="【消防施設】&#10;一人当たり面積該当値テキスト">
          <a:extLst>
            <a:ext uri="{FF2B5EF4-FFF2-40B4-BE49-F238E27FC236}">
              <a16:creationId xmlns:a16="http://schemas.microsoft.com/office/drawing/2014/main" id="{5B5A9E7E-C031-4E81-A972-7A33926BF975}"/>
            </a:ext>
          </a:extLst>
        </xdr:cNvPr>
        <xdr:cNvSpPr txBox="1"/>
      </xdr:nvSpPr>
      <xdr:spPr>
        <a:xfrm>
          <a:off x="22199600"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70358</xdr:rowOff>
    </xdr:from>
    <xdr:to>
      <xdr:col>112</xdr:col>
      <xdr:colOff>38100</xdr:colOff>
      <xdr:row>86</xdr:row>
      <xdr:rowOff>508</xdr:rowOff>
    </xdr:to>
    <xdr:sp macro="" textlink="">
      <xdr:nvSpPr>
        <xdr:cNvPr id="703" name="楕円 702">
          <a:extLst>
            <a:ext uri="{FF2B5EF4-FFF2-40B4-BE49-F238E27FC236}">
              <a16:creationId xmlns:a16="http://schemas.microsoft.com/office/drawing/2014/main" id="{0BD405BE-AF36-44DA-8D0D-B02BCD991768}"/>
            </a:ext>
          </a:extLst>
        </xdr:cNvPr>
        <xdr:cNvSpPr/>
      </xdr:nvSpPr>
      <xdr:spPr>
        <a:xfrm>
          <a:off x="21272500" y="1464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118111</xdr:rowOff>
    </xdr:from>
    <xdr:to>
      <xdr:col>116</xdr:col>
      <xdr:colOff>63500</xdr:colOff>
      <xdr:row>85</xdr:row>
      <xdr:rowOff>121158</xdr:rowOff>
    </xdr:to>
    <xdr:cxnSp macro="">
      <xdr:nvCxnSpPr>
        <xdr:cNvPr id="704" name="直線コネクタ 703">
          <a:extLst>
            <a:ext uri="{FF2B5EF4-FFF2-40B4-BE49-F238E27FC236}">
              <a16:creationId xmlns:a16="http://schemas.microsoft.com/office/drawing/2014/main" id="{8E1B7A96-122C-40EC-BB83-F4C8A70CCC65}"/>
            </a:ext>
          </a:extLst>
        </xdr:cNvPr>
        <xdr:cNvCxnSpPr/>
      </xdr:nvCxnSpPr>
      <xdr:spPr>
        <a:xfrm flipV="1">
          <a:off x="21323300" y="14691361"/>
          <a:ext cx="8382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73406</xdr:rowOff>
    </xdr:from>
    <xdr:to>
      <xdr:col>107</xdr:col>
      <xdr:colOff>101600</xdr:colOff>
      <xdr:row>86</xdr:row>
      <xdr:rowOff>3556</xdr:rowOff>
    </xdr:to>
    <xdr:sp macro="" textlink="">
      <xdr:nvSpPr>
        <xdr:cNvPr id="705" name="楕円 704">
          <a:extLst>
            <a:ext uri="{FF2B5EF4-FFF2-40B4-BE49-F238E27FC236}">
              <a16:creationId xmlns:a16="http://schemas.microsoft.com/office/drawing/2014/main" id="{32116683-46BE-49F0-A694-1B259167CE87}"/>
            </a:ext>
          </a:extLst>
        </xdr:cNvPr>
        <xdr:cNvSpPr/>
      </xdr:nvSpPr>
      <xdr:spPr>
        <a:xfrm>
          <a:off x="20383500" y="1464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121158</xdr:rowOff>
    </xdr:from>
    <xdr:to>
      <xdr:col>111</xdr:col>
      <xdr:colOff>177800</xdr:colOff>
      <xdr:row>85</xdr:row>
      <xdr:rowOff>124206</xdr:rowOff>
    </xdr:to>
    <xdr:cxnSp macro="">
      <xdr:nvCxnSpPr>
        <xdr:cNvPr id="706" name="直線コネクタ 705">
          <a:extLst>
            <a:ext uri="{FF2B5EF4-FFF2-40B4-BE49-F238E27FC236}">
              <a16:creationId xmlns:a16="http://schemas.microsoft.com/office/drawing/2014/main" id="{FB489433-B72E-40CA-A1D5-968374B31F19}"/>
            </a:ext>
          </a:extLst>
        </xdr:cNvPr>
        <xdr:cNvCxnSpPr/>
      </xdr:nvCxnSpPr>
      <xdr:spPr>
        <a:xfrm flipV="1">
          <a:off x="20434300" y="1469440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75692</xdr:rowOff>
    </xdr:from>
    <xdr:to>
      <xdr:col>102</xdr:col>
      <xdr:colOff>165100</xdr:colOff>
      <xdr:row>86</xdr:row>
      <xdr:rowOff>5842</xdr:rowOff>
    </xdr:to>
    <xdr:sp macro="" textlink="">
      <xdr:nvSpPr>
        <xdr:cNvPr id="707" name="楕円 706">
          <a:extLst>
            <a:ext uri="{FF2B5EF4-FFF2-40B4-BE49-F238E27FC236}">
              <a16:creationId xmlns:a16="http://schemas.microsoft.com/office/drawing/2014/main" id="{86BEC4F9-3AEB-4A0F-AEBE-E793C84E1102}"/>
            </a:ext>
          </a:extLst>
        </xdr:cNvPr>
        <xdr:cNvSpPr/>
      </xdr:nvSpPr>
      <xdr:spPr>
        <a:xfrm>
          <a:off x="19494500" y="1464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124206</xdr:rowOff>
    </xdr:from>
    <xdr:to>
      <xdr:col>107</xdr:col>
      <xdr:colOff>50800</xdr:colOff>
      <xdr:row>85</xdr:row>
      <xdr:rowOff>126492</xdr:rowOff>
    </xdr:to>
    <xdr:cxnSp macro="">
      <xdr:nvCxnSpPr>
        <xdr:cNvPr id="708" name="直線コネクタ 707">
          <a:extLst>
            <a:ext uri="{FF2B5EF4-FFF2-40B4-BE49-F238E27FC236}">
              <a16:creationId xmlns:a16="http://schemas.microsoft.com/office/drawing/2014/main" id="{0605405F-C5CC-4DC1-86A4-44E5C970FE22}"/>
            </a:ext>
          </a:extLst>
        </xdr:cNvPr>
        <xdr:cNvCxnSpPr/>
      </xdr:nvCxnSpPr>
      <xdr:spPr>
        <a:xfrm flipV="1">
          <a:off x="19545300" y="146974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77215</xdr:rowOff>
    </xdr:from>
    <xdr:to>
      <xdr:col>98</xdr:col>
      <xdr:colOff>38100</xdr:colOff>
      <xdr:row>86</xdr:row>
      <xdr:rowOff>7365</xdr:rowOff>
    </xdr:to>
    <xdr:sp macro="" textlink="">
      <xdr:nvSpPr>
        <xdr:cNvPr id="709" name="楕円 708">
          <a:extLst>
            <a:ext uri="{FF2B5EF4-FFF2-40B4-BE49-F238E27FC236}">
              <a16:creationId xmlns:a16="http://schemas.microsoft.com/office/drawing/2014/main" id="{77275915-F12E-496A-88F4-D6DFD8A0B0B4}"/>
            </a:ext>
          </a:extLst>
        </xdr:cNvPr>
        <xdr:cNvSpPr/>
      </xdr:nvSpPr>
      <xdr:spPr>
        <a:xfrm>
          <a:off x="18605500" y="1465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126492</xdr:rowOff>
    </xdr:from>
    <xdr:to>
      <xdr:col>102</xdr:col>
      <xdr:colOff>114300</xdr:colOff>
      <xdr:row>85</xdr:row>
      <xdr:rowOff>128015</xdr:rowOff>
    </xdr:to>
    <xdr:cxnSp macro="">
      <xdr:nvCxnSpPr>
        <xdr:cNvPr id="710" name="直線コネクタ 709">
          <a:extLst>
            <a:ext uri="{FF2B5EF4-FFF2-40B4-BE49-F238E27FC236}">
              <a16:creationId xmlns:a16="http://schemas.microsoft.com/office/drawing/2014/main" id="{04FA09CA-CA8A-46E4-8A50-53A2295B58F7}"/>
            </a:ext>
          </a:extLst>
        </xdr:cNvPr>
        <xdr:cNvCxnSpPr/>
      </xdr:nvCxnSpPr>
      <xdr:spPr>
        <a:xfrm flipV="1">
          <a:off x="18656300" y="14699742"/>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123714</xdr:rowOff>
    </xdr:from>
    <xdr:ext cx="469744" cy="259045"/>
    <xdr:sp macro="" textlink="">
      <xdr:nvSpPr>
        <xdr:cNvPr id="711" name="n_1aveValue【消防施設】&#10;一人当たり面積">
          <a:extLst>
            <a:ext uri="{FF2B5EF4-FFF2-40B4-BE49-F238E27FC236}">
              <a16:creationId xmlns:a16="http://schemas.microsoft.com/office/drawing/2014/main" id="{614EE0A3-5383-4926-8D8A-D4F217E042A5}"/>
            </a:ext>
          </a:extLst>
        </xdr:cNvPr>
        <xdr:cNvSpPr txBox="1"/>
      </xdr:nvSpPr>
      <xdr:spPr>
        <a:xfrm>
          <a:off x="210757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73423</xdr:rowOff>
    </xdr:from>
    <xdr:ext cx="469744" cy="259045"/>
    <xdr:sp macro="" textlink="">
      <xdr:nvSpPr>
        <xdr:cNvPr id="712" name="n_2aveValue【消防施設】&#10;一人当たり面積">
          <a:extLst>
            <a:ext uri="{FF2B5EF4-FFF2-40B4-BE49-F238E27FC236}">
              <a16:creationId xmlns:a16="http://schemas.microsoft.com/office/drawing/2014/main" id="{88C41E60-6837-4DFA-A040-0C04783749A0}"/>
            </a:ext>
          </a:extLst>
        </xdr:cNvPr>
        <xdr:cNvSpPr txBox="1"/>
      </xdr:nvSpPr>
      <xdr:spPr>
        <a:xfrm>
          <a:off x="20199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62755</xdr:rowOff>
    </xdr:from>
    <xdr:ext cx="469744" cy="259045"/>
    <xdr:sp macro="" textlink="">
      <xdr:nvSpPr>
        <xdr:cNvPr id="713" name="n_3aveValue【消防施設】&#10;一人当たり面積">
          <a:extLst>
            <a:ext uri="{FF2B5EF4-FFF2-40B4-BE49-F238E27FC236}">
              <a16:creationId xmlns:a16="http://schemas.microsoft.com/office/drawing/2014/main" id="{897156C2-B352-49D2-A89F-9273946DF23C}"/>
            </a:ext>
          </a:extLst>
        </xdr:cNvPr>
        <xdr:cNvSpPr txBox="1"/>
      </xdr:nvSpPr>
      <xdr:spPr>
        <a:xfrm>
          <a:off x="19310427" y="1429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120666</xdr:rowOff>
    </xdr:from>
    <xdr:ext cx="469744" cy="259045"/>
    <xdr:sp macro="" textlink="">
      <xdr:nvSpPr>
        <xdr:cNvPr id="714" name="n_4aveValue【消防施設】&#10;一人当たり面積">
          <a:extLst>
            <a:ext uri="{FF2B5EF4-FFF2-40B4-BE49-F238E27FC236}">
              <a16:creationId xmlns:a16="http://schemas.microsoft.com/office/drawing/2014/main" id="{2338D855-C6B3-4924-A222-BC7CC123E473}"/>
            </a:ext>
          </a:extLst>
        </xdr:cNvPr>
        <xdr:cNvSpPr txBox="1"/>
      </xdr:nvSpPr>
      <xdr:spPr>
        <a:xfrm>
          <a:off x="184214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163085</xdr:rowOff>
    </xdr:from>
    <xdr:ext cx="469744" cy="259045"/>
    <xdr:sp macro="" textlink="">
      <xdr:nvSpPr>
        <xdr:cNvPr id="715" name="n_1mainValue【消防施設】&#10;一人当たり面積">
          <a:extLst>
            <a:ext uri="{FF2B5EF4-FFF2-40B4-BE49-F238E27FC236}">
              <a16:creationId xmlns:a16="http://schemas.microsoft.com/office/drawing/2014/main" id="{E626D169-3DF4-42F0-A401-00962A86FD34}"/>
            </a:ext>
          </a:extLst>
        </xdr:cNvPr>
        <xdr:cNvSpPr txBox="1"/>
      </xdr:nvSpPr>
      <xdr:spPr>
        <a:xfrm>
          <a:off x="21075727" y="1473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166133</xdr:rowOff>
    </xdr:from>
    <xdr:ext cx="469744" cy="259045"/>
    <xdr:sp macro="" textlink="">
      <xdr:nvSpPr>
        <xdr:cNvPr id="716" name="n_2mainValue【消防施設】&#10;一人当たり面積">
          <a:extLst>
            <a:ext uri="{FF2B5EF4-FFF2-40B4-BE49-F238E27FC236}">
              <a16:creationId xmlns:a16="http://schemas.microsoft.com/office/drawing/2014/main" id="{F9A7990C-A71F-4950-918C-33861A1E7279}"/>
            </a:ext>
          </a:extLst>
        </xdr:cNvPr>
        <xdr:cNvSpPr txBox="1"/>
      </xdr:nvSpPr>
      <xdr:spPr>
        <a:xfrm>
          <a:off x="20199427" y="1473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168419</xdr:rowOff>
    </xdr:from>
    <xdr:ext cx="469744" cy="259045"/>
    <xdr:sp macro="" textlink="">
      <xdr:nvSpPr>
        <xdr:cNvPr id="717" name="n_3mainValue【消防施設】&#10;一人当たり面積">
          <a:extLst>
            <a:ext uri="{FF2B5EF4-FFF2-40B4-BE49-F238E27FC236}">
              <a16:creationId xmlns:a16="http://schemas.microsoft.com/office/drawing/2014/main" id="{1E680160-09A1-49C6-86C2-1A826FF49592}"/>
            </a:ext>
          </a:extLst>
        </xdr:cNvPr>
        <xdr:cNvSpPr txBox="1"/>
      </xdr:nvSpPr>
      <xdr:spPr>
        <a:xfrm>
          <a:off x="19310427" y="1474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169942</xdr:rowOff>
    </xdr:from>
    <xdr:ext cx="469744" cy="259045"/>
    <xdr:sp macro="" textlink="">
      <xdr:nvSpPr>
        <xdr:cNvPr id="718" name="n_4mainValue【消防施設】&#10;一人当たり面積">
          <a:extLst>
            <a:ext uri="{FF2B5EF4-FFF2-40B4-BE49-F238E27FC236}">
              <a16:creationId xmlns:a16="http://schemas.microsoft.com/office/drawing/2014/main" id="{439A32F6-EFBC-4D66-9FE5-0558A59C53E0}"/>
            </a:ext>
          </a:extLst>
        </xdr:cNvPr>
        <xdr:cNvSpPr txBox="1"/>
      </xdr:nvSpPr>
      <xdr:spPr>
        <a:xfrm>
          <a:off x="18421427" y="1474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9" name="正方形/長方形 718">
          <a:extLst>
            <a:ext uri="{FF2B5EF4-FFF2-40B4-BE49-F238E27FC236}">
              <a16:creationId xmlns:a16="http://schemas.microsoft.com/office/drawing/2014/main" id="{03225A2D-9EF4-4FD4-A494-60F2A9D5913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0" name="正方形/長方形 719">
          <a:extLst>
            <a:ext uri="{FF2B5EF4-FFF2-40B4-BE49-F238E27FC236}">
              <a16:creationId xmlns:a16="http://schemas.microsoft.com/office/drawing/2014/main" id="{5CF55987-F13E-4984-B6F9-A775B9EEEB1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1" name="正方形/長方形 720">
          <a:extLst>
            <a:ext uri="{FF2B5EF4-FFF2-40B4-BE49-F238E27FC236}">
              <a16:creationId xmlns:a16="http://schemas.microsoft.com/office/drawing/2014/main" id="{CB3AF820-49D3-4820-B17E-F806F89A026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2" name="正方形/長方形 721">
          <a:extLst>
            <a:ext uri="{FF2B5EF4-FFF2-40B4-BE49-F238E27FC236}">
              <a16:creationId xmlns:a16="http://schemas.microsoft.com/office/drawing/2014/main" id="{06414EEE-CC6F-452E-A26D-24E4C1DC408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3" name="正方形/長方形 722">
          <a:extLst>
            <a:ext uri="{FF2B5EF4-FFF2-40B4-BE49-F238E27FC236}">
              <a16:creationId xmlns:a16="http://schemas.microsoft.com/office/drawing/2014/main" id="{9878C149-71C9-4207-A9F1-28EE821143D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4" name="正方形/長方形 723">
          <a:extLst>
            <a:ext uri="{FF2B5EF4-FFF2-40B4-BE49-F238E27FC236}">
              <a16:creationId xmlns:a16="http://schemas.microsoft.com/office/drawing/2014/main" id="{F2864DE6-813C-4DD7-887B-5EEB7B77D5C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5" name="正方形/長方形 724">
          <a:extLst>
            <a:ext uri="{FF2B5EF4-FFF2-40B4-BE49-F238E27FC236}">
              <a16:creationId xmlns:a16="http://schemas.microsoft.com/office/drawing/2014/main" id="{598F9D01-9F82-4B51-AD52-FB3DAF651AD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6" name="正方形/長方形 725">
          <a:extLst>
            <a:ext uri="{FF2B5EF4-FFF2-40B4-BE49-F238E27FC236}">
              <a16:creationId xmlns:a16="http://schemas.microsoft.com/office/drawing/2014/main" id="{5B8DB003-C549-4575-A967-5477181502C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7" name="テキスト ボックス 726">
          <a:extLst>
            <a:ext uri="{FF2B5EF4-FFF2-40B4-BE49-F238E27FC236}">
              <a16:creationId xmlns:a16="http://schemas.microsoft.com/office/drawing/2014/main" id="{13F48193-7F9A-410C-A6B0-A5854714F0F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8" name="直線コネクタ 727">
          <a:extLst>
            <a:ext uri="{FF2B5EF4-FFF2-40B4-BE49-F238E27FC236}">
              <a16:creationId xmlns:a16="http://schemas.microsoft.com/office/drawing/2014/main" id="{FF2FDA84-8FF2-4714-96DA-A9D25122608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9" name="テキスト ボックス 728">
          <a:extLst>
            <a:ext uri="{FF2B5EF4-FFF2-40B4-BE49-F238E27FC236}">
              <a16:creationId xmlns:a16="http://schemas.microsoft.com/office/drawing/2014/main" id="{6F3817A7-F27C-46AE-928F-6CB9DEFE839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0" name="直線コネクタ 729">
          <a:extLst>
            <a:ext uri="{FF2B5EF4-FFF2-40B4-BE49-F238E27FC236}">
              <a16:creationId xmlns:a16="http://schemas.microsoft.com/office/drawing/2014/main" id="{4C9B03A7-8426-4C95-96C0-CF646597F59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1" name="テキスト ボックス 730">
          <a:extLst>
            <a:ext uri="{FF2B5EF4-FFF2-40B4-BE49-F238E27FC236}">
              <a16:creationId xmlns:a16="http://schemas.microsoft.com/office/drawing/2014/main" id="{B445BD9D-0FD3-4423-AC08-1CAED7C303D5}"/>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2" name="直線コネクタ 731">
          <a:extLst>
            <a:ext uri="{FF2B5EF4-FFF2-40B4-BE49-F238E27FC236}">
              <a16:creationId xmlns:a16="http://schemas.microsoft.com/office/drawing/2014/main" id="{D6BD18B1-BD96-47C9-97FF-7BF555BC0D4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3" name="テキスト ボックス 732">
          <a:extLst>
            <a:ext uri="{FF2B5EF4-FFF2-40B4-BE49-F238E27FC236}">
              <a16:creationId xmlns:a16="http://schemas.microsoft.com/office/drawing/2014/main" id="{39764226-3ACC-4466-B157-14B809269E93}"/>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4" name="直線コネクタ 733">
          <a:extLst>
            <a:ext uri="{FF2B5EF4-FFF2-40B4-BE49-F238E27FC236}">
              <a16:creationId xmlns:a16="http://schemas.microsoft.com/office/drawing/2014/main" id="{C5CF97E4-6E1E-4F1B-8993-0842BCDCAC8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5" name="テキスト ボックス 734">
          <a:extLst>
            <a:ext uri="{FF2B5EF4-FFF2-40B4-BE49-F238E27FC236}">
              <a16:creationId xmlns:a16="http://schemas.microsoft.com/office/drawing/2014/main" id="{355A9502-551F-43C1-8C9F-CC607E89DDA2}"/>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6" name="直線コネクタ 735">
          <a:extLst>
            <a:ext uri="{FF2B5EF4-FFF2-40B4-BE49-F238E27FC236}">
              <a16:creationId xmlns:a16="http://schemas.microsoft.com/office/drawing/2014/main" id="{FD5D4367-DC47-4866-B3C8-757945252C3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7" name="テキスト ボックス 736">
          <a:extLst>
            <a:ext uri="{FF2B5EF4-FFF2-40B4-BE49-F238E27FC236}">
              <a16:creationId xmlns:a16="http://schemas.microsoft.com/office/drawing/2014/main" id="{42AC8DAD-A0F9-47B9-A347-653830BBE189}"/>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8" name="直線コネクタ 737">
          <a:extLst>
            <a:ext uri="{FF2B5EF4-FFF2-40B4-BE49-F238E27FC236}">
              <a16:creationId xmlns:a16="http://schemas.microsoft.com/office/drawing/2014/main" id="{27A07BF3-1AAC-434A-91B8-460B18AD9BB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39" name="テキスト ボックス 738">
          <a:extLst>
            <a:ext uri="{FF2B5EF4-FFF2-40B4-BE49-F238E27FC236}">
              <a16:creationId xmlns:a16="http://schemas.microsoft.com/office/drawing/2014/main" id="{2F033AE9-52E9-4236-BCD8-26999F799485}"/>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0" name="直線コネクタ 739">
          <a:extLst>
            <a:ext uri="{FF2B5EF4-FFF2-40B4-BE49-F238E27FC236}">
              <a16:creationId xmlns:a16="http://schemas.microsoft.com/office/drawing/2014/main" id="{105175FC-0FB2-429F-84EF-2961316C95C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庁舎】&#10;有形固定資産減価償却率グラフ枠">
          <a:extLst>
            <a:ext uri="{FF2B5EF4-FFF2-40B4-BE49-F238E27FC236}">
              <a16:creationId xmlns:a16="http://schemas.microsoft.com/office/drawing/2014/main" id="{49F2BCB9-1BC3-4F08-BF78-3E1088718EB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42" name="直線コネクタ 741">
          <a:extLst>
            <a:ext uri="{FF2B5EF4-FFF2-40B4-BE49-F238E27FC236}">
              <a16:creationId xmlns:a16="http://schemas.microsoft.com/office/drawing/2014/main" id="{1C76548C-32E6-4CC8-93B4-6AAE9E1EFDD3}"/>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43" name="【庁舎】&#10;有形固定資産減価償却率最小値テキスト">
          <a:extLst>
            <a:ext uri="{FF2B5EF4-FFF2-40B4-BE49-F238E27FC236}">
              <a16:creationId xmlns:a16="http://schemas.microsoft.com/office/drawing/2014/main" id="{676C04B7-A3DA-4FCC-8EBB-CEA88C537789}"/>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44" name="直線コネクタ 743">
          <a:extLst>
            <a:ext uri="{FF2B5EF4-FFF2-40B4-BE49-F238E27FC236}">
              <a16:creationId xmlns:a16="http://schemas.microsoft.com/office/drawing/2014/main" id="{F4E9C944-F8BC-45A6-BDFA-A52541E730CF}"/>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45" name="【庁舎】&#10;有形固定資産減価償却率最大値テキスト">
          <a:extLst>
            <a:ext uri="{FF2B5EF4-FFF2-40B4-BE49-F238E27FC236}">
              <a16:creationId xmlns:a16="http://schemas.microsoft.com/office/drawing/2014/main" id="{40BE90A8-211B-4A4E-A3DD-31FD66DA48F9}"/>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46" name="直線コネクタ 745">
          <a:extLst>
            <a:ext uri="{FF2B5EF4-FFF2-40B4-BE49-F238E27FC236}">
              <a16:creationId xmlns:a16="http://schemas.microsoft.com/office/drawing/2014/main" id="{847FC37A-1A5A-4AFD-85BB-184662724D91}"/>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747" name="【庁舎】&#10;有形固定資産減価償却率平均値テキスト">
          <a:extLst>
            <a:ext uri="{FF2B5EF4-FFF2-40B4-BE49-F238E27FC236}">
              <a16:creationId xmlns:a16="http://schemas.microsoft.com/office/drawing/2014/main" id="{798C966C-C358-48C1-88D9-95F910B3965B}"/>
            </a:ext>
          </a:extLst>
        </xdr:cNvPr>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748" name="フローチャート: 判断 747">
          <a:extLst>
            <a:ext uri="{FF2B5EF4-FFF2-40B4-BE49-F238E27FC236}">
              <a16:creationId xmlns:a16="http://schemas.microsoft.com/office/drawing/2014/main" id="{A0B5D175-0E71-4CBE-B5D1-EE1A84F43011}"/>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749" name="フローチャート: 判断 748">
          <a:extLst>
            <a:ext uri="{FF2B5EF4-FFF2-40B4-BE49-F238E27FC236}">
              <a16:creationId xmlns:a16="http://schemas.microsoft.com/office/drawing/2014/main" id="{A8CF4BEE-F354-4956-9ECC-BA31A2F9326F}"/>
            </a:ext>
          </a:extLst>
        </xdr:cNvPr>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750" name="フローチャート: 判断 749">
          <a:extLst>
            <a:ext uri="{FF2B5EF4-FFF2-40B4-BE49-F238E27FC236}">
              <a16:creationId xmlns:a16="http://schemas.microsoft.com/office/drawing/2014/main" id="{AB25848E-D979-425B-9557-FC335BA9D8AB}"/>
            </a:ext>
          </a:extLst>
        </xdr:cNvPr>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751" name="フローチャート: 判断 750">
          <a:extLst>
            <a:ext uri="{FF2B5EF4-FFF2-40B4-BE49-F238E27FC236}">
              <a16:creationId xmlns:a16="http://schemas.microsoft.com/office/drawing/2014/main" id="{C54BC712-E28D-4968-9B21-E78225BE6F35}"/>
            </a:ext>
          </a:extLst>
        </xdr:cNvPr>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752" name="フローチャート: 判断 751">
          <a:extLst>
            <a:ext uri="{FF2B5EF4-FFF2-40B4-BE49-F238E27FC236}">
              <a16:creationId xmlns:a16="http://schemas.microsoft.com/office/drawing/2014/main" id="{A254A904-792C-44B9-97B2-9E38145C6EF3}"/>
            </a:ext>
          </a:extLst>
        </xdr:cNvPr>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F347AF7D-9689-46E2-B8E1-65C942D9A12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0AEB087D-4CEC-4246-997E-2B05D4DF9A4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1D4D0874-827E-47FA-B7F4-294F8C11F9A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27868961-09A4-4093-81E4-35045711EDB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8AD49BF1-7A4A-4AF0-A4BB-73AA1DD410D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116839</xdr:rowOff>
    </xdr:from>
    <xdr:to>
      <xdr:col>85</xdr:col>
      <xdr:colOff>177800</xdr:colOff>
      <xdr:row>107</xdr:row>
      <xdr:rowOff>46989</xdr:rowOff>
    </xdr:to>
    <xdr:sp macro="" textlink="">
      <xdr:nvSpPr>
        <xdr:cNvPr id="758" name="楕円 757">
          <a:extLst>
            <a:ext uri="{FF2B5EF4-FFF2-40B4-BE49-F238E27FC236}">
              <a16:creationId xmlns:a16="http://schemas.microsoft.com/office/drawing/2014/main" id="{828941E2-A346-484F-981E-B5F9946B04A2}"/>
            </a:ext>
          </a:extLst>
        </xdr:cNvPr>
        <xdr:cNvSpPr/>
      </xdr:nvSpPr>
      <xdr:spPr>
        <a:xfrm>
          <a:off x="162687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31766</xdr:rowOff>
    </xdr:from>
    <xdr:ext cx="405111" cy="259045"/>
    <xdr:sp macro="" textlink="">
      <xdr:nvSpPr>
        <xdr:cNvPr id="759" name="【庁舎】&#10;有形固定資産減価償却率該当値テキスト">
          <a:extLst>
            <a:ext uri="{FF2B5EF4-FFF2-40B4-BE49-F238E27FC236}">
              <a16:creationId xmlns:a16="http://schemas.microsoft.com/office/drawing/2014/main" id="{A27BA670-0FEB-45D5-BD9B-3B2165F26987}"/>
            </a:ext>
          </a:extLst>
        </xdr:cNvPr>
        <xdr:cNvSpPr txBox="1"/>
      </xdr:nvSpPr>
      <xdr:spPr>
        <a:xfrm>
          <a:off x="16357600" y="1820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109220</xdr:rowOff>
    </xdr:from>
    <xdr:to>
      <xdr:col>81</xdr:col>
      <xdr:colOff>101600</xdr:colOff>
      <xdr:row>107</xdr:row>
      <xdr:rowOff>39370</xdr:rowOff>
    </xdr:to>
    <xdr:sp macro="" textlink="">
      <xdr:nvSpPr>
        <xdr:cNvPr id="760" name="楕円 759">
          <a:extLst>
            <a:ext uri="{FF2B5EF4-FFF2-40B4-BE49-F238E27FC236}">
              <a16:creationId xmlns:a16="http://schemas.microsoft.com/office/drawing/2014/main" id="{9A58A295-6FF9-4668-88AA-0CC18A2CDD19}"/>
            </a:ext>
          </a:extLst>
        </xdr:cNvPr>
        <xdr:cNvSpPr/>
      </xdr:nvSpPr>
      <xdr:spPr>
        <a:xfrm>
          <a:off x="15430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160020</xdr:rowOff>
    </xdr:from>
    <xdr:to>
      <xdr:col>85</xdr:col>
      <xdr:colOff>127000</xdr:colOff>
      <xdr:row>106</xdr:row>
      <xdr:rowOff>167639</xdr:rowOff>
    </xdr:to>
    <xdr:cxnSp macro="">
      <xdr:nvCxnSpPr>
        <xdr:cNvPr id="761" name="直線コネクタ 760">
          <a:extLst>
            <a:ext uri="{FF2B5EF4-FFF2-40B4-BE49-F238E27FC236}">
              <a16:creationId xmlns:a16="http://schemas.microsoft.com/office/drawing/2014/main" id="{8389EA4A-74C2-4755-96BB-BBAC8EB81826}"/>
            </a:ext>
          </a:extLst>
        </xdr:cNvPr>
        <xdr:cNvCxnSpPr/>
      </xdr:nvCxnSpPr>
      <xdr:spPr>
        <a:xfrm>
          <a:off x="15481300" y="183337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101600</xdr:rowOff>
    </xdr:from>
    <xdr:to>
      <xdr:col>76</xdr:col>
      <xdr:colOff>165100</xdr:colOff>
      <xdr:row>107</xdr:row>
      <xdr:rowOff>31750</xdr:rowOff>
    </xdr:to>
    <xdr:sp macro="" textlink="">
      <xdr:nvSpPr>
        <xdr:cNvPr id="762" name="楕円 761">
          <a:extLst>
            <a:ext uri="{FF2B5EF4-FFF2-40B4-BE49-F238E27FC236}">
              <a16:creationId xmlns:a16="http://schemas.microsoft.com/office/drawing/2014/main" id="{831CB7E2-2CFF-49DE-A46D-F6E568623E52}"/>
            </a:ext>
          </a:extLst>
        </xdr:cNvPr>
        <xdr:cNvSpPr/>
      </xdr:nvSpPr>
      <xdr:spPr>
        <a:xfrm>
          <a:off x="14541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152400</xdr:rowOff>
    </xdr:from>
    <xdr:to>
      <xdr:col>81</xdr:col>
      <xdr:colOff>50800</xdr:colOff>
      <xdr:row>106</xdr:row>
      <xdr:rowOff>160020</xdr:rowOff>
    </xdr:to>
    <xdr:cxnSp macro="">
      <xdr:nvCxnSpPr>
        <xdr:cNvPr id="763" name="直線コネクタ 762">
          <a:extLst>
            <a:ext uri="{FF2B5EF4-FFF2-40B4-BE49-F238E27FC236}">
              <a16:creationId xmlns:a16="http://schemas.microsoft.com/office/drawing/2014/main" id="{C7B7D432-FE21-486E-BD3C-D696A211B89F}"/>
            </a:ext>
          </a:extLst>
        </xdr:cNvPr>
        <xdr:cNvCxnSpPr/>
      </xdr:nvCxnSpPr>
      <xdr:spPr>
        <a:xfrm>
          <a:off x="14592300" y="18326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95250</xdr:rowOff>
    </xdr:from>
    <xdr:to>
      <xdr:col>72</xdr:col>
      <xdr:colOff>38100</xdr:colOff>
      <xdr:row>107</xdr:row>
      <xdr:rowOff>25400</xdr:rowOff>
    </xdr:to>
    <xdr:sp macro="" textlink="">
      <xdr:nvSpPr>
        <xdr:cNvPr id="764" name="楕円 763">
          <a:extLst>
            <a:ext uri="{FF2B5EF4-FFF2-40B4-BE49-F238E27FC236}">
              <a16:creationId xmlns:a16="http://schemas.microsoft.com/office/drawing/2014/main" id="{752705BF-9B2E-4BDF-A12A-EF452C96CDE9}"/>
            </a:ext>
          </a:extLst>
        </xdr:cNvPr>
        <xdr:cNvSpPr/>
      </xdr:nvSpPr>
      <xdr:spPr>
        <a:xfrm>
          <a:off x="13652500" y="1826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146050</xdr:rowOff>
    </xdr:from>
    <xdr:to>
      <xdr:col>76</xdr:col>
      <xdr:colOff>114300</xdr:colOff>
      <xdr:row>106</xdr:row>
      <xdr:rowOff>152400</xdr:rowOff>
    </xdr:to>
    <xdr:cxnSp macro="">
      <xdr:nvCxnSpPr>
        <xdr:cNvPr id="765" name="直線コネクタ 764">
          <a:extLst>
            <a:ext uri="{FF2B5EF4-FFF2-40B4-BE49-F238E27FC236}">
              <a16:creationId xmlns:a16="http://schemas.microsoft.com/office/drawing/2014/main" id="{274B71EF-EFC5-476E-B0E1-954E97A5BFC7}"/>
            </a:ext>
          </a:extLst>
        </xdr:cNvPr>
        <xdr:cNvCxnSpPr/>
      </xdr:nvCxnSpPr>
      <xdr:spPr>
        <a:xfrm>
          <a:off x="13703300" y="1831975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87630</xdr:rowOff>
    </xdr:from>
    <xdr:to>
      <xdr:col>67</xdr:col>
      <xdr:colOff>101600</xdr:colOff>
      <xdr:row>107</xdr:row>
      <xdr:rowOff>17780</xdr:rowOff>
    </xdr:to>
    <xdr:sp macro="" textlink="">
      <xdr:nvSpPr>
        <xdr:cNvPr id="766" name="楕円 765">
          <a:extLst>
            <a:ext uri="{FF2B5EF4-FFF2-40B4-BE49-F238E27FC236}">
              <a16:creationId xmlns:a16="http://schemas.microsoft.com/office/drawing/2014/main" id="{E84DA37B-259D-4468-BD5B-9E8AD34FC92A}"/>
            </a:ext>
          </a:extLst>
        </xdr:cNvPr>
        <xdr:cNvSpPr/>
      </xdr:nvSpPr>
      <xdr:spPr>
        <a:xfrm>
          <a:off x="12763500" y="1826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138430</xdr:rowOff>
    </xdr:from>
    <xdr:to>
      <xdr:col>71</xdr:col>
      <xdr:colOff>177800</xdr:colOff>
      <xdr:row>106</xdr:row>
      <xdr:rowOff>146050</xdr:rowOff>
    </xdr:to>
    <xdr:cxnSp macro="">
      <xdr:nvCxnSpPr>
        <xdr:cNvPr id="767" name="直線コネクタ 766">
          <a:extLst>
            <a:ext uri="{FF2B5EF4-FFF2-40B4-BE49-F238E27FC236}">
              <a16:creationId xmlns:a16="http://schemas.microsoft.com/office/drawing/2014/main" id="{E9346057-2352-4682-ABAE-A5F22C3E551E}"/>
            </a:ext>
          </a:extLst>
        </xdr:cNvPr>
        <xdr:cNvCxnSpPr/>
      </xdr:nvCxnSpPr>
      <xdr:spPr>
        <a:xfrm>
          <a:off x="12814300" y="183121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140988</xdr:rowOff>
    </xdr:from>
    <xdr:ext cx="405111" cy="259045"/>
    <xdr:sp macro="" textlink="">
      <xdr:nvSpPr>
        <xdr:cNvPr id="768" name="n_1aveValue【庁舎】&#10;有形固定資産減価償却率">
          <a:extLst>
            <a:ext uri="{FF2B5EF4-FFF2-40B4-BE49-F238E27FC236}">
              <a16:creationId xmlns:a16="http://schemas.microsoft.com/office/drawing/2014/main" id="{AD444754-F518-4979-9046-045E6517B9DC}"/>
            </a:ext>
          </a:extLst>
        </xdr:cNvPr>
        <xdr:cNvSpPr txBox="1"/>
      </xdr:nvSpPr>
      <xdr:spPr>
        <a:xfrm>
          <a:off x="15266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769" name="n_2aveValue【庁舎】&#10;有形固定資産減価償却率">
          <a:extLst>
            <a:ext uri="{FF2B5EF4-FFF2-40B4-BE49-F238E27FC236}">
              <a16:creationId xmlns:a16="http://schemas.microsoft.com/office/drawing/2014/main" id="{69B9338A-2DD8-45F9-BEF1-C6767A52CB78}"/>
            </a:ext>
          </a:extLst>
        </xdr:cNvPr>
        <xdr:cNvSpPr txBox="1"/>
      </xdr:nvSpPr>
      <xdr:spPr>
        <a:xfrm>
          <a:off x="14389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770" name="n_3aveValue【庁舎】&#10;有形固定資産減価償却率">
          <a:extLst>
            <a:ext uri="{FF2B5EF4-FFF2-40B4-BE49-F238E27FC236}">
              <a16:creationId xmlns:a16="http://schemas.microsoft.com/office/drawing/2014/main" id="{B7F8BBF8-8D1E-475A-A946-B5AB3BDBE065}"/>
            </a:ext>
          </a:extLst>
        </xdr:cNvPr>
        <xdr:cNvSpPr txBox="1"/>
      </xdr:nvSpPr>
      <xdr:spPr>
        <a:xfrm>
          <a:off x="13500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771" name="n_4aveValue【庁舎】&#10;有形固定資産減価償却率">
          <a:extLst>
            <a:ext uri="{FF2B5EF4-FFF2-40B4-BE49-F238E27FC236}">
              <a16:creationId xmlns:a16="http://schemas.microsoft.com/office/drawing/2014/main" id="{B983D5F9-0DAC-4075-B086-101E024C16B4}"/>
            </a:ext>
          </a:extLst>
        </xdr:cNvPr>
        <xdr:cNvSpPr txBox="1"/>
      </xdr:nvSpPr>
      <xdr:spPr>
        <a:xfrm>
          <a:off x="126117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30497</xdr:rowOff>
    </xdr:from>
    <xdr:ext cx="405111" cy="259045"/>
    <xdr:sp macro="" textlink="">
      <xdr:nvSpPr>
        <xdr:cNvPr id="772" name="n_1mainValue【庁舎】&#10;有形固定資産減価償却率">
          <a:extLst>
            <a:ext uri="{FF2B5EF4-FFF2-40B4-BE49-F238E27FC236}">
              <a16:creationId xmlns:a16="http://schemas.microsoft.com/office/drawing/2014/main" id="{86E2C3AA-3E9A-4F51-8050-D43E759A2149}"/>
            </a:ext>
          </a:extLst>
        </xdr:cNvPr>
        <xdr:cNvSpPr txBox="1"/>
      </xdr:nvSpPr>
      <xdr:spPr>
        <a:xfrm>
          <a:off x="15266044" y="183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22877</xdr:rowOff>
    </xdr:from>
    <xdr:ext cx="405111" cy="259045"/>
    <xdr:sp macro="" textlink="">
      <xdr:nvSpPr>
        <xdr:cNvPr id="773" name="n_2mainValue【庁舎】&#10;有形固定資産減価償却率">
          <a:extLst>
            <a:ext uri="{FF2B5EF4-FFF2-40B4-BE49-F238E27FC236}">
              <a16:creationId xmlns:a16="http://schemas.microsoft.com/office/drawing/2014/main" id="{7B3C4876-23D6-4D77-9325-45EE2729A3A4}"/>
            </a:ext>
          </a:extLst>
        </xdr:cNvPr>
        <xdr:cNvSpPr txBox="1"/>
      </xdr:nvSpPr>
      <xdr:spPr>
        <a:xfrm>
          <a:off x="14389744" y="183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16527</xdr:rowOff>
    </xdr:from>
    <xdr:ext cx="405111" cy="259045"/>
    <xdr:sp macro="" textlink="">
      <xdr:nvSpPr>
        <xdr:cNvPr id="774" name="n_3mainValue【庁舎】&#10;有形固定資産減価償却率">
          <a:extLst>
            <a:ext uri="{FF2B5EF4-FFF2-40B4-BE49-F238E27FC236}">
              <a16:creationId xmlns:a16="http://schemas.microsoft.com/office/drawing/2014/main" id="{E43107C8-4DA8-4354-9B59-FF4CA6DA5C4E}"/>
            </a:ext>
          </a:extLst>
        </xdr:cNvPr>
        <xdr:cNvSpPr txBox="1"/>
      </xdr:nvSpPr>
      <xdr:spPr>
        <a:xfrm>
          <a:off x="13500744" y="1836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8907</xdr:rowOff>
    </xdr:from>
    <xdr:ext cx="405111" cy="259045"/>
    <xdr:sp macro="" textlink="">
      <xdr:nvSpPr>
        <xdr:cNvPr id="775" name="n_4mainValue【庁舎】&#10;有形固定資産減価償却率">
          <a:extLst>
            <a:ext uri="{FF2B5EF4-FFF2-40B4-BE49-F238E27FC236}">
              <a16:creationId xmlns:a16="http://schemas.microsoft.com/office/drawing/2014/main" id="{1BEC3C6B-B526-41B0-BC30-B1F66B1C52C9}"/>
            </a:ext>
          </a:extLst>
        </xdr:cNvPr>
        <xdr:cNvSpPr txBox="1"/>
      </xdr:nvSpPr>
      <xdr:spPr>
        <a:xfrm>
          <a:off x="12611744" y="18354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6" name="正方形/長方形 775">
          <a:extLst>
            <a:ext uri="{FF2B5EF4-FFF2-40B4-BE49-F238E27FC236}">
              <a16:creationId xmlns:a16="http://schemas.microsoft.com/office/drawing/2014/main" id="{0FD50E8B-51B3-4EB1-96B8-26D8224EE83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7" name="正方形/長方形 776">
          <a:extLst>
            <a:ext uri="{FF2B5EF4-FFF2-40B4-BE49-F238E27FC236}">
              <a16:creationId xmlns:a16="http://schemas.microsoft.com/office/drawing/2014/main" id="{5101C643-4E41-455A-8A9E-D5466D315F4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8" name="正方形/長方形 777">
          <a:extLst>
            <a:ext uri="{FF2B5EF4-FFF2-40B4-BE49-F238E27FC236}">
              <a16:creationId xmlns:a16="http://schemas.microsoft.com/office/drawing/2014/main" id="{3574783C-60F9-42CC-B0D7-8A1A3EA51E4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9" name="正方形/長方形 778">
          <a:extLst>
            <a:ext uri="{FF2B5EF4-FFF2-40B4-BE49-F238E27FC236}">
              <a16:creationId xmlns:a16="http://schemas.microsoft.com/office/drawing/2014/main" id="{01CFF292-7EBC-4D20-AD06-D8C7C640DA0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0" name="正方形/長方形 779">
          <a:extLst>
            <a:ext uri="{FF2B5EF4-FFF2-40B4-BE49-F238E27FC236}">
              <a16:creationId xmlns:a16="http://schemas.microsoft.com/office/drawing/2014/main" id="{BAE55634-E0D2-4E55-AC53-A44F39076E1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1" name="正方形/長方形 780">
          <a:extLst>
            <a:ext uri="{FF2B5EF4-FFF2-40B4-BE49-F238E27FC236}">
              <a16:creationId xmlns:a16="http://schemas.microsoft.com/office/drawing/2014/main" id="{4CD1BC98-3381-4627-9F99-9F19AB07C8B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2" name="正方形/長方形 781">
          <a:extLst>
            <a:ext uri="{FF2B5EF4-FFF2-40B4-BE49-F238E27FC236}">
              <a16:creationId xmlns:a16="http://schemas.microsoft.com/office/drawing/2014/main" id="{CD99979A-F627-4599-B3D5-339E5C5DB9F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3" name="正方形/長方形 782">
          <a:extLst>
            <a:ext uri="{FF2B5EF4-FFF2-40B4-BE49-F238E27FC236}">
              <a16:creationId xmlns:a16="http://schemas.microsoft.com/office/drawing/2014/main" id="{ACB58464-49B1-467A-ACE6-300439DEBE0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4" name="テキスト ボックス 783">
          <a:extLst>
            <a:ext uri="{FF2B5EF4-FFF2-40B4-BE49-F238E27FC236}">
              <a16:creationId xmlns:a16="http://schemas.microsoft.com/office/drawing/2014/main" id="{A89789F5-0B2A-4799-AB54-EBB4CFCAC13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5" name="直線コネクタ 784">
          <a:extLst>
            <a:ext uri="{FF2B5EF4-FFF2-40B4-BE49-F238E27FC236}">
              <a16:creationId xmlns:a16="http://schemas.microsoft.com/office/drawing/2014/main" id="{FC8A2642-0C26-47EF-8EC4-231EB47BA45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6" name="直線コネクタ 785">
          <a:extLst>
            <a:ext uri="{FF2B5EF4-FFF2-40B4-BE49-F238E27FC236}">
              <a16:creationId xmlns:a16="http://schemas.microsoft.com/office/drawing/2014/main" id="{341E08F4-0197-4E19-9D10-27AE7BA12B8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7" name="テキスト ボックス 786">
          <a:extLst>
            <a:ext uri="{FF2B5EF4-FFF2-40B4-BE49-F238E27FC236}">
              <a16:creationId xmlns:a16="http://schemas.microsoft.com/office/drawing/2014/main" id="{4AFC99D7-CF0C-4BE7-A9BD-A149B975DF3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8" name="直線コネクタ 787">
          <a:extLst>
            <a:ext uri="{FF2B5EF4-FFF2-40B4-BE49-F238E27FC236}">
              <a16:creationId xmlns:a16="http://schemas.microsoft.com/office/drawing/2014/main" id="{AB74778A-85F1-42F2-913F-9C9437E2AC4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9" name="テキスト ボックス 788">
          <a:extLst>
            <a:ext uri="{FF2B5EF4-FFF2-40B4-BE49-F238E27FC236}">
              <a16:creationId xmlns:a16="http://schemas.microsoft.com/office/drawing/2014/main" id="{0BF2BA6F-C57C-4198-A7C7-6786AAF372F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0" name="直線コネクタ 789">
          <a:extLst>
            <a:ext uri="{FF2B5EF4-FFF2-40B4-BE49-F238E27FC236}">
              <a16:creationId xmlns:a16="http://schemas.microsoft.com/office/drawing/2014/main" id="{DEE21F5F-E500-4047-B1EE-3C1A4C1E4F0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1" name="テキスト ボックス 790">
          <a:extLst>
            <a:ext uri="{FF2B5EF4-FFF2-40B4-BE49-F238E27FC236}">
              <a16:creationId xmlns:a16="http://schemas.microsoft.com/office/drawing/2014/main" id="{71A195BD-08E8-410D-A984-87E9E19611F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2" name="直線コネクタ 791">
          <a:extLst>
            <a:ext uri="{FF2B5EF4-FFF2-40B4-BE49-F238E27FC236}">
              <a16:creationId xmlns:a16="http://schemas.microsoft.com/office/drawing/2014/main" id="{3DECCFD2-FCC0-4803-AB89-BF4ACA7FD76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3" name="テキスト ボックス 792">
          <a:extLst>
            <a:ext uri="{FF2B5EF4-FFF2-40B4-BE49-F238E27FC236}">
              <a16:creationId xmlns:a16="http://schemas.microsoft.com/office/drawing/2014/main" id="{FEF16CB4-DDAA-4AEA-9D20-F2794256BBD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4" name="直線コネクタ 793">
          <a:extLst>
            <a:ext uri="{FF2B5EF4-FFF2-40B4-BE49-F238E27FC236}">
              <a16:creationId xmlns:a16="http://schemas.microsoft.com/office/drawing/2014/main" id="{2E31AAFC-3A5B-42D1-9BE6-219BF4485AB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5" name="テキスト ボックス 794">
          <a:extLst>
            <a:ext uri="{FF2B5EF4-FFF2-40B4-BE49-F238E27FC236}">
              <a16:creationId xmlns:a16="http://schemas.microsoft.com/office/drawing/2014/main" id="{3262457B-9246-41D7-9BF3-3CA77B6E191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6" name="直線コネクタ 795">
          <a:extLst>
            <a:ext uri="{FF2B5EF4-FFF2-40B4-BE49-F238E27FC236}">
              <a16:creationId xmlns:a16="http://schemas.microsoft.com/office/drawing/2014/main" id="{F5275E4E-F9CB-4BCC-92F5-8BE33F1C1EC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7" name="テキスト ボックス 796">
          <a:extLst>
            <a:ext uri="{FF2B5EF4-FFF2-40B4-BE49-F238E27FC236}">
              <a16:creationId xmlns:a16="http://schemas.microsoft.com/office/drawing/2014/main" id="{E5E31DB9-AB38-4522-AEED-6A2FB9F849B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8" name="【庁舎】&#10;一人当たり面積グラフ枠">
          <a:extLst>
            <a:ext uri="{FF2B5EF4-FFF2-40B4-BE49-F238E27FC236}">
              <a16:creationId xmlns:a16="http://schemas.microsoft.com/office/drawing/2014/main" id="{47A3B758-A955-4D1F-975A-5B525069D6A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799" name="直線コネクタ 798">
          <a:extLst>
            <a:ext uri="{FF2B5EF4-FFF2-40B4-BE49-F238E27FC236}">
              <a16:creationId xmlns:a16="http://schemas.microsoft.com/office/drawing/2014/main" id="{EFF1A872-AD57-4663-99D2-5BDB7064C0E2}"/>
            </a:ext>
          </a:extLst>
        </xdr:cNvPr>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800" name="【庁舎】&#10;一人当たり面積最小値テキスト">
          <a:extLst>
            <a:ext uri="{FF2B5EF4-FFF2-40B4-BE49-F238E27FC236}">
              <a16:creationId xmlns:a16="http://schemas.microsoft.com/office/drawing/2014/main" id="{A077C331-B295-4A24-98E3-D2BC4E45A93A}"/>
            </a:ext>
          </a:extLst>
        </xdr:cNvPr>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801" name="直線コネクタ 800">
          <a:extLst>
            <a:ext uri="{FF2B5EF4-FFF2-40B4-BE49-F238E27FC236}">
              <a16:creationId xmlns:a16="http://schemas.microsoft.com/office/drawing/2014/main" id="{3ED4FDFC-F07C-41CD-9323-8811DC423F67}"/>
            </a:ext>
          </a:extLst>
        </xdr:cNvPr>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802" name="【庁舎】&#10;一人当たり面積最大値テキスト">
          <a:extLst>
            <a:ext uri="{FF2B5EF4-FFF2-40B4-BE49-F238E27FC236}">
              <a16:creationId xmlns:a16="http://schemas.microsoft.com/office/drawing/2014/main" id="{165E68A7-6643-45A7-B482-E1CBF62F5820}"/>
            </a:ext>
          </a:extLst>
        </xdr:cNvPr>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803" name="直線コネクタ 802">
          <a:extLst>
            <a:ext uri="{FF2B5EF4-FFF2-40B4-BE49-F238E27FC236}">
              <a16:creationId xmlns:a16="http://schemas.microsoft.com/office/drawing/2014/main" id="{134163FC-0DC7-4A2F-B88B-B0C046EB0AC1}"/>
            </a:ext>
          </a:extLst>
        </xdr:cNvPr>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120666</xdr:rowOff>
    </xdr:from>
    <xdr:ext cx="469744" cy="259045"/>
    <xdr:sp macro="" textlink="">
      <xdr:nvSpPr>
        <xdr:cNvPr id="804" name="【庁舎】&#10;一人当たり面積平均値テキスト">
          <a:extLst>
            <a:ext uri="{FF2B5EF4-FFF2-40B4-BE49-F238E27FC236}">
              <a16:creationId xmlns:a16="http://schemas.microsoft.com/office/drawing/2014/main" id="{495C864A-DF0F-4B10-86B1-5EBDD34F86A1}"/>
            </a:ext>
          </a:extLst>
        </xdr:cNvPr>
        <xdr:cNvSpPr txBox="1"/>
      </xdr:nvSpPr>
      <xdr:spPr>
        <a:xfrm>
          <a:off x="22199600" y="1812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805" name="フローチャート: 判断 804">
          <a:extLst>
            <a:ext uri="{FF2B5EF4-FFF2-40B4-BE49-F238E27FC236}">
              <a16:creationId xmlns:a16="http://schemas.microsoft.com/office/drawing/2014/main" id="{FFA7E223-ACF3-47EC-B279-A201AF1419A6}"/>
            </a:ext>
          </a:extLst>
        </xdr:cNvPr>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806" name="フローチャート: 判断 805">
          <a:extLst>
            <a:ext uri="{FF2B5EF4-FFF2-40B4-BE49-F238E27FC236}">
              <a16:creationId xmlns:a16="http://schemas.microsoft.com/office/drawing/2014/main" id="{1824A206-C282-4B44-8639-BE41B9DEC200}"/>
            </a:ext>
          </a:extLst>
        </xdr:cNvPr>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807" name="フローチャート: 判断 806">
          <a:extLst>
            <a:ext uri="{FF2B5EF4-FFF2-40B4-BE49-F238E27FC236}">
              <a16:creationId xmlns:a16="http://schemas.microsoft.com/office/drawing/2014/main" id="{6CB28E5E-2610-4AB5-BD82-11226D6DBFCD}"/>
            </a:ext>
          </a:extLst>
        </xdr:cNvPr>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808" name="フローチャート: 判断 807">
          <a:extLst>
            <a:ext uri="{FF2B5EF4-FFF2-40B4-BE49-F238E27FC236}">
              <a16:creationId xmlns:a16="http://schemas.microsoft.com/office/drawing/2014/main" id="{75B2A110-0C9B-48FE-BCDA-4B552894B197}"/>
            </a:ext>
          </a:extLst>
        </xdr:cNvPr>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809" name="フローチャート: 判断 808">
          <a:extLst>
            <a:ext uri="{FF2B5EF4-FFF2-40B4-BE49-F238E27FC236}">
              <a16:creationId xmlns:a16="http://schemas.microsoft.com/office/drawing/2014/main" id="{3F679E2C-7164-4C3F-9BA4-C26EE84DD532}"/>
            </a:ext>
          </a:extLst>
        </xdr:cNvPr>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0" name="テキスト ボックス 809">
          <a:extLst>
            <a:ext uri="{FF2B5EF4-FFF2-40B4-BE49-F238E27FC236}">
              <a16:creationId xmlns:a16="http://schemas.microsoft.com/office/drawing/2014/main" id="{DBDCD5BF-A0A6-4A7B-B412-D75DA3224C5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1" name="テキスト ボックス 810">
          <a:extLst>
            <a:ext uri="{FF2B5EF4-FFF2-40B4-BE49-F238E27FC236}">
              <a16:creationId xmlns:a16="http://schemas.microsoft.com/office/drawing/2014/main" id="{CCFB0C89-C6D7-4F04-80EE-E70C9FCA3C7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2" name="テキスト ボックス 811">
          <a:extLst>
            <a:ext uri="{FF2B5EF4-FFF2-40B4-BE49-F238E27FC236}">
              <a16:creationId xmlns:a16="http://schemas.microsoft.com/office/drawing/2014/main" id="{2CB9DDFB-30B4-4039-A339-49C36722950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3" name="テキスト ボックス 812">
          <a:extLst>
            <a:ext uri="{FF2B5EF4-FFF2-40B4-BE49-F238E27FC236}">
              <a16:creationId xmlns:a16="http://schemas.microsoft.com/office/drawing/2014/main" id="{D75DB407-E197-460D-81F1-27D470DDDE4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4" name="テキスト ボックス 813">
          <a:extLst>
            <a:ext uri="{FF2B5EF4-FFF2-40B4-BE49-F238E27FC236}">
              <a16:creationId xmlns:a16="http://schemas.microsoft.com/office/drawing/2014/main" id="{964F73BB-3D4C-4231-8137-CCE8CFFBB41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63119</xdr:rowOff>
    </xdr:from>
    <xdr:to>
      <xdr:col>116</xdr:col>
      <xdr:colOff>114300</xdr:colOff>
      <xdr:row>107</xdr:row>
      <xdr:rowOff>164719</xdr:rowOff>
    </xdr:to>
    <xdr:sp macro="" textlink="">
      <xdr:nvSpPr>
        <xdr:cNvPr id="815" name="楕円 814">
          <a:extLst>
            <a:ext uri="{FF2B5EF4-FFF2-40B4-BE49-F238E27FC236}">
              <a16:creationId xmlns:a16="http://schemas.microsoft.com/office/drawing/2014/main" id="{57539347-E3E2-4341-898E-1C5B6C629509}"/>
            </a:ext>
          </a:extLst>
        </xdr:cNvPr>
        <xdr:cNvSpPr/>
      </xdr:nvSpPr>
      <xdr:spPr>
        <a:xfrm>
          <a:off x="22110700" y="1840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149496</xdr:rowOff>
    </xdr:from>
    <xdr:ext cx="469744" cy="259045"/>
    <xdr:sp macro="" textlink="">
      <xdr:nvSpPr>
        <xdr:cNvPr id="816" name="【庁舎】&#10;一人当たり面積該当値テキスト">
          <a:extLst>
            <a:ext uri="{FF2B5EF4-FFF2-40B4-BE49-F238E27FC236}">
              <a16:creationId xmlns:a16="http://schemas.microsoft.com/office/drawing/2014/main" id="{76D135FD-B89A-4BE0-A64D-A0ECDFAB8358}"/>
            </a:ext>
          </a:extLst>
        </xdr:cNvPr>
        <xdr:cNvSpPr txBox="1"/>
      </xdr:nvSpPr>
      <xdr:spPr>
        <a:xfrm>
          <a:off x="22199600" y="18323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67690</xdr:rowOff>
    </xdr:from>
    <xdr:to>
      <xdr:col>112</xdr:col>
      <xdr:colOff>38100</xdr:colOff>
      <xdr:row>107</xdr:row>
      <xdr:rowOff>169290</xdr:rowOff>
    </xdr:to>
    <xdr:sp macro="" textlink="">
      <xdr:nvSpPr>
        <xdr:cNvPr id="817" name="楕円 816">
          <a:extLst>
            <a:ext uri="{FF2B5EF4-FFF2-40B4-BE49-F238E27FC236}">
              <a16:creationId xmlns:a16="http://schemas.microsoft.com/office/drawing/2014/main" id="{0DFEFAD1-9D22-413C-94D9-AF43B3EF7A49}"/>
            </a:ext>
          </a:extLst>
        </xdr:cNvPr>
        <xdr:cNvSpPr/>
      </xdr:nvSpPr>
      <xdr:spPr>
        <a:xfrm>
          <a:off x="21272500" y="184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113919</xdr:rowOff>
    </xdr:from>
    <xdr:to>
      <xdr:col>116</xdr:col>
      <xdr:colOff>63500</xdr:colOff>
      <xdr:row>107</xdr:row>
      <xdr:rowOff>118490</xdr:rowOff>
    </xdr:to>
    <xdr:cxnSp macro="">
      <xdr:nvCxnSpPr>
        <xdr:cNvPr id="818" name="直線コネクタ 817">
          <a:extLst>
            <a:ext uri="{FF2B5EF4-FFF2-40B4-BE49-F238E27FC236}">
              <a16:creationId xmlns:a16="http://schemas.microsoft.com/office/drawing/2014/main" id="{3E92D77B-C3FD-42B4-B332-D3263C03BF4E}"/>
            </a:ext>
          </a:extLst>
        </xdr:cNvPr>
        <xdr:cNvCxnSpPr/>
      </xdr:nvCxnSpPr>
      <xdr:spPr>
        <a:xfrm flipV="1">
          <a:off x="21323300" y="18459069"/>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71501</xdr:rowOff>
    </xdr:from>
    <xdr:to>
      <xdr:col>107</xdr:col>
      <xdr:colOff>101600</xdr:colOff>
      <xdr:row>108</xdr:row>
      <xdr:rowOff>1651</xdr:rowOff>
    </xdr:to>
    <xdr:sp macro="" textlink="">
      <xdr:nvSpPr>
        <xdr:cNvPr id="819" name="楕円 818">
          <a:extLst>
            <a:ext uri="{FF2B5EF4-FFF2-40B4-BE49-F238E27FC236}">
              <a16:creationId xmlns:a16="http://schemas.microsoft.com/office/drawing/2014/main" id="{E91111B9-7DC7-48F4-9FD2-720745D63FBC}"/>
            </a:ext>
          </a:extLst>
        </xdr:cNvPr>
        <xdr:cNvSpPr/>
      </xdr:nvSpPr>
      <xdr:spPr>
        <a:xfrm>
          <a:off x="20383500" y="1841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118490</xdr:rowOff>
    </xdr:from>
    <xdr:to>
      <xdr:col>111</xdr:col>
      <xdr:colOff>177800</xdr:colOff>
      <xdr:row>107</xdr:row>
      <xdr:rowOff>122301</xdr:rowOff>
    </xdr:to>
    <xdr:cxnSp macro="">
      <xdr:nvCxnSpPr>
        <xdr:cNvPr id="820" name="直線コネクタ 819">
          <a:extLst>
            <a:ext uri="{FF2B5EF4-FFF2-40B4-BE49-F238E27FC236}">
              <a16:creationId xmlns:a16="http://schemas.microsoft.com/office/drawing/2014/main" id="{5AAD9B17-8D99-41AB-94D1-43A6EF14F10E}"/>
            </a:ext>
          </a:extLst>
        </xdr:cNvPr>
        <xdr:cNvCxnSpPr/>
      </xdr:nvCxnSpPr>
      <xdr:spPr>
        <a:xfrm flipV="1">
          <a:off x="20434300" y="1846364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74549</xdr:rowOff>
    </xdr:from>
    <xdr:to>
      <xdr:col>102</xdr:col>
      <xdr:colOff>165100</xdr:colOff>
      <xdr:row>108</xdr:row>
      <xdr:rowOff>4699</xdr:rowOff>
    </xdr:to>
    <xdr:sp macro="" textlink="">
      <xdr:nvSpPr>
        <xdr:cNvPr id="821" name="楕円 820">
          <a:extLst>
            <a:ext uri="{FF2B5EF4-FFF2-40B4-BE49-F238E27FC236}">
              <a16:creationId xmlns:a16="http://schemas.microsoft.com/office/drawing/2014/main" id="{4C4C86F8-7DC8-4BFB-A828-E8AFEB0979BB}"/>
            </a:ext>
          </a:extLst>
        </xdr:cNvPr>
        <xdr:cNvSpPr/>
      </xdr:nvSpPr>
      <xdr:spPr>
        <a:xfrm>
          <a:off x="19494500" y="1841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122301</xdr:rowOff>
    </xdr:from>
    <xdr:to>
      <xdr:col>107</xdr:col>
      <xdr:colOff>50800</xdr:colOff>
      <xdr:row>107</xdr:row>
      <xdr:rowOff>125349</xdr:rowOff>
    </xdr:to>
    <xdr:cxnSp macro="">
      <xdr:nvCxnSpPr>
        <xdr:cNvPr id="822" name="直線コネクタ 821">
          <a:extLst>
            <a:ext uri="{FF2B5EF4-FFF2-40B4-BE49-F238E27FC236}">
              <a16:creationId xmlns:a16="http://schemas.microsoft.com/office/drawing/2014/main" id="{E5385987-450B-4748-A2F1-69EE3315F33E}"/>
            </a:ext>
          </a:extLst>
        </xdr:cNvPr>
        <xdr:cNvCxnSpPr/>
      </xdr:nvCxnSpPr>
      <xdr:spPr>
        <a:xfrm flipV="1">
          <a:off x="19545300" y="18467451"/>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76454</xdr:rowOff>
    </xdr:from>
    <xdr:to>
      <xdr:col>98</xdr:col>
      <xdr:colOff>38100</xdr:colOff>
      <xdr:row>108</xdr:row>
      <xdr:rowOff>6604</xdr:rowOff>
    </xdr:to>
    <xdr:sp macro="" textlink="">
      <xdr:nvSpPr>
        <xdr:cNvPr id="823" name="楕円 822">
          <a:extLst>
            <a:ext uri="{FF2B5EF4-FFF2-40B4-BE49-F238E27FC236}">
              <a16:creationId xmlns:a16="http://schemas.microsoft.com/office/drawing/2014/main" id="{A6008673-505D-43EA-9E97-361A2173E653}"/>
            </a:ext>
          </a:extLst>
        </xdr:cNvPr>
        <xdr:cNvSpPr/>
      </xdr:nvSpPr>
      <xdr:spPr>
        <a:xfrm>
          <a:off x="18605500" y="1842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125349</xdr:rowOff>
    </xdr:from>
    <xdr:to>
      <xdr:col>102</xdr:col>
      <xdr:colOff>114300</xdr:colOff>
      <xdr:row>107</xdr:row>
      <xdr:rowOff>127254</xdr:rowOff>
    </xdr:to>
    <xdr:cxnSp macro="">
      <xdr:nvCxnSpPr>
        <xdr:cNvPr id="824" name="直線コネクタ 823">
          <a:extLst>
            <a:ext uri="{FF2B5EF4-FFF2-40B4-BE49-F238E27FC236}">
              <a16:creationId xmlns:a16="http://schemas.microsoft.com/office/drawing/2014/main" id="{9A1E9650-23A6-44B9-A47F-4D78E0E6A1A6}"/>
            </a:ext>
          </a:extLst>
        </xdr:cNvPr>
        <xdr:cNvCxnSpPr/>
      </xdr:nvCxnSpPr>
      <xdr:spPr>
        <a:xfrm flipV="1">
          <a:off x="18656300" y="1847049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55515</xdr:rowOff>
    </xdr:from>
    <xdr:ext cx="469744" cy="259045"/>
    <xdr:sp macro="" textlink="">
      <xdr:nvSpPr>
        <xdr:cNvPr id="825" name="n_1aveValue【庁舎】&#10;一人当たり面積">
          <a:extLst>
            <a:ext uri="{FF2B5EF4-FFF2-40B4-BE49-F238E27FC236}">
              <a16:creationId xmlns:a16="http://schemas.microsoft.com/office/drawing/2014/main" id="{10DAE29D-2047-4AB9-B74D-787EC368BDA2}"/>
            </a:ext>
          </a:extLst>
        </xdr:cNvPr>
        <xdr:cNvSpPr txBox="1"/>
      </xdr:nvSpPr>
      <xdr:spPr>
        <a:xfrm>
          <a:off x="210757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59707</xdr:rowOff>
    </xdr:from>
    <xdr:ext cx="469744" cy="259045"/>
    <xdr:sp macro="" textlink="">
      <xdr:nvSpPr>
        <xdr:cNvPr id="826" name="n_2aveValue【庁舎】&#10;一人当たり面積">
          <a:extLst>
            <a:ext uri="{FF2B5EF4-FFF2-40B4-BE49-F238E27FC236}">
              <a16:creationId xmlns:a16="http://schemas.microsoft.com/office/drawing/2014/main" id="{216A2F3E-549F-4C72-8D6A-F26822B6F0FD}"/>
            </a:ext>
          </a:extLst>
        </xdr:cNvPr>
        <xdr:cNvSpPr txBox="1"/>
      </xdr:nvSpPr>
      <xdr:spPr>
        <a:xfrm>
          <a:off x="20199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53991</xdr:rowOff>
    </xdr:from>
    <xdr:ext cx="469744" cy="259045"/>
    <xdr:sp macro="" textlink="">
      <xdr:nvSpPr>
        <xdr:cNvPr id="827" name="n_3aveValue【庁舎】&#10;一人当たり面積">
          <a:extLst>
            <a:ext uri="{FF2B5EF4-FFF2-40B4-BE49-F238E27FC236}">
              <a16:creationId xmlns:a16="http://schemas.microsoft.com/office/drawing/2014/main" id="{01C72480-0D5D-45CB-996B-6A6F97E0B76F}"/>
            </a:ext>
          </a:extLst>
        </xdr:cNvPr>
        <xdr:cNvSpPr txBox="1"/>
      </xdr:nvSpPr>
      <xdr:spPr>
        <a:xfrm>
          <a:off x="19310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76852</xdr:rowOff>
    </xdr:from>
    <xdr:ext cx="469744" cy="259045"/>
    <xdr:sp macro="" textlink="">
      <xdr:nvSpPr>
        <xdr:cNvPr id="828" name="n_4aveValue【庁舎】&#10;一人当たり面積">
          <a:extLst>
            <a:ext uri="{FF2B5EF4-FFF2-40B4-BE49-F238E27FC236}">
              <a16:creationId xmlns:a16="http://schemas.microsoft.com/office/drawing/2014/main" id="{0DD640BF-E99A-484C-BF31-520413715A2C}"/>
            </a:ext>
          </a:extLst>
        </xdr:cNvPr>
        <xdr:cNvSpPr txBox="1"/>
      </xdr:nvSpPr>
      <xdr:spPr>
        <a:xfrm>
          <a:off x="18421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160417</xdr:rowOff>
    </xdr:from>
    <xdr:ext cx="469744" cy="259045"/>
    <xdr:sp macro="" textlink="">
      <xdr:nvSpPr>
        <xdr:cNvPr id="829" name="n_1mainValue【庁舎】&#10;一人当たり面積">
          <a:extLst>
            <a:ext uri="{FF2B5EF4-FFF2-40B4-BE49-F238E27FC236}">
              <a16:creationId xmlns:a16="http://schemas.microsoft.com/office/drawing/2014/main" id="{36114D16-FADA-4054-836D-61F29274AC6B}"/>
            </a:ext>
          </a:extLst>
        </xdr:cNvPr>
        <xdr:cNvSpPr txBox="1"/>
      </xdr:nvSpPr>
      <xdr:spPr>
        <a:xfrm>
          <a:off x="21075727" y="1850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164228</xdr:rowOff>
    </xdr:from>
    <xdr:ext cx="469744" cy="259045"/>
    <xdr:sp macro="" textlink="">
      <xdr:nvSpPr>
        <xdr:cNvPr id="830" name="n_2mainValue【庁舎】&#10;一人当たり面積">
          <a:extLst>
            <a:ext uri="{FF2B5EF4-FFF2-40B4-BE49-F238E27FC236}">
              <a16:creationId xmlns:a16="http://schemas.microsoft.com/office/drawing/2014/main" id="{36919F5B-CCB5-4731-9A4F-99F3A1CE0DCE}"/>
            </a:ext>
          </a:extLst>
        </xdr:cNvPr>
        <xdr:cNvSpPr txBox="1"/>
      </xdr:nvSpPr>
      <xdr:spPr>
        <a:xfrm>
          <a:off x="20199427" y="1850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167276</xdr:rowOff>
    </xdr:from>
    <xdr:ext cx="469744" cy="259045"/>
    <xdr:sp macro="" textlink="">
      <xdr:nvSpPr>
        <xdr:cNvPr id="831" name="n_3mainValue【庁舎】&#10;一人当たり面積">
          <a:extLst>
            <a:ext uri="{FF2B5EF4-FFF2-40B4-BE49-F238E27FC236}">
              <a16:creationId xmlns:a16="http://schemas.microsoft.com/office/drawing/2014/main" id="{215FBE97-AE25-4415-B657-5CC582FCFDCA}"/>
            </a:ext>
          </a:extLst>
        </xdr:cNvPr>
        <xdr:cNvSpPr txBox="1"/>
      </xdr:nvSpPr>
      <xdr:spPr>
        <a:xfrm>
          <a:off x="19310427" y="1851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169181</xdr:rowOff>
    </xdr:from>
    <xdr:ext cx="469744" cy="259045"/>
    <xdr:sp macro="" textlink="">
      <xdr:nvSpPr>
        <xdr:cNvPr id="832" name="n_4mainValue【庁舎】&#10;一人当たり面積">
          <a:extLst>
            <a:ext uri="{FF2B5EF4-FFF2-40B4-BE49-F238E27FC236}">
              <a16:creationId xmlns:a16="http://schemas.microsoft.com/office/drawing/2014/main" id="{6E23392A-9E55-4855-9B77-DDDF90FCF23C}"/>
            </a:ext>
          </a:extLst>
        </xdr:cNvPr>
        <xdr:cNvSpPr txBox="1"/>
      </xdr:nvSpPr>
      <xdr:spPr>
        <a:xfrm>
          <a:off x="18421427" y="1851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3" name="正方形/長方形 832">
          <a:extLst>
            <a:ext uri="{FF2B5EF4-FFF2-40B4-BE49-F238E27FC236}">
              <a16:creationId xmlns:a16="http://schemas.microsoft.com/office/drawing/2014/main" id="{D14BAA05-5492-4C72-92A4-F77833A8CB7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4" name="正方形/長方形 833">
          <a:extLst>
            <a:ext uri="{FF2B5EF4-FFF2-40B4-BE49-F238E27FC236}">
              <a16:creationId xmlns:a16="http://schemas.microsoft.com/office/drawing/2014/main" id="{AF205C8B-5C09-4E3C-A8BE-0DF67F01A5C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5" name="テキスト ボックス 834">
          <a:extLst>
            <a:ext uri="{FF2B5EF4-FFF2-40B4-BE49-F238E27FC236}">
              <a16:creationId xmlns:a16="http://schemas.microsoft.com/office/drawing/2014/main" id="{1F1A00BB-759A-48DA-B920-F4E7BDC83CA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有形固定資産減価償却率は、数値が表れている施設のうち、消防施設以外の全ての施設において類似団体平均値を上回っている。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特に体育館、プール、庁舎においては、類似団体平均値を大きく上回っており、老朽化が進んでいる。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庁舎については、移転建替え工事を進めていたが、町民ホールや図書館などの機能を有した複合施設として、令和３年５月に供用開始した。</a:t>
          </a:r>
          <a:endParaRPr kumimoji="1" lang="en-US" altLang="ja-JP" sz="1100">
            <a:solidFill>
              <a:schemeClr val="dk1"/>
            </a:solidFill>
            <a:effectLst/>
            <a:latin typeface="+mn-lt"/>
            <a:ea typeface="+mn-ea"/>
            <a:cs typeface="+mn-cs"/>
          </a:endParaRPr>
        </a:p>
        <a:p>
          <a:r>
            <a:rPr kumimoji="1" lang="ja-JP" altLang="en-US" sz="1300">
              <a:latin typeface="ＭＳ Ｐゴシック" panose="020B0600070205080204" pitchFamily="50" charset="-128"/>
              <a:ea typeface="ＭＳ Ｐゴシック" panose="020B0600070205080204" pitchFamily="50" charset="-128"/>
            </a:rPr>
            <a:t>　また、福祉施設については令和１～２年度に個別施設計画を策定しており、適正管理の取組を進めていく。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宮崎県日之影町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3,956
3,950
277.67
5,983,967
5,901,299
50,451
2,835,241
6,072,283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a:solidFill>
                <a:sysClr val="windowText" lastClr="000000"/>
              </a:solidFill>
              <a:effectLst/>
              <a:latin typeface="ＭＳ ゴシック" panose="020B0609070205080204" pitchFamily="49" charset="-128"/>
              <a:ea typeface="ＭＳ ゴシック" panose="020B0609070205080204" pitchFamily="49" charset="-128"/>
              <a:cs typeface="+mn-cs"/>
            </a:rPr>
            <a:t>人口減少や少子高齢化の進行に加え、町内に中心となる産業がないこと等により、税収が少なく財政基盤が弱いため、類似団体平均</a:t>
          </a:r>
          <a:r>
            <a:rPr lang="ja-JP" altLang="en-US" sz="1200" b="0" i="0">
              <a:solidFill>
                <a:sysClr val="windowText" lastClr="000000"/>
              </a:solidFill>
              <a:effectLst/>
              <a:latin typeface="ＭＳ ゴシック" panose="020B0609070205080204" pitchFamily="49" charset="-128"/>
              <a:ea typeface="ＭＳ ゴシック" panose="020B0609070205080204" pitchFamily="49" charset="-128"/>
              <a:cs typeface="+mn-cs"/>
            </a:rPr>
            <a:t>値</a:t>
          </a:r>
          <a:r>
            <a:rPr lang="ja-JP" altLang="ja-JP" sz="1200" b="0" i="0">
              <a:solidFill>
                <a:sysClr val="windowText" lastClr="000000"/>
              </a:solidFill>
              <a:effectLst/>
              <a:latin typeface="ＭＳ ゴシック" panose="020B0609070205080204" pitchFamily="49" charset="-128"/>
              <a:ea typeface="ＭＳ ゴシック" panose="020B0609070205080204" pitchFamily="49" charset="-128"/>
              <a:cs typeface="+mn-cs"/>
            </a:rPr>
            <a:t>を下回っている。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200" b="0" i="0">
              <a:solidFill>
                <a:sysClr val="windowText" lastClr="000000"/>
              </a:solidFill>
              <a:effectLst/>
              <a:latin typeface="ＭＳ ゴシック" panose="020B0609070205080204" pitchFamily="49" charset="-128"/>
              <a:ea typeface="ＭＳ ゴシック" panose="020B0609070205080204" pitchFamily="49" charset="-128"/>
              <a:cs typeface="+mn-cs"/>
            </a:rPr>
            <a:t>これまでに、小・中学校の統廃合や保育所・老人ホームの民営化、退職者不補充による定員管理の適正化、議員定数の削減、小学校給食調理の一元化等、行財政改革を推進して</a:t>
          </a:r>
          <a:r>
            <a:rPr lang="ja-JP" altLang="en-US" sz="1200" b="0" i="0">
              <a:solidFill>
                <a:sysClr val="windowText" lastClr="000000"/>
              </a:solidFill>
              <a:effectLst/>
              <a:latin typeface="ＭＳ ゴシック" panose="020B0609070205080204" pitchFamily="49" charset="-128"/>
              <a:ea typeface="ＭＳ ゴシック" panose="020B0609070205080204" pitchFamily="49" charset="-128"/>
              <a:cs typeface="+mn-cs"/>
            </a:rPr>
            <a:t>きた</a:t>
          </a:r>
          <a:r>
            <a:rPr lang="ja-JP" altLang="ja-JP" sz="1200" b="0" i="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124883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66064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124883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132927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6686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132927</xdr:rowOff>
    </xdr:from>
    <xdr:to>
      <xdr:col>11</xdr:col>
      <xdr:colOff>31750</xdr:colOff>
      <xdr:row>44</xdr:row>
      <xdr:rowOff>140970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6767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82127</xdr:rowOff>
    </xdr:from>
    <xdr:to>
      <xdr:col>11</xdr:col>
      <xdr:colOff>82550</xdr:colOff>
      <xdr:row>45</xdr:row>
      <xdr:rowOff>12277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168504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90170</xdr:rowOff>
    </xdr:from>
    <xdr:to>
      <xdr:col>7</xdr:col>
      <xdr:colOff>31750</xdr:colOff>
      <xdr:row>45</xdr:row>
      <xdr:rowOff>20320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5097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物件費や維持補修費、</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が増加したが、分母である普通交付税等の経常一般財源等の増加も大きかったため、</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比率</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はやや減少</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しかしながら、</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毎年度、類似団体平均</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値</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を上回っている。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今後とも、経常経費の抑制と経常一般財源</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の収入確保、経常経費に充当する特定財源の確保を図り、比率の減少に努める。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151977</xdr:rowOff>
    </xdr:from>
    <xdr:to>
      <xdr:col>23</xdr:col>
      <xdr:colOff>133350</xdr:colOff>
      <xdr:row>65</xdr:row>
      <xdr:rowOff>8679</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124777"/>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10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119804</xdr:rowOff>
    </xdr:from>
    <xdr:to>
      <xdr:col>19</xdr:col>
      <xdr:colOff>133350</xdr:colOff>
      <xdr:row>65</xdr:row>
      <xdr:rowOff>8679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09260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31327</xdr:rowOff>
    </xdr:from>
    <xdr:to>
      <xdr:col>15</xdr:col>
      <xdr:colOff>82550</xdr:colOff>
      <xdr:row>64</xdr:row>
      <xdr:rowOff>119804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00412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31327</xdr:rowOff>
    </xdr:from>
    <xdr:to>
      <xdr:col>11</xdr:col>
      <xdr:colOff>31750</xdr:colOff>
      <xdr:row>64</xdr:row>
      <xdr:rowOff>87630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00412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101177</xdr:rowOff>
    </xdr:from>
    <xdr:to>
      <xdr:col>23</xdr:col>
      <xdr:colOff>184150</xdr:colOff>
      <xdr:row>65</xdr:row>
      <xdr:rowOff>31327</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73254</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4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129329</xdr:rowOff>
    </xdr:from>
    <xdr:to>
      <xdr:col>19</xdr:col>
      <xdr:colOff>184150</xdr:colOff>
      <xdr:row>65</xdr:row>
      <xdr:rowOff>59479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44256</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188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69004</xdr:rowOff>
    </xdr:from>
    <xdr:to>
      <xdr:col>15</xdr:col>
      <xdr:colOff>133350</xdr:colOff>
      <xdr:row>64</xdr:row>
      <xdr:rowOff>170604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155381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151977</xdr:rowOff>
    </xdr:from>
    <xdr:to>
      <xdr:col>11</xdr:col>
      <xdr:colOff>82550</xdr:colOff>
      <xdr:row>64</xdr:row>
      <xdr:rowOff>82127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66904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36830</xdr:rowOff>
    </xdr:from>
    <xdr:to>
      <xdr:col>7</xdr:col>
      <xdr:colOff>31750</xdr:colOff>
      <xdr:row>64</xdr:row>
      <xdr:rowOff>138430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123207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[361,747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人口減少に伴い、毎年度、類似団体平均</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値</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を下回っている。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令和元年度は</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人件費及び物件費とも前年度より減少しており、</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人口１人当たり決算額</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も減少</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今後とも、最重要課題である人口減少対策に力を入れるとともに、適正な給与制度の運用、職員配置の適正化及び事務事業の見直し等に努め、経費節減を図っていく。</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99978</xdr:rowOff>
    </xdr:from>
    <xdr:to>
      <xdr:col>23</xdr:col>
      <xdr:colOff>133350</xdr:colOff>
      <xdr:row>82</xdr:row>
      <xdr:rowOff>104110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158878"/>
          <a:ext cx="838200" cy="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97826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75792</xdr:rowOff>
    </xdr:from>
    <xdr:to>
      <xdr:col>19</xdr:col>
      <xdr:colOff>133350</xdr:colOff>
      <xdr:row>82</xdr:row>
      <xdr:rowOff>104110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134692"/>
          <a:ext cx="889000" cy="2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75792</xdr:rowOff>
    </xdr:from>
    <xdr:to>
      <xdr:col>15</xdr:col>
      <xdr:colOff>82550</xdr:colOff>
      <xdr:row>82</xdr:row>
      <xdr:rowOff>82297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134692"/>
          <a:ext cx="889000" cy="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63678</xdr:rowOff>
    </xdr:from>
    <xdr:to>
      <xdr:col>11</xdr:col>
      <xdr:colOff>31750</xdr:colOff>
      <xdr:row>82</xdr:row>
      <xdr:rowOff>82297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122578"/>
          <a:ext cx="889000" cy="1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164623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49178</xdr:rowOff>
    </xdr:from>
    <xdr:to>
      <xdr:col>23</xdr:col>
      <xdr:colOff>184150</xdr:colOff>
      <xdr:row>82</xdr:row>
      <xdr:rowOff>150778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0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65705</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5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53310</xdr:rowOff>
    </xdr:from>
    <xdr:to>
      <xdr:col>19</xdr:col>
      <xdr:colOff>184150</xdr:colOff>
      <xdr:row>82</xdr:row>
      <xdr:rowOff>154910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1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165087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81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24992</xdr:rowOff>
    </xdr:from>
    <xdr:to>
      <xdr:col>15</xdr:col>
      <xdr:colOff>133350</xdr:colOff>
      <xdr:row>82</xdr:row>
      <xdr:rowOff>126592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8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136769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52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31497</xdr:rowOff>
    </xdr:from>
    <xdr:to>
      <xdr:col>11</xdr:col>
      <xdr:colOff>82550</xdr:colOff>
      <xdr:row>82</xdr:row>
      <xdr:rowOff>133097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9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143274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859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12878</xdr:rowOff>
    </xdr:from>
    <xdr:to>
      <xdr:col>7</xdr:col>
      <xdr:colOff>31750</xdr:colOff>
      <xdr:row>82</xdr:row>
      <xdr:rowOff>114478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7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124655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84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ラスパイレス指数は</a:t>
          </a:r>
          <a:r>
            <a:rPr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100</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未満で、類似団体平均</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値</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より低い状況にあり、今後も適正な給与制度の運用に努める。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42757</xdr:rowOff>
    </xdr:from>
    <xdr:to>
      <xdr:col>81</xdr:col>
      <xdr:colOff>44450</xdr:colOff>
      <xdr:row>87</xdr:row>
      <xdr:rowOff>131234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958907"/>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60554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97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42757</xdr:rowOff>
    </xdr:from>
    <xdr:to>
      <xdr:col>77</xdr:col>
      <xdr:colOff>44450</xdr:colOff>
      <xdr:row>87</xdr:row>
      <xdr:rowOff>123189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958907"/>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3404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509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107104</xdr:rowOff>
    </xdr:from>
    <xdr:to>
      <xdr:col>72</xdr:col>
      <xdr:colOff>203200</xdr:colOff>
      <xdr:row>87</xdr:row>
      <xdr:rowOff>123189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023254"/>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107104</xdr:rowOff>
    </xdr:from>
    <xdr:to>
      <xdr:col>68</xdr:col>
      <xdr:colOff>152400</xdr:colOff>
      <xdr:row>87</xdr:row>
      <xdr:rowOff>107104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0232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168081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80434</xdr:rowOff>
    </xdr:from>
    <xdr:to>
      <xdr:col>81</xdr:col>
      <xdr:colOff>95250</xdr:colOff>
      <xdr:row>88</xdr:row>
      <xdr:rowOff>10584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96961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163407</xdr:rowOff>
    </xdr:from>
    <xdr:to>
      <xdr:col>77</xdr:col>
      <xdr:colOff>95250</xdr:colOff>
      <xdr:row>87</xdr:row>
      <xdr:rowOff>93557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103734</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676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72389</xdr:rowOff>
    </xdr:from>
    <xdr:to>
      <xdr:col>73</xdr:col>
      <xdr:colOff>44450</xdr:colOff>
      <xdr:row>88</xdr:row>
      <xdr:rowOff>2539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12716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56304</xdr:rowOff>
    </xdr:from>
    <xdr:to>
      <xdr:col>68</xdr:col>
      <xdr:colOff>203200</xdr:colOff>
      <xdr:row>87</xdr:row>
      <xdr:rowOff>157904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56304</xdr:rowOff>
    </xdr:from>
    <xdr:to>
      <xdr:col>64</xdr:col>
      <xdr:colOff>152400</xdr:colOff>
      <xdr:row>87</xdr:row>
      <xdr:rowOff>157904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168081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本町は面積が広大で、集落が広範囲にわたり点在していることから、人口規模に比べて事業量が多いのが実情である。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今後も住民サービスの質の低下を招かないよう留意しながら、職員配置の適正化に努める。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17816</xdr:rowOff>
    </xdr:from>
    <xdr:to>
      <xdr:col>81</xdr:col>
      <xdr:colOff>44450</xdr:colOff>
      <xdr:row>60</xdr:row>
      <xdr:rowOff>24711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04816"/>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165008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17816</xdr:rowOff>
    </xdr:from>
    <xdr:to>
      <xdr:col>77</xdr:col>
      <xdr:colOff>44450</xdr:colOff>
      <xdr:row>60</xdr:row>
      <xdr:rowOff>29192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304816"/>
          <a:ext cx="889000" cy="1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89933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7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29192</xdr:rowOff>
    </xdr:from>
    <xdr:to>
      <xdr:col>72</xdr:col>
      <xdr:colOff>203200</xdr:colOff>
      <xdr:row>60</xdr:row>
      <xdr:rowOff>35052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316192"/>
          <a:ext cx="88900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89243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35052</xdr:rowOff>
    </xdr:from>
    <xdr:to>
      <xdr:col>68</xdr:col>
      <xdr:colOff>152400</xdr:colOff>
      <xdr:row>60</xdr:row>
      <xdr:rowOff>52632</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322052"/>
          <a:ext cx="889000" cy="1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93616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145361</xdr:rowOff>
    </xdr:from>
    <xdr:to>
      <xdr:col>81</xdr:col>
      <xdr:colOff>95250</xdr:colOff>
      <xdr:row>60</xdr:row>
      <xdr:rowOff>75511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6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161888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0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138466</xdr:rowOff>
    </xdr:from>
    <xdr:to>
      <xdr:col>77</xdr:col>
      <xdr:colOff>95250</xdr:colOff>
      <xdr:row>60</xdr:row>
      <xdr:rowOff>68616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5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78793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2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149842</xdr:rowOff>
    </xdr:from>
    <xdr:to>
      <xdr:col>73</xdr:col>
      <xdr:colOff>44450</xdr:colOff>
      <xdr:row>60</xdr:row>
      <xdr:rowOff>79992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90169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155702</xdr:rowOff>
    </xdr:from>
    <xdr:to>
      <xdr:col>68</xdr:col>
      <xdr:colOff>203200</xdr:colOff>
      <xdr:row>60</xdr:row>
      <xdr:rowOff>85852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96029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4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1832</xdr:rowOff>
    </xdr:from>
    <xdr:to>
      <xdr:col>64</xdr:col>
      <xdr:colOff>152400</xdr:colOff>
      <xdr:row>60</xdr:row>
      <xdr:rowOff>103432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8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88209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37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過去に発行した起債の償還完了等により比率は年々</a:t>
          </a:r>
          <a:r>
            <a:rPr lang="ja-JP" altLang="en-US"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減少しており</a:t>
          </a:r>
          <a:r>
            <a:rPr lang="ja-JP" altLang="ja-JP"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lang="ja-JP" altLang="ja-JP"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年度以降は類似団体平均</a:t>
          </a:r>
          <a:r>
            <a:rPr lang="ja-JP" altLang="en-US"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値</a:t>
          </a:r>
          <a:r>
            <a:rPr lang="ja-JP" altLang="ja-JP"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を下回っている。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今後は、庁舎建設等の大型事業により、起債発行額が増加するため、既存事業の縮小・廃止、基金の有効活用等を図り、適正な起債管理に努める。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155956</xdr:rowOff>
    </xdr:from>
    <xdr:to>
      <xdr:col>81</xdr:col>
      <xdr:colOff>44450</xdr:colOff>
      <xdr:row>40</xdr:row>
      <xdr:rowOff>155956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0139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155956</xdr:rowOff>
    </xdr:from>
    <xdr:to>
      <xdr:col>77</xdr:col>
      <xdr:colOff>44450</xdr:colOff>
      <xdr:row>41</xdr:row>
      <xdr:rowOff>18288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01395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18288</xdr:rowOff>
    </xdr:from>
    <xdr:to>
      <xdr:col>72</xdr:col>
      <xdr:colOff>203200</xdr:colOff>
      <xdr:row>41</xdr:row>
      <xdr:rowOff>61722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04773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61722</xdr:rowOff>
    </xdr:from>
    <xdr:to>
      <xdr:col>68</xdr:col>
      <xdr:colOff>152400</xdr:colOff>
      <xdr:row>41</xdr:row>
      <xdr:rowOff>109982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09117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121683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105156</xdr:rowOff>
    </xdr:from>
    <xdr:to>
      <xdr:col>77</xdr:col>
      <xdr:colOff>95250</xdr:colOff>
      <xdr:row>41</xdr:row>
      <xdr:rowOff>35306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45483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3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138938</xdr:rowOff>
    </xdr:from>
    <xdr:to>
      <xdr:col>73</xdr:col>
      <xdr:colOff>44450</xdr:colOff>
      <xdr:row>41</xdr:row>
      <xdr:rowOff>69088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79265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76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10922</xdr:rowOff>
    </xdr:from>
    <xdr:to>
      <xdr:col>68</xdr:col>
      <xdr:colOff>203200</xdr:colOff>
      <xdr:row>41</xdr:row>
      <xdr:rowOff>112522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地方債現在高の増加により将来負担額は増加しているが、充当可能財源等がそれを上回っていることからマイナス算定となっている。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今後は、庁舎建設等の大型事業により発行</a:t>
          </a:r>
          <a:r>
            <a:rPr lang="ja-JP" altLang="en-US"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する起債により地方債残高が</a:t>
          </a:r>
          <a:r>
            <a:rPr lang="ja-JP" altLang="ja-JP"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lang="ja-JP" altLang="en-US"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するため、</a:t>
          </a:r>
          <a:r>
            <a:rPr lang="ja-JP" altLang="ja-JP"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比率は上昇する</a:t>
          </a:r>
          <a:r>
            <a:rPr lang="ja-JP" altLang="en-US"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見込みである</a:t>
          </a:r>
          <a:r>
            <a:rPr lang="ja-JP" altLang="ja-JP"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宮崎県日之影町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3,956
3,950
277.67
5,983,967
5,901,299
50,451
2,835,241
6,072,283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a:t>
          </a:r>
          <a:r>
            <a:rPr lang="ja-JP" altLang="ja-JP"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lang="ja-JP" altLang="en-US"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、退職者不補充と育児休暇取得に伴い減少している</a:t>
          </a:r>
          <a:r>
            <a:rPr lang="ja-JP" altLang="ja-JP"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今後も適正な職員配置及び給与制度の運営に取り組んでいく。</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14986</xdr:rowOff>
    </xdr:from>
    <xdr:to>
      <xdr:col>24</xdr:col>
      <xdr:colOff>25400</xdr:colOff>
      <xdr:row>37</xdr:row>
      <xdr:rowOff>51562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5863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10414</xdr:rowOff>
    </xdr:from>
    <xdr:to>
      <xdr:col>19</xdr:col>
      <xdr:colOff>187325</xdr:colOff>
      <xdr:row>37</xdr:row>
      <xdr:rowOff>51562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540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10414</xdr:rowOff>
    </xdr:from>
    <xdr:to>
      <xdr:col>15</xdr:col>
      <xdr:colOff>98425</xdr:colOff>
      <xdr:row>37</xdr:row>
      <xdr:rowOff>42418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540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42418</xdr:rowOff>
    </xdr:from>
    <xdr:to>
      <xdr:col>11</xdr:col>
      <xdr:colOff>9525</xdr:colOff>
      <xdr:row>37</xdr:row>
      <xdr:rowOff>78994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860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152163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762</xdr:rowOff>
    </xdr:from>
    <xdr:to>
      <xdr:col>20</xdr:col>
      <xdr:colOff>38100</xdr:colOff>
      <xdr:row>37</xdr:row>
      <xdr:rowOff>102362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131064</xdr:rowOff>
    </xdr:from>
    <xdr:to>
      <xdr:col>15</xdr:col>
      <xdr:colOff>149225</xdr:colOff>
      <xdr:row>37</xdr:row>
      <xdr:rowOff>61214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163068</xdr:rowOff>
    </xdr:from>
    <xdr:to>
      <xdr:col>11</xdr:col>
      <xdr:colOff>60325</xdr:colOff>
      <xdr:row>37</xdr:row>
      <xdr:rowOff>93218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77995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114571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これまで、小</a:t>
          </a:r>
          <a:r>
            <a:rPr lang="ja-JP" altLang="en-US"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中学校の統廃合や保育所・老人ホームの民営化、小学校給食調理の一元化等を進めてきた結果、類似団体平均</a:t>
          </a:r>
          <a:r>
            <a:rPr lang="ja-JP" altLang="en-US"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値</a:t>
          </a:r>
          <a:r>
            <a:rPr lang="ja-JP" altLang="ja-JP"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より低くなっているものの、比率は年々</a:t>
          </a:r>
          <a:r>
            <a:rPr lang="ja-JP" altLang="en-US"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lang="ja-JP" altLang="ja-JP"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傾向にある。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en-US"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a:t>
          </a:r>
          <a:r>
            <a:rPr lang="ja-JP" altLang="ja-JP"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は、観光施設管理委託費や</a:t>
          </a:r>
          <a:r>
            <a:rPr lang="ja-JP" altLang="en-US"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クラウド使用料</a:t>
          </a:r>
          <a:r>
            <a:rPr lang="ja-JP" altLang="ja-JP"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が増加したことが主な要因である。</a:t>
          </a:r>
          <a:endParaRPr lang="en-US" altLang="ja-JP" sz="1200" b="0" i="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ja-JP"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今後とも、経費節減</a:t>
          </a:r>
          <a:r>
            <a:rPr lang="ja-JP" altLang="en-US"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を図り物件費の抑制に努める</a:t>
          </a:r>
          <a:r>
            <a:rPr lang="ja-JP" altLang="ja-JP"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16</xdr:row>
      <xdr:rowOff>66040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8016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58420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755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123190</xdr:rowOff>
    </xdr:from>
    <xdr:to>
      <xdr:col>73</xdr:col>
      <xdr:colOff>180975</xdr:colOff>
      <xdr:row>16</xdr:row>
      <xdr:rowOff>12700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6949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62230</xdr:rowOff>
    </xdr:from>
    <xdr:to>
      <xdr:col>69</xdr:col>
      <xdr:colOff>92075</xdr:colOff>
      <xdr:row>15</xdr:row>
      <xdr:rowOff>123190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633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31767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72390</xdr:rowOff>
    </xdr:from>
    <xdr:to>
      <xdr:col>69</xdr:col>
      <xdr:colOff>142875</xdr:colOff>
      <xdr:row>16</xdr:row>
      <xdr:rowOff>2540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11430</xdr:rowOff>
    </xdr:from>
    <xdr:to>
      <xdr:col>65</xdr:col>
      <xdr:colOff>53975</xdr:colOff>
      <xdr:row>15</xdr:row>
      <xdr:rowOff>113030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123207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老人ホーム保護費及び障害者自立支援給付費</a:t>
          </a:r>
          <a:r>
            <a:rPr lang="ja-JP" altLang="en-US"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等の減により減少に転じているが</a:t>
          </a:r>
          <a:r>
            <a:rPr lang="ja-JP" altLang="ja-JP"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、依然として類似団体平均</a:t>
          </a:r>
          <a:r>
            <a:rPr lang="ja-JP" altLang="en-US"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値</a:t>
          </a:r>
          <a:r>
            <a:rPr lang="ja-JP" altLang="ja-JP"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を大きく上回っている。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高齢化率の高い本町においては、高齢者福祉事業や介護予防事業等を積極的に推進し、扶助費の上昇を抑えるよう努める。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766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44450</xdr:rowOff>
    </xdr:from>
    <xdr:to>
      <xdr:col>19</xdr:col>
      <xdr:colOff>187325</xdr:colOff>
      <xdr:row>57</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817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139700</xdr:rowOff>
    </xdr:from>
    <xdr:to>
      <xdr:col>15</xdr:col>
      <xdr:colOff>98425</xdr:colOff>
      <xdr:row>57</xdr:row>
      <xdr:rowOff>44450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740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139700</xdr:rowOff>
    </xdr:from>
    <xdr:to>
      <xdr:col>11</xdr:col>
      <xdr:colOff>9525</xdr:colOff>
      <xdr:row>57</xdr:row>
      <xdr:rowOff>82550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740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165100</xdr:rowOff>
    </xdr:from>
    <xdr:to>
      <xdr:col>15</xdr:col>
      <xdr:colOff>149225</xdr:colOff>
      <xdr:row>57</xdr:row>
      <xdr:rowOff>95250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88900</xdr:rowOff>
    </xdr:from>
    <xdr:to>
      <xdr:col>11</xdr:col>
      <xdr:colOff>60325</xdr:colOff>
      <xdr:row>57</xdr:row>
      <xdr:rowOff>19050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令和元年度は、住宅及び道路の維持補修費の増や介護保険特別会計繰出金の増等により、比率は増加に転じている</a:t>
          </a:r>
          <a:r>
            <a:rPr lang="ja-JP" altLang="ja-JP"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今後も、緊急性や必要性等を十分勘案し、事業を執行していく。</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153670</xdr:rowOff>
    </xdr:from>
    <xdr:to>
      <xdr:col>82</xdr:col>
      <xdr:colOff>107950</xdr:colOff>
      <xdr:row>55</xdr:row>
      <xdr:rowOff>5080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4119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170197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153670</xdr:rowOff>
    </xdr:from>
    <xdr:to>
      <xdr:col>78</xdr:col>
      <xdr:colOff>69850</xdr:colOff>
      <xdr:row>55</xdr:row>
      <xdr:rowOff>20320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4119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165100</xdr:rowOff>
    </xdr:from>
    <xdr:to>
      <xdr:col>73</xdr:col>
      <xdr:colOff>180975</xdr:colOff>
      <xdr:row>55</xdr:row>
      <xdr:rowOff>20320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4234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165100</xdr:rowOff>
    </xdr:from>
    <xdr:to>
      <xdr:col>69</xdr:col>
      <xdr:colOff>92075</xdr:colOff>
      <xdr:row>54</xdr:row>
      <xdr:rowOff>168910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4234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93997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125730</xdr:rowOff>
    </xdr:from>
    <xdr:to>
      <xdr:col>82</xdr:col>
      <xdr:colOff>158750</xdr:colOff>
      <xdr:row>55</xdr:row>
      <xdr:rowOff>55880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38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142257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22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102870</xdr:rowOff>
    </xdr:from>
    <xdr:to>
      <xdr:col>78</xdr:col>
      <xdr:colOff>120650</xdr:colOff>
      <xdr:row>55</xdr:row>
      <xdr:rowOff>33020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36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43197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13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140970</xdr:rowOff>
    </xdr:from>
    <xdr:to>
      <xdr:col>74</xdr:col>
      <xdr:colOff>31750</xdr:colOff>
      <xdr:row>55</xdr:row>
      <xdr:rowOff>71120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39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81297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16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114300</xdr:rowOff>
    </xdr:from>
    <xdr:to>
      <xdr:col>69</xdr:col>
      <xdr:colOff>142875</xdr:colOff>
      <xdr:row>55</xdr:row>
      <xdr:rowOff>44450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54627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118110</xdr:rowOff>
    </xdr:from>
    <xdr:to>
      <xdr:col>65</xdr:col>
      <xdr:colOff>53975</xdr:colOff>
      <xdr:row>55</xdr:row>
      <xdr:rowOff>48260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37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58437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145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令和元年度は、</a:t>
          </a:r>
          <a:r>
            <a:rPr lang="ja-JP" altLang="ja-JP"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西臼杵広域行政事務組合負担金</a:t>
          </a:r>
          <a:r>
            <a:rPr lang="ja-JP" altLang="en-US"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や町社会福祉協議会補助金等</a:t>
          </a:r>
          <a:r>
            <a:rPr lang="ja-JP" altLang="ja-JP"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の増より</a:t>
          </a:r>
          <a:r>
            <a:rPr lang="ja-JP" altLang="en-US"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増加している</a:t>
          </a:r>
          <a:r>
            <a:rPr lang="ja-JP" altLang="ja-JP"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各種団体等に対する町単独補助金については、毎年度審査</a:t>
          </a:r>
          <a:r>
            <a:rPr lang="ja-JP" altLang="en-US"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会</a:t>
          </a:r>
          <a:r>
            <a:rPr lang="ja-JP" altLang="ja-JP"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を実施しており</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補助金の</a:t>
          </a:r>
          <a:r>
            <a:rPr lang="ja-JP" altLang="ja-JP"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適正化に取り組んでいる。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今後も、各種団体等への補助金については、事業効果等を十分検証し、目的を達成した事業の縮減・廃止を図るなど適正な支出に努めていく。</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xdr:rowOff>
    </xdr:from>
    <xdr:to>
      <xdr:col>82</xdr:col>
      <xdr:colOff>107950</xdr:colOff>
      <xdr:row>38</xdr:row>
      <xdr:rowOff>21844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5232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106443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120142</xdr:rowOff>
    </xdr:from>
    <xdr:to>
      <xdr:col>78</xdr:col>
      <xdr:colOff>69850</xdr:colOff>
      <xdr:row>38</xdr:row>
      <xdr:rowOff>8128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4637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74422</xdr:rowOff>
    </xdr:from>
    <xdr:to>
      <xdr:col>73</xdr:col>
      <xdr:colOff>180975</xdr:colOff>
      <xdr:row>37</xdr:row>
      <xdr:rowOff>120142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4180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117856</xdr:rowOff>
    </xdr:from>
    <xdr:to>
      <xdr:col>69</xdr:col>
      <xdr:colOff>92075</xdr:colOff>
      <xdr:row>37</xdr:row>
      <xdr:rowOff>74422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29005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142494</xdr:rowOff>
    </xdr:from>
    <xdr:to>
      <xdr:col>82</xdr:col>
      <xdr:colOff>158750</xdr:colOff>
      <xdr:row>38</xdr:row>
      <xdr:rowOff>72644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114571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128778</xdr:rowOff>
    </xdr:from>
    <xdr:to>
      <xdr:col>78</xdr:col>
      <xdr:colOff>120650</xdr:colOff>
      <xdr:row>38</xdr:row>
      <xdr:rowOff>58928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43705</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69342</xdr:rowOff>
    </xdr:from>
    <xdr:to>
      <xdr:col>74</xdr:col>
      <xdr:colOff>31750</xdr:colOff>
      <xdr:row>37</xdr:row>
      <xdr:rowOff>170942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155719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23622</xdr:rowOff>
    </xdr:from>
    <xdr:to>
      <xdr:col>69</xdr:col>
      <xdr:colOff>142875</xdr:colOff>
      <xdr:row>37</xdr:row>
      <xdr:rowOff>125222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109999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67056</xdr:rowOff>
    </xdr:from>
    <xdr:to>
      <xdr:col>65</xdr:col>
      <xdr:colOff>53975</xdr:colOff>
      <xdr:row>36</xdr:row>
      <xdr:rowOff>168656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153433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過去の大型事業による起債の償還が完了していることにより、減少傾向にある。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今後は、庁舎建設等の大型事業</a:t>
          </a:r>
          <a:r>
            <a:rPr lang="ja-JP" altLang="en-US"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により起債発行額が増加するため公債費の増加が見込まれる。したがって、</a:t>
          </a:r>
          <a:r>
            <a:rPr lang="ja-JP" altLang="ja-JP"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他事業との調整や既存事業の縮小・廃止及び基金の有効活用等を図り、適正な起債発行に努める。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43180</xdr:rowOff>
    </xdr:from>
    <xdr:to>
      <xdr:col>24</xdr:col>
      <xdr:colOff>25400</xdr:colOff>
      <xdr:row>77</xdr:row>
      <xdr:rowOff>54611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24483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54611</xdr:rowOff>
    </xdr:from>
    <xdr:to>
      <xdr:col>19</xdr:col>
      <xdr:colOff>187325</xdr:colOff>
      <xdr:row>77</xdr:row>
      <xdr:rowOff>73661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2562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73661</xdr:rowOff>
    </xdr:from>
    <xdr:to>
      <xdr:col>15</xdr:col>
      <xdr:colOff>98425</xdr:colOff>
      <xdr:row>77</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2753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81280</xdr:rowOff>
    </xdr:from>
    <xdr:to>
      <xdr:col>11</xdr:col>
      <xdr:colOff>9525</xdr:colOff>
      <xdr:row>78</xdr:row>
      <xdr:rowOff>31750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28293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35577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135907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3811</xdr:rowOff>
    </xdr:from>
    <xdr:to>
      <xdr:col>20</xdr:col>
      <xdr:colOff>38100</xdr:colOff>
      <xdr:row>77</xdr:row>
      <xdr:rowOff>105411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90188</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22861</xdr:rowOff>
    </xdr:from>
    <xdr:to>
      <xdr:col>15</xdr:col>
      <xdr:colOff>149225</xdr:colOff>
      <xdr:row>77</xdr:row>
      <xdr:rowOff>124461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109238</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30480</xdr:rowOff>
    </xdr:from>
    <xdr:to>
      <xdr:col>11</xdr:col>
      <xdr:colOff>60325</xdr:colOff>
      <xdr:row>77</xdr:row>
      <xdr:rowOff>132080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116857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152400</xdr:rowOff>
    </xdr:from>
    <xdr:to>
      <xdr:col>6</xdr:col>
      <xdr:colOff>171450</xdr:colOff>
      <xdr:row>78</xdr:row>
      <xdr:rowOff>82550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67327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人件費や扶助費で減となっているが、</a:t>
          </a:r>
          <a:r>
            <a:rPr lang="ja-JP" altLang="ja-JP"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物件費や</a:t>
          </a:r>
          <a:r>
            <a:rPr lang="ja-JP" altLang="en-US"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補助費等、維持補修費などで</a:t>
          </a:r>
          <a:r>
            <a:rPr lang="ja-JP" altLang="ja-JP"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lang="ja-JP" altLang="en-US"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している。しかしながら、</a:t>
          </a:r>
          <a:r>
            <a:rPr lang="ja-JP" altLang="ja-JP"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普通交付税</a:t>
          </a:r>
          <a:r>
            <a:rPr lang="ja-JP" altLang="en-US"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等の経常一般財源等</a:t>
          </a:r>
          <a:r>
            <a:rPr lang="ja-JP" altLang="ja-JP"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lang="ja-JP" altLang="en-US"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増加したことから比率は減少している</a:t>
          </a:r>
          <a:r>
            <a:rPr lang="ja-JP" altLang="ja-JP"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今後も経常経費の縮減に努め、比率の増加を抑制していく。</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38418</xdr:rowOff>
    </xdr:from>
    <xdr:to>
      <xdr:col>82</xdr:col>
      <xdr:colOff>107950</xdr:colOff>
      <xdr:row>77</xdr:row>
      <xdr:rowOff>49848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24006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164148</xdr:rowOff>
    </xdr:from>
    <xdr:to>
      <xdr:col>78</xdr:col>
      <xdr:colOff>69850</xdr:colOff>
      <xdr:row>77</xdr:row>
      <xdr:rowOff>49848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19434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95568</xdr:rowOff>
    </xdr:from>
    <xdr:to>
      <xdr:col>73</xdr:col>
      <xdr:colOff>180975</xdr:colOff>
      <xdr:row>76</xdr:row>
      <xdr:rowOff>164148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1257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44132</xdr:rowOff>
    </xdr:from>
    <xdr:to>
      <xdr:col>69</xdr:col>
      <xdr:colOff>92075</xdr:colOff>
      <xdr:row>76</xdr:row>
      <xdr:rowOff>95568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074332"/>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159068</xdr:rowOff>
    </xdr:from>
    <xdr:to>
      <xdr:col>82</xdr:col>
      <xdr:colOff>158750</xdr:colOff>
      <xdr:row>77</xdr:row>
      <xdr:rowOff>89218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18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131145</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16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170498</xdr:rowOff>
    </xdr:from>
    <xdr:to>
      <xdr:col>78</xdr:col>
      <xdr:colOff>120650</xdr:colOff>
      <xdr:row>77</xdr:row>
      <xdr:rowOff>100648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20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85425</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287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113348</xdr:rowOff>
    </xdr:from>
    <xdr:to>
      <xdr:col>74</xdr:col>
      <xdr:colOff>31750</xdr:colOff>
      <xdr:row>77</xdr:row>
      <xdr:rowOff>43498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14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28275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22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44768</xdr:rowOff>
    </xdr:from>
    <xdr:to>
      <xdr:col>69</xdr:col>
      <xdr:colOff>142875</xdr:colOff>
      <xdr:row>76</xdr:row>
      <xdr:rowOff>146368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07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131145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16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164782</xdr:rowOff>
    </xdr:from>
    <xdr:to>
      <xdr:col>65</xdr:col>
      <xdr:colOff>53975</xdr:colOff>
      <xdr:row>76</xdr:row>
      <xdr:rowOff>94932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02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79709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10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宮崎県日之影町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170411</xdr:rowOff>
    </xdr:from>
    <xdr:to>
      <xdr:col>29</xdr:col>
      <xdr:colOff>127000</xdr:colOff>
      <xdr:row>18</xdr:row>
      <xdr:rowOff>2542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03800" y="3132686"/>
          <a:ext cx="647700" cy="3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78251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69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170411</xdr:rowOff>
    </xdr:from>
    <xdr:to>
      <xdr:col>26</xdr:col>
      <xdr:colOff>50800</xdr:colOff>
      <xdr:row>18</xdr:row>
      <xdr:rowOff>7692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32686"/>
          <a:ext cx="698500" cy="8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20429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168297</xdr:rowOff>
    </xdr:from>
    <xdr:to>
      <xdr:col>22</xdr:col>
      <xdr:colOff>114300</xdr:colOff>
      <xdr:row>18</xdr:row>
      <xdr:rowOff>7692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3130572"/>
          <a:ext cx="698500" cy="10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24985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168297</xdr:rowOff>
    </xdr:from>
    <xdr:to>
      <xdr:col>18</xdr:col>
      <xdr:colOff>177800</xdr:colOff>
      <xdr:row>18</xdr:row>
      <xdr:rowOff>8953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30572"/>
          <a:ext cx="698500" cy="12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39324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123192</xdr:rowOff>
    </xdr:from>
    <xdr:to>
      <xdr:col>29</xdr:col>
      <xdr:colOff>177800</xdr:colOff>
      <xdr:row>18</xdr:row>
      <xdr:rowOff>53342</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85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95269</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119611</xdr:rowOff>
    </xdr:from>
    <xdr:to>
      <xdr:col>26</xdr:col>
      <xdr:colOff>101600</xdr:colOff>
      <xdr:row>18</xdr:row>
      <xdr:rowOff>49761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81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34538</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68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128342</xdr:rowOff>
    </xdr:from>
    <xdr:to>
      <xdr:col>22</xdr:col>
      <xdr:colOff>165100</xdr:colOff>
      <xdr:row>18</xdr:row>
      <xdr:rowOff>58492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90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43269</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76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117497</xdr:rowOff>
    </xdr:from>
    <xdr:to>
      <xdr:col>19</xdr:col>
      <xdr:colOff>38100</xdr:colOff>
      <xdr:row>18</xdr:row>
      <xdr:rowOff>47647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79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32424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16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129603</xdr:rowOff>
    </xdr:from>
    <xdr:to>
      <xdr:col>15</xdr:col>
      <xdr:colOff>101600</xdr:colOff>
      <xdr:row>18</xdr:row>
      <xdr:rowOff>59753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91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44530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17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299753</xdr:rowOff>
    </xdr:from>
    <xdr:to>
      <xdr:col>29</xdr:col>
      <xdr:colOff>127000</xdr:colOff>
      <xdr:row>35</xdr:row>
      <xdr:rowOff>329250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910103"/>
          <a:ext cx="647700" cy="29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17997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28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308204</xdr:rowOff>
    </xdr:from>
    <xdr:to>
      <xdr:col>26</xdr:col>
      <xdr:colOff>50800</xdr:colOff>
      <xdr:row>35</xdr:row>
      <xdr:rowOff>329250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918554"/>
          <a:ext cx="698500" cy="21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299145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6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307289</xdr:rowOff>
    </xdr:from>
    <xdr:to>
      <xdr:col>22</xdr:col>
      <xdr:colOff>114300</xdr:colOff>
      <xdr:row>35</xdr:row>
      <xdr:rowOff>308204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917639"/>
          <a:ext cx="698500" cy="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294863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239296</xdr:rowOff>
    </xdr:from>
    <xdr:to>
      <xdr:col>18</xdr:col>
      <xdr:colOff>177800</xdr:colOff>
      <xdr:row>35</xdr:row>
      <xdr:rowOff>307289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849646"/>
          <a:ext cx="698500" cy="67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300562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8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248953</xdr:rowOff>
    </xdr:from>
    <xdr:to>
      <xdr:col>29</xdr:col>
      <xdr:colOff>177800</xdr:colOff>
      <xdr:row>36</xdr:row>
      <xdr:rowOff>7653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859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221030</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831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278450</xdr:rowOff>
    </xdr:from>
    <xdr:to>
      <xdr:col>26</xdr:col>
      <xdr:colOff>101600</xdr:colOff>
      <xdr:row>36</xdr:row>
      <xdr:rowOff>37150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888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21927</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97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257404</xdr:rowOff>
    </xdr:from>
    <xdr:to>
      <xdr:col>22</xdr:col>
      <xdr:colOff>165100</xdr:colOff>
      <xdr:row>36</xdr:row>
      <xdr:rowOff>16104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67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881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954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256489</xdr:rowOff>
    </xdr:from>
    <xdr:to>
      <xdr:col>19</xdr:col>
      <xdr:colOff>38100</xdr:colOff>
      <xdr:row>36</xdr:row>
      <xdr:rowOff>15189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866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342866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953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188496</xdr:rowOff>
    </xdr:from>
    <xdr:to>
      <xdr:col>15</xdr:col>
      <xdr:colOff>101600</xdr:colOff>
      <xdr:row>35</xdr:row>
      <xdr:rowOff>290096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98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300273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567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宮崎県日之影町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3,956
3,950
277.67
5,983,967
5,901,299
50,451
2,835,241
6,072,283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31336</xdr:rowOff>
    </xdr:from>
    <xdr:to>
      <xdr:col>24</xdr:col>
      <xdr:colOff>63500</xdr:colOff>
      <xdr:row>37</xdr:row>
      <xdr:rowOff>31705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374986"/>
          <a:ext cx="8382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153599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54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31336</xdr:rowOff>
    </xdr:from>
    <xdr:to>
      <xdr:col>19</xdr:col>
      <xdr:colOff>177800</xdr:colOff>
      <xdr:row>37</xdr:row>
      <xdr:rowOff>43802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74986"/>
          <a:ext cx="889000" cy="1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91391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33765</xdr:rowOff>
    </xdr:from>
    <xdr:to>
      <xdr:col>15</xdr:col>
      <xdr:colOff>50800</xdr:colOff>
      <xdr:row>37</xdr:row>
      <xdr:rowOff>43802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377415"/>
          <a:ext cx="889000" cy="1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13250</xdr:rowOff>
    </xdr:from>
    <xdr:to>
      <xdr:col>10</xdr:col>
      <xdr:colOff>114300</xdr:colOff>
      <xdr:row>37</xdr:row>
      <xdr:rowOff>33765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356900"/>
          <a:ext cx="889000" cy="2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72747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152355</xdr:rowOff>
    </xdr:from>
    <xdr:to>
      <xdr:col>24</xdr:col>
      <xdr:colOff>114300</xdr:colOff>
      <xdr:row>37</xdr:row>
      <xdr:rowOff>82505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2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130782</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0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151986</xdr:rowOff>
    </xdr:from>
    <xdr:to>
      <xdr:col>20</xdr:col>
      <xdr:colOff>38100</xdr:colOff>
      <xdr:row>37</xdr:row>
      <xdr:rowOff>82136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2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73263</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16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164452</xdr:rowOff>
    </xdr:from>
    <xdr:to>
      <xdr:col>15</xdr:col>
      <xdr:colOff>101600</xdr:colOff>
      <xdr:row>37</xdr:row>
      <xdr:rowOff>94602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85729</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29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154415</xdr:rowOff>
    </xdr:from>
    <xdr:to>
      <xdr:col>10</xdr:col>
      <xdr:colOff>165100</xdr:colOff>
      <xdr:row>37</xdr:row>
      <xdr:rowOff>84565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2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75692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1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133900</xdr:rowOff>
    </xdr:from>
    <xdr:to>
      <xdr:col>6</xdr:col>
      <xdr:colOff>38100</xdr:colOff>
      <xdr:row>37</xdr:row>
      <xdr:rowOff>64050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0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80577</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8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161913</xdr:rowOff>
    </xdr:from>
    <xdr:to>
      <xdr:col>24</xdr:col>
      <xdr:colOff>63500</xdr:colOff>
      <xdr:row>57</xdr:row>
      <xdr:rowOff>167347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934563"/>
          <a:ext cx="838200" cy="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55473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5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161913</xdr:rowOff>
    </xdr:from>
    <xdr:to>
      <xdr:col>19</xdr:col>
      <xdr:colOff>177800</xdr:colOff>
      <xdr:row>58</xdr:row>
      <xdr:rowOff>15781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34563"/>
          <a:ext cx="889000" cy="2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158092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12244</xdr:rowOff>
    </xdr:from>
    <xdr:to>
      <xdr:col>15</xdr:col>
      <xdr:colOff>50800</xdr:colOff>
      <xdr:row>58</xdr:row>
      <xdr:rowOff>15781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56344"/>
          <a:ext cx="889000" cy="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169163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12244</xdr:rowOff>
    </xdr:from>
    <xdr:to>
      <xdr:col>10</xdr:col>
      <xdr:colOff>114300</xdr:colOff>
      <xdr:row>58</xdr:row>
      <xdr:rowOff>25495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56344"/>
          <a:ext cx="889000" cy="1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170673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26374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116547</xdr:rowOff>
    </xdr:from>
    <xdr:to>
      <xdr:col>24</xdr:col>
      <xdr:colOff>114300</xdr:colOff>
      <xdr:row>58</xdr:row>
      <xdr:rowOff>46697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8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94974</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6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111113</xdr:rowOff>
    </xdr:from>
    <xdr:to>
      <xdr:col>20</xdr:col>
      <xdr:colOff>38100</xdr:colOff>
      <xdr:row>58</xdr:row>
      <xdr:rowOff>41263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8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32390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976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136431</xdr:rowOff>
    </xdr:from>
    <xdr:to>
      <xdr:col>15</xdr:col>
      <xdr:colOff>101600</xdr:colOff>
      <xdr:row>58</xdr:row>
      <xdr:rowOff>66581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0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57708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0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132894</xdr:rowOff>
    </xdr:from>
    <xdr:to>
      <xdr:col>10</xdr:col>
      <xdr:colOff>165100</xdr:colOff>
      <xdr:row>58</xdr:row>
      <xdr:rowOff>63044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0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54171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998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146145</xdr:rowOff>
    </xdr:from>
    <xdr:to>
      <xdr:col>6</xdr:col>
      <xdr:colOff>38100</xdr:colOff>
      <xdr:row>58</xdr:row>
      <xdr:rowOff>76295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1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67422</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1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65002</xdr:rowOff>
    </xdr:from>
    <xdr:to>
      <xdr:col>24</xdr:col>
      <xdr:colOff>63500</xdr:colOff>
      <xdr:row>78</xdr:row>
      <xdr:rowOff>65122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38102"/>
          <a:ext cx="838200" cy="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65002</xdr:rowOff>
    </xdr:from>
    <xdr:to>
      <xdr:col>19</xdr:col>
      <xdr:colOff>177800</xdr:colOff>
      <xdr:row>78</xdr:row>
      <xdr:rowOff>84049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38102"/>
          <a:ext cx="889000" cy="1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84049</xdr:rowOff>
    </xdr:from>
    <xdr:to>
      <xdr:col>15</xdr:col>
      <xdr:colOff>50800</xdr:colOff>
      <xdr:row>78</xdr:row>
      <xdr:rowOff>89514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57149"/>
          <a:ext cx="889000" cy="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89514</xdr:rowOff>
    </xdr:from>
    <xdr:to>
      <xdr:col>10</xdr:col>
      <xdr:colOff>114300</xdr:colOff>
      <xdr:row>78</xdr:row>
      <xdr:rowOff>98667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62614"/>
          <a:ext cx="889000" cy="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14322</xdr:rowOff>
    </xdr:from>
    <xdr:to>
      <xdr:col>24</xdr:col>
      <xdr:colOff>114300</xdr:colOff>
      <xdr:row>78</xdr:row>
      <xdr:rowOff>115922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8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124962</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2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14202</xdr:rowOff>
    </xdr:from>
    <xdr:to>
      <xdr:col>20</xdr:col>
      <xdr:colOff>38100</xdr:colOff>
      <xdr:row>78</xdr:row>
      <xdr:rowOff>115802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8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106929</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8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33249</xdr:rowOff>
    </xdr:from>
    <xdr:to>
      <xdr:col>15</xdr:col>
      <xdr:colOff>101600</xdr:colOff>
      <xdr:row>78</xdr:row>
      <xdr:rowOff>134849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0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125976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49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38714</xdr:rowOff>
    </xdr:from>
    <xdr:to>
      <xdr:col>10</xdr:col>
      <xdr:colOff>165100</xdr:colOff>
      <xdr:row>78</xdr:row>
      <xdr:rowOff>140314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1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131441</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50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47867</xdr:rowOff>
    </xdr:from>
    <xdr:to>
      <xdr:col>6</xdr:col>
      <xdr:colOff>38100</xdr:colOff>
      <xdr:row>78</xdr:row>
      <xdr:rowOff>149467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2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140594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1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54494</xdr:rowOff>
    </xdr:from>
    <xdr:to>
      <xdr:col>24</xdr:col>
      <xdr:colOff>63500</xdr:colOff>
      <xdr:row>98</xdr:row>
      <xdr:rowOff>59817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856594"/>
          <a:ext cx="838200" cy="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13825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815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53457</xdr:rowOff>
    </xdr:from>
    <xdr:to>
      <xdr:col>19</xdr:col>
      <xdr:colOff>177800</xdr:colOff>
      <xdr:row>98</xdr:row>
      <xdr:rowOff>54494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855557"/>
          <a:ext cx="889000" cy="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132728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9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53457</xdr:rowOff>
    </xdr:from>
    <xdr:to>
      <xdr:col>15</xdr:col>
      <xdr:colOff>50800</xdr:colOff>
      <xdr:row>98</xdr:row>
      <xdr:rowOff>57314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855557"/>
          <a:ext cx="889000" cy="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129770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93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11647</xdr:rowOff>
    </xdr:from>
    <xdr:to>
      <xdr:col>10</xdr:col>
      <xdr:colOff>114300</xdr:colOff>
      <xdr:row>98</xdr:row>
      <xdr:rowOff>57314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813747"/>
          <a:ext cx="889000" cy="4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127919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9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138039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94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9017</xdr:rowOff>
    </xdr:from>
    <xdr:to>
      <xdr:col>24</xdr:col>
      <xdr:colOff>114300</xdr:colOff>
      <xdr:row>98</xdr:row>
      <xdr:rowOff>110617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1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139844</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59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3694</xdr:rowOff>
    </xdr:from>
    <xdr:to>
      <xdr:col>20</xdr:col>
      <xdr:colOff>38100</xdr:colOff>
      <xdr:row>98</xdr:row>
      <xdr:rowOff>105294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0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121821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58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2657</xdr:rowOff>
    </xdr:from>
    <xdr:to>
      <xdr:col>15</xdr:col>
      <xdr:colOff>101600</xdr:colOff>
      <xdr:row>98</xdr:row>
      <xdr:rowOff>104257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0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120784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57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6514</xdr:rowOff>
    </xdr:from>
    <xdr:to>
      <xdr:col>10</xdr:col>
      <xdr:colOff>165100</xdr:colOff>
      <xdr:row>98</xdr:row>
      <xdr:rowOff>108114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0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124641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58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132297</xdr:rowOff>
    </xdr:from>
    <xdr:to>
      <xdr:col>6</xdr:col>
      <xdr:colOff>38100</xdr:colOff>
      <xdr:row>98</xdr:row>
      <xdr:rowOff>62447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76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78974</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30795" y="165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37085</xdr:rowOff>
    </xdr:from>
    <xdr:to>
      <xdr:col>55</xdr:col>
      <xdr:colOff>0</xdr:colOff>
      <xdr:row>37</xdr:row>
      <xdr:rowOff>62800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380735"/>
          <a:ext cx="838200" cy="2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88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62800</xdr:rowOff>
    </xdr:from>
    <xdr:to>
      <xdr:col>50</xdr:col>
      <xdr:colOff>114300</xdr:colOff>
      <xdr:row>37</xdr:row>
      <xdr:rowOff>97458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06450"/>
          <a:ext cx="889000" cy="3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96396</xdr:rowOff>
    </xdr:from>
    <xdr:to>
      <xdr:col>45</xdr:col>
      <xdr:colOff>177800</xdr:colOff>
      <xdr:row>37</xdr:row>
      <xdr:rowOff>97458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440046"/>
          <a:ext cx="889000" cy="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163636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50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96396</xdr:rowOff>
    </xdr:from>
    <xdr:to>
      <xdr:col>41</xdr:col>
      <xdr:colOff>50800</xdr:colOff>
      <xdr:row>38</xdr:row>
      <xdr:rowOff>8433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40046"/>
          <a:ext cx="889000" cy="8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16422</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51016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157735</xdr:rowOff>
    </xdr:from>
    <xdr:to>
      <xdr:col>55</xdr:col>
      <xdr:colOff>50800</xdr:colOff>
      <xdr:row>37</xdr:row>
      <xdr:rowOff>87885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2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9162</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81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12000</xdr:rowOff>
    </xdr:from>
    <xdr:to>
      <xdr:col>50</xdr:col>
      <xdr:colOff>165100</xdr:colOff>
      <xdr:row>37</xdr:row>
      <xdr:rowOff>113600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130127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3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46658</xdr:rowOff>
    </xdr:from>
    <xdr:to>
      <xdr:col>46</xdr:col>
      <xdr:colOff>38100</xdr:colOff>
      <xdr:row>37</xdr:row>
      <xdr:rowOff>148258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9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164785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16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45596</xdr:rowOff>
    </xdr:from>
    <xdr:to>
      <xdr:col>41</xdr:col>
      <xdr:colOff>101600</xdr:colOff>
      <xdr:row>37</xdr:row>
      <xdr:rowOff>147196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8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163723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164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129083</xdr:rowOff>
    </xdr:from>
    <xdr:to>
      <xdr:col>36</xdr:col>
      <xdr:colOff>165100</xdr:colOff>
      <xdr:row>38</xdr:row>
      <xdr:rowOff>59233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7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50360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56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20937</xdr:rowOff>
    </xdr:from>
    <xdr:to>
      <xdr:col>55</xdr:col>
      <xdr:colOff>0</xdr:colOff>
      <xdr:row>58</xdr:row>
      <xdr:rowOff>59449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965037"/>
          <a:ext cx="838200" cy="3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41276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85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59449</xdr:rowOff>
    </xdr:from>
    <xdr:to>
      <xdr:col>50</xdr:col>
      <xdr:colOff>114300</xdr:colOff>
      <xdr:row>58</xdr:row>
      <xdr:rowOff>140471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003549"/>
          <a:ext cx="889000" cy="8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154355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116773</xdr:rowOff>
    </xdr:from>
    <xdr:to>
      <xdr:col>45</xdr:col>
      <xdr:colOff>177800</xdr:colOff>
      <xdr:row>58</xdr:row>
      <xdr:rowOff>140471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060873"/>
          <a:ext cx="8890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111951</xdr:rowOff>
    </xdr:from>
    <xdr:to>
      <xdr:col>41</xdr:col>
      <xdr:colOff>50800</xdr:colOff>
      <xdr:row>58</xdr:row>
      <xdr:rowOff>116773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10056051"/>
          <a:ext cx="889000" cy="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4922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141587</xdr:rowOff>
    </xdr:from>
    <xdr:to>
      <xdr:col>55</xdr:col>
      <xdr:colOff>50800</xdr:colOff>
      <xdr:row>58</xdr:row>
      <xdr:rowOff>71737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1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164464</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65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8649</xdr:rowOff>
    </xdr:from>
    <xdr:to>
      <xdr:col>50</xdr:col>
      <xdr:colOff>165100</xdr:colOff>
      <xdr:row>58</xdr:row>
      <xdr:rowOff>110249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5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126776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727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89671</xdr:rowOff>
    </xdr:from>
    <xdr:to>
      <xdr:col>46</xdr:col>
      <xdr:colOff>38100</xdr:colOff>
      <xdr:row>59</xdr:row>
      <xdr:rowOff>19821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3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10948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26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65973</xdr:rowOff>
    </xdr:from>
    <xdr:to>
      <xdr:col>41</xdr:col>
      <xdr:colOff>101600</xdr:colOff>
      <xdr:row>58</xdr:row>
      <xdr:rowOff>167573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1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158700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10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61151</xdr:rowOff>
    </xdr:from>
    <xdr:to>
      <xdr:col>36</xdr:col>
      <xdr:colOff>165100</xdr:colOff>
      <xdr:row>58</xdr:row>
      <xdr:rowOff>162751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0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153878</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097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119487</xdr:rowOff>
    </xdr:from>
    <xdr:to>
      <xdr:col>55</xdr:col>
      <xdr:colOff>0</xdr:colOff>
      <xdr:row>78</xdr:row>
      <xdr:rowOff>126428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92587"/>
          <a:ext cx="838200" cy="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121727</xdr:rowOff>
    </xdr:from>
    <xdr:to>
      <xdr:col>50</xdr:col>
      <xdr:colOff>114300</xdr:colOff>
      <xdr:row>78</xdr:row>
      <xdr:rowOff>126428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494827"/>
          <a:ext cx="889000" cy="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119216</xdr:rowOff>
    </xdr:from>
    <xdr:to>
      <xdr:col>45</xdr:col>
      <xdr:colOff>177800</xdr:colOff>
      <xdr:row>78</xdr:row>
      <xdr:rowOff>121727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92316"/>
          <a:ext cx="889000" cy="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34753</xdr:rowOff>
    </xdr:from>
    <xdr:to>
      <xdr:col>41</xdr:col>
      <xdr:colOff>50800</xdr:colOff>
      <xdr:row>78</xdr:row>
      <xdr:rowOff>119216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407853"/>
          <a:ext cx="889000" cy="8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128385</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50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68687</xdr:rowOff>
    </xdr:from>
    <xdr:to>
      <xdr:col>55</xdr:col>
      <xdr:colOff>50800</xdr:colOff>
      <xdr:row>78</xdr:row>
      <xdr:rowOff>170287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31953</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0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75628</xdr:rowOff>
    </xdr:from>
    <xdr:to>
      <xdr:col>50</xdr:col>
      <xdr:colOff>165100</xdr:colOff>
      <xdr:row>79</xdr:row>
      <xdr:rowOff>5778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4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168355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4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70927</xdr:rowOff>
    </xdr:from>
    <xdr:to>
      <xdr:col>46</xdr:col>
      <xdr:colOff>38100</xdr:colOff>
      <xdr:row>79</xdr:row>
      <xdr:rowOff>1077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4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163654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3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68416</xdr:rowOff>
    </xdr:from>
    <xdr:to>
      <xdr:col>41</xdr:col>
      <xdr:colOff>101600</xdr:colOff>
      <xdr:row>78</xdr:row>
      <xdr:rowOff>170016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4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161143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3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155403</xdr:rowOff>
    </xdr:from>
    <xdr:to>
      <xdr:col>36</xdr:col>
      <xdr:colOff>165100</xdr:colOff>
      <xdr:row>78</xdr:row>
      <xdr:rowOff>85553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5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102080</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313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80226</xdr:rowOff>
    </xdr:from>
    <xdr:to>
      <xdr:col>55</xdr:col>
      <xdr:colOff>0</xdr:colOff>
      <xdr:row>97</xdr:row>
      <xdr:rowOff>36678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539426"/>
          <a:ext cx="838200" cy="12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108585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739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36678</xdr:rowOff>
    </xdr:from>
    <xdr:to>
      <xdr:col>50</xdr:col>
      <xdr:colOff>114300</xdr:colOff>
      <xdr:row>98</xdr:row>
      <xdr:rowOff>23595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667328"/>
          <a:ext cx="889000" cy="15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54334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85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167970</xdr:rowOff>
    </xdr:from>
    <xdr:to>
      <xdr:col>45</xdr:col>
      <xdr:colOff>177800</xdr:colOff>
      <xdr:row>98</xdr:row>
      <xdr:rowOff>23595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798620"/>
          <a:ext cx="889000" cy="2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167970</xdr:rowOff>
    </xdr:from>
    <xdr:to>
      <xdr:col>41</xdr:col>
      <xdr:colOff>50800</xdr:colOff>
      <xdr:row>98</xdr:row>
      <xdr:rowOff>133026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798620"/>
          <a:ext cx="889000" cy="13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47617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84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29426</xdr:rowOff>
    </xdr:from>
    <xdr:to>
      <xdr:col>55</xdr:col>
      <xdr:colOff>50800</xdr:colOff>
      <xdr:row>96</xdr:row>
      <xdr:rowOff>131026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48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52303</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34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157328</xdr:rowOff>
    </xdr:from>
    <xdr:to>
      <xdr:col>50</xdr:col>
      <xdr:colOff>165100</xdr:colOff>
      <xdr:row>97</xdr:row>
      <xdr:rowOff>87478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61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104005</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391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144245</xdr:rowOff>
    </xdr:from>
    <xdr:to>
      <xdr:col>46</xdr:col>
      <xdr:colOff>38100</xdr:colOff>
      <xdr:row>98</xdr:row>
      <xdr:rowOff>74395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7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65522</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867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117170</xdr:rowOff>
    </xdr:from>
    <xdr:to>
      <xdr:col>41</xdr:col>
      <xdr:colOff>101600</xdr:colOff>
      <xdr:row>98</xdr:row>
      <xdr:rowOff>47320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4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63847</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5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82226</xdr:rowOff>
    </xdr:from>
    <xdr:to>
      <xdr:col>36</xdr:col>
      <xdr:colOff>165100</xdr:colOff>
      <xdr:row>99</xdr:row>
      <xdr:rowOff>12376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8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3503</xdr:rowOff>
    </xdr:from>
    <xdr:ext cx="469744"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37428" y="16977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24626</xdr:rowOff>
    </xdr:from>
    <xdr:to>
      <xdr:col>85</xdr:col>
      <xdr:colOff>127000</xdr:colOff>
      <xdr:row>39</xdr:row>
      <xdr:rowOff>63012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11176"/>
          <a:ext cx="838200" cy="3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1416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87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24626</xdr:rowOff>
    </xdr:from>
    <xdr:to>
      <xdr:col>81</xdr:col>
      <xdr:colOff>50800</xdr:colOff>
      <xdr:row>39</xdr:row>
      <xdr:rowOff>50345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11176"/>
          <a:ext cx="889000" cy="2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119921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80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46418</xdr:rowOff>
    </xdr:from>
    <xdr:to>
      <xdr:col>76</xdr:col>
      <xdr:colOff>114300</xdr:colOff>
      <xdr:row>39</xdr:row>
      <xdr:rowOff>50345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32968"/>
          <a:ext cx="889000" cy="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122358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80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46418</xdr:rowOff>
    </xdr:from>
    <xdr:to>
      <xdr:col>71</xdr:col>
      <xdr:colOff>177800</xdr:colOff>
      <xdr:row>39</xdr:row>
      <xdr:rowOff>72791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32968"/>
          <a:ext cx="889000" cy="2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120549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80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124983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81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12212</xdr:rowOff>
    </xdr:from>
    <xdr:to>
      <xdr:col>85</xdr:col>
      <xdr:colOff>177800</xdr:colOff>
      <xdr:row>39</xdr:row>
      <xdr:rowOff>113812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9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143039</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48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145276</xdr:rowOff>
    </xdr:from>
    <xdr:to>
      <xdr:col>81</xdr:col>
      <xdr:colOff>101600</xdr:colOff>
      <xdr:row>39</xdr:row>
      <xdr:rowOff>75426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6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91953</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43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170995</xdr:rowOff>
    </xdr:from>
    <xdr:to>
      <xdr:col>76</xdr:col>
      <xdr:colOff>165100</xdr:colOff>
      <xdr:row>39</xdr:row>
      <xdr:rowOff>101145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117672</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46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167068</xdr:rowOff>
    </xdr:from>
    <xdr:to>
      <xdr:col>72</xdr:col>
      <xdr:colOff>38100</xdr:colOff>
      <xdr:row>39</xdr:row>
      <xdr:rowOff>97218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113745</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45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21991</xdr:rowOff>
    </xdr:from>
    <xdr:to>
      <xdr:col>67</xdr:col>
      <xdr:colOff>101600</xdr:colOff>
      <xdr:row>39</xdr:row>
      <xdr:rowOff>123591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0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140118</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48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119354</xdr:rowOff>
    </xdr:from>
    <xdr:to>
      <xdr:col>85</xdr:col>
      <xdr:colOff>127000</xdr:colOff>
      <xdr:row>77</xdr:row>
      <xdr:rowOff>123366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321004"/>
          <a:ext cx="838200" cy="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112258</xdr:rowOff>
    </xdr:from>
    <xdr:to>
      <xdr:col>81</xdr:col>
      <xdr:colOff>50800</xdr:colOff>
      <xdr:row>77</xdr:row>
      <xdr:rowOff>123366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313908"/>
          <a:ext cx="889000" cy="1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109924</xdr:rowOff>
    </xdr:from>
    <xdr:to>
      <xdr:col>76</xdr:col>
      <xdr:colOff>114300</xdr:colOff>
      <xdr:row>77</xdr:row>
      <xdr:rowOff>112258</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311574"/>
          <a:ext cx="889000" cy="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54070</xdr:rowOff>
    </xdr:from>
    <xdr:to>
      <xdr:col>71</xdr:col>
      <xdr:colOff>177800</xdr:colOff>
      <xdr:row>77</xdr:row>
      <xdr:rowOff>109924</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255720"/>
          <a:ext cx="889000" cy="5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150674</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68554</xdr:rowOff>
    </xdr:from>
    <xdr:to>
      <xdr:col>85</xdr:col>
      <xdr:colOff>177800</xdr:colOff>
      <xdr:row>77</xdr:row>
      <xdr:rowOff>170154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27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46981</xdr:rowOff>
    </xdr:from>
    <xdr:ext cx="599010"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24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72566</xdr:rowOff>
    </xdr:from>
    <xdr:to>
      <xdr:col>81</xdr:col>
      <xdr:colOff>101600</xdr:colOff>
      <xdr:row>78</xdr:row>
      <xdr:rowOff>2716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27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165293</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181795" y="13366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61458</xdr:rowOff>
    </xdr:from>
    <xdr:to>
      <xdr:col>76</xdr:col>
      <xdr:colOff>165100</xdr:colOff>
      <xdr:row>77</xdr:row>
      <xdr:rowOff>163058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154185</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292795" y="1335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59124</xdr:rowOff>
    </xdr:from>
    <xdr:to>
      <xdr:col>72</xdr:col>
      <xdr:colOff>38100</xdr:colOff>
      <xdr:row>77</xdr:row>
      <xdr:rowOff>160724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26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151851</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03795" y="13353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3270</xdr:rowOff>
    </xdr:from>
    <xdr:to>
      <xdr:col>67</xdr:col>
      <xdr:colOff>101600</xdr:colOff>
      <xdr:row>77</xdr:row>
      <xdr:rowOff>104870</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20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121397</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14795" y="1298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122723</xdr:rowOff>
    </xdr:from>
    <xdr:to>
      <xdr:col>85</xdr:col>
      <xdr:colOff>127000</xdr:colOff>
      <xdr:row>98</xdr:row>
      <xdr:rowOff>133288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924823"/>
          <a:ext cx="838200" cy="1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80922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1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122723</xdr:rowOff>
    </xdr:from>
    <xdr:to>
      <xdr:col>81</xdr:col>
      <xdr:colOff>50800</xdr:colOff>
      <xdr:row>98</xdr:row>
      <xdr:rowOff>127533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924823"/>
          <a:ext cx="889000" cy="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127533</xdr:rowOff>
    </xdr:from>
    <xdr:to>
      <xdr:col>76</xdr:col>
      <xdr:colOff>114300</xdr:colOff>
      <xdr:row>98</xdr:row>
      <xdr:rowOff>128667</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29633"/>
          <a:ext cx="889000" cy="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117021</xdr:rowOff>
    </xdr:from>
    <xdr:to>
      <xdr:col>71</xdr:col>
      <xdr:colOff>177800</xdr:colOff>
      <xdr:row>98</xdr:row>
      <xdr:rowOff>128667</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919121"/>
          <a:ext cx="889000" cy="1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170699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82488</xdr:rowOff>
    </xdr:from>
    <xdr:to>
      <xdr:col>85</xdr:col>
      <xdr:colOff>177800</xdr:colOff>
      <xdr:row>99</xdr:row>
      <xdr:rowOff>12638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8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36471</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3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71923</xdr:rowOff>
    </xdr:from>
    <xdr:to>
      <xdr:col>81</xdr:col>
      <xdr:colOff>101600</xdr:colOff>
      <xdr:row>99</xdr:row>
      <xdr:rowOff>2073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7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164650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6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76733</xdr:rowOff>
    </xdr:from>
    <xdr:to>
      <xdr:col>76</xdr:col>
      <xdr:colOff>165100</xdr:colOff>
      <xdr:row>99</xdr:row>
      <xdr:rowOff>6883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7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169460</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7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77867</xdr:rowOff>
    </xdr:from>
    <xdr:to>
      <xdr:col>72</xdr:col>
      <xdr:colOff>38100</xdr:colOff>
      <xdr:row>99</xdr:row>
      <xdr:rowOff>8017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7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170594</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97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66221</xdr:rowOff>
    </xdr:from>
    <xdr:to>
      <xdr:col>67</xdr:col>
      <xdr:colOff>101600</xdr:colOff>
      <xdr:row>98</xdr:row>
      <xdr:rowOff>167821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6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158948</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6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153321</xdr:rowOff>
    </xdr:from>
    <xdr:to>
      <xdr:col>116</xdr:col>
      <xdr:colOff>63500</xdr:colOff>
      <xdr:row>38</xdr:row>
      <xdr:rowOff>155969</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668421"/>
          <a:ext cx="8382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123048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638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155969</xdr:rowOff>
    </xdr:from>
    <xdr:to>
      <xdr:col>111</xdr:col>
      <xdr:colOff>177800</xdr:colOff>
      <xdr:row>38</xdr:row>
      <xdr:rowOff>157835</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671069"/>
          <a:ext cx="8890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61593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74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103162</xdr:rowOff>
    </xdr:from>
    <xdr:to>
      <xdr:col>107</xdr:col>
      <xdr:colOff>50800</xdr:colOff>
      <xdr:row>38</xdr:row>
      <xdr:rowOff>157835</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446812"/>
          <a:ext cx="889000" cy="22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68451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755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103162</xdr:rowOff>
    </xdr:from>
    <xdr:to>
      <xdr:col>102</xdr:col>
      <xdr:colOff>114300</xdr:colOff>
      <xdr:row>38</xdr:row>
      <xdr:rowOff>160655</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446812"/>
          <a:ext cx="889000" cy="22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54183</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74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69251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755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102521</xdr:rowOff>
    </xdr:from>
    <xdr:to>
      <xdr:col>116</xdr:col>
      <xdr:colOff>114300</xdr:colOff>
      <xdr:row>39</xdr:row>
      <xdr:rowOff>32671</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1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61898</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40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105169</xdr:rowOff>
    </xdr:from>
    <xdr:to>
      <xdr:col>112</xdr:col>
      <xdr:colOff>38100</xdr:colOff>
      <xdr:row>39</xdr:row>
      <xdr:rowOff>35319</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2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51846</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639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107035</xdr:rowOff>
    </xdr:from>
    <xdr:to>
      <xdr:col>107</xdr:col>
      <xdr:colOff>101600</xdr:colOff>
      <xdr:row>39</xdr:row>
      <xdr:rowOff>37185</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53713</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639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52362</xdr:rowOff>
    </xdr:from>
    <xdr:to>
      <xdr:col>102</xdr:col>
      <xdr:colOff>165100</xdr:colOff>
      <xdr:row>37</xdr:row>
      <xdr:rowOff>153962</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39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170489</xdr:rowOff>
    </xdr:from>
    <xdr:ext cx="534377"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278111" y="617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109855</xdr:rowOff>
    </xdr:from>
    <xdr:to>
      <xdr:col>98</xdr:col>
      <xdr:colOff>38100</xdr:colOff>
      <xdr:row>39</xdr:row>
      <xdr:rowOff>40005</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2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56532</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6400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158426</xdr:rowOff>
    </xdr:from>
    <xdr:to>
      <xdr:col>116</xdr:col>
      <xdr:colOff>63500</xdr:colOff>
      <xdr:row>58</xdr:row>
      <xdr:rowOff>18694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9931076"/>
          <a:ext cx="838200" cy="3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35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170466</xdr:rowOff>
    </xdr:from>
    <xdr:to>
      <xdr:col>111</xdr:col>
      <xdr:colOff>177800</xdr:colOff>
      <xdr:row>58</xdr:row>
      <xdr:rowOff>18694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9943116"/>
          <a:ext cx="889000" cy="1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110627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0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170466</xdr:rowOff>
    </xdr:from>
    <xdr:to>
      <xdr:col>107</xdr:col>
      <xdr:colOff>50800</xdr:colOff>
      <xdr:row>58</xdr:row>
      <xdr:rowOff>5664</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9943116"/>
          <a:ext cx="889000" cy="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96359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5664</xdr:rowOff>
    </xdr:from>
    <xdr:to>
      <xdr:col>102</xdr:col>
      <xdr:colOff>114300</xdr:colOff>
      <xdr:row>58</xdr:row>
      <xdr:rowOff>43383</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9949764"/>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95445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107626</xdr:rowOff>
    </xdr:from>
    <xdr:to>
      <xdr:col>116</xdr:col>
      <xdr:colOff>114300</xdr:colOff>
      <xdr:row>58</xdr:row>
      <xdr:rowOff>37776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88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130503</xdr:rowOff>
    </xdr:from>
    <xdr:ext cx="534377"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73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139344</xdr:rowOff>
    </xdr:from>
    <xdr:to>
      <xdr:col>112</xdr:col>
      <xdr:colOff>38100</xdr:colOff>
      <xdr:row>58</xdr:row>
      <xdr:rowOff>69494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91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86021</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56111" y="968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119666</xdr:rowOff>
    </xdr:from>
    <xdr:to>
      <xdr:col>107</xdr:col>
      <xdr:colOff>101600</xdr:colOff>
      <xdr:row>58</xdr:row>
      <xdr:rowOff>49816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8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66343</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966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126314</xdr:rowOff>
    </xdr:from>
    <xdr:to>
      <xdr:col>102</xdr:col>
      <xdr:colOff>165100</xdr:colOff>
      <xdr:row>58</xdr:row>
      <xdr:rowOff>56464</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89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72991</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967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164033</xdr:rowOff>
    </xdr:from>
    <xdr:to>
      <xdr:col>98</xdr:col>
      <xdr:colOff>38100</xdr:colOff>
      <xdr:row>58</xdr:row>
      <xdr:rowOff>94183</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93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85310</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02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96963</xdr:rowOff>
    </xdr:from>
    <xdr:to>
      <xdr:col>116</xdr:col>
      <xdr:colOff>63500</xdr:colOff>
      <xdr:row>77</xdr:row>
      <xdr:rowOff>113133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298613"/>
          <a:ext cx="838200" cy="1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110394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69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97424</xdr:rowOff>
    </xdr:from>
    <xdr:to>
      <xdr:col>111</xdr:col>
      <xdr:colOff>177800</xdr:colOff>
      <xdr:row>77</xdr:row>
      <xdr:rowOff>113133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3299074"/>
          <a:ext cx="889000" cy="1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97424</xdr:rowOff>
    </xdr:from>
    <xdr:to>
      <xdr:col>107</xdr:col>
      <xdr:colOff>50800</xdr:colOff>
      <xdr:row>77</xdr:row>
      <xdr:rowOff>109308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299074"/>
          <a:ext cx="889000" cy="1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93599</xdr:rowOff>
    </xdr:from>
    <xdr:to>
      <xdr:col>102</xdr:col>
      <xdr:colOff>114300</xdr:colOff>
      <xdr:row>77</xdr:row>
      <xdr:rowOff>109308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295249"/>
          <a:ext cx="889000" cy="1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45014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44462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46163</xdr:rowOff>
    </xdr:from>
    <xdr:to>
      <xdr:col>116</xdr:col>
      <xdr:colOff>114300</xdr:colOff>
      <xdr:row>77</xdr:row>
      <xdr:rowOff>147763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24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24590</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22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62333</xdr:rowOff>
    </xdr:from>
    <xdr:to>
      <xdr:col>112</xdr:col>
      <xdr:colOff>38100</xdr:colOff>
      <xdr:row>77</xdr:row>
      <xdr:rowOff>163933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26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155060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35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46624</xdr:rowOff>
    </xdr:from>
    <xdr:to>
      <xdr:col>107</xdr:col>
      <xdr:colOff>101600</xdr:colOff>
      <xdr:row>77</xdr:row>
      <xdr:rowOff>148224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24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139351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34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58508</xdr:rowOff>
    </xdr:from>
    <xdr:to>
      <xdr:col>102</xdr:col>
      <xdr:colOff>165100</xdr:colOff>
      <xdr:row>77</xdr:row>
      <xdr:rowOff>160108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26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151235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35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42799</xdr:rowOff>
    </xdr:from>
    <xdr:to>
      <xdr:col>98</xdr:col>
      <xdr:colOff>38100</xdr:colOff>
      <xdr:row>77</xdr:row>
      <xdr:rowOff>144399</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24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135526</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33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住民一人当たりの歳出額は、</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149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万</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であり</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6</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万円の増となっている。</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人件費においては、住民一人当たり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18</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万</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7</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千円で類似団体</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平均値よりやや低くなっている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物件費においては、庁舎建設基本計画・基本設計委託業務の完了に伴う減により減少している。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扶助費においては、老人ホーム保護費や障害者自立支援給付費</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の減により減少しているが、類似団体平均値を上回っている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補助費等においては、西臼杵広域行政事務組合負担金や町社会福祉協議会補助金等の増により増加している。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普通建設事業費</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（うち</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更新整備）においては、庁舎</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建設（</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建替</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え）</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事業</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により大きく増加している。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宮崎県日之影町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3,956
3,950
277.67
5,983,967
5,901,299
50,451
2,835,241
6,072,283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139586</xdr:rowOff>
    </xdr:from>
    <xdr:to>
      <xdr:col>24</xdr:col>
      <xdr:colOff>63500</xdr:colOff>
      <xdr:row>37</xdr:row>
      <xdr:rowOff>161513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83236"/>
          <a:ext cx="838200" cy="2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93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158198</xdr:rowOff>
    </xdr:from>
    <xdr:to>
      <xdr:col>19</xdr:col>
      <xdr:colOff>177800</xdr:colOff>
      <xdr:row>37</xdr:row>
      <xdr:rowOff>161513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501848"/>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123379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158198</xdr:rowOff>
    </xdr:from>
    <xdr:to>
      <xdr:col>15</xdr:col>
      <xdr:colOff>50800</xdr:colOff>
      <xdr:row>37</xdr:row>
      <xdr:rowOff>166942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501848"/>
          <a:ext cx="889000" cy="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121111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150482</xdr:rowOff>
    </xdr:from>
    <xdr:to>
      <xdr:col>10</xdr:col>
      <xdr:colOff>114300</xdr:colOff>
      <xdr:row>37</xdr:row>
      <xdr:rowOff>166942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94132"/>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105624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88786</xdr:rowOff>
    </xdr:from>
    <xdr:to>
      <xdr:col>24</xdr:col>
      <xdr:colOff>114300</xdr:colOff>
      <xdr:row>38</xdr:row>
      <xdr:rowOff>18935</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324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3713</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110712</xdr:rowOff>
    </xdr:from>
    <xdr:to>
      <xdr:col>20</xdr:col>
      <xdr:colOff>38100</xdr:colOff>
      <xdr:row>38</xdr:row>
      <xdr:rowOff>40863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543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31990</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4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107398</xdr:rowOff>
    </xdr:from>
    <xdr:to>
      <xdr:col>15</xdr:col>
      <xdr:colOff>101600</xdr:colOff>
      <xdr:row>38</xdr:row>
      <xdr:rowOff>37548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5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28674</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4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116141</xdr:rowOff>
    </xdr:from>
    <xdr:to>
      <xdr:col>10</xdr:col>
      <xdr:colOff>165100</xdr:colOff>
      <xdr:row>38</xdr:row>
      <xdr:rowOff>46292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597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37419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5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99682</xdr:rowOff>
    </xdr:from>
    <xdr:to>
      <xdr:col>6</xdr:col>
      <xdr:colOff>38100</xdr:colOff>
      <xdr:row>38</xdr:row>
      <xdr:rowOff>29832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4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20959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3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48545</xdr:rowOff>
    </xdr:from>
    <xdr:to>
      <xdr:col>24</xdr:col>
      <xdr:colOff>63500</xdr:colOff>
      <xdr:row>58</xdr:row>
      <xdr:rowOff>123614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992645"/>
          <a:ext cx="838200" cy="7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123614</xdr:rowOff>
    </xdr:from>
    <xdr:to>
      <xdr:col>19</xdr:col>
      <xdr:colOff>177800</xdr:colOff>
      <xdr:row>58</xdr:row>
      <xdr:rowOff>144403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10067714"/>
          <a:ext cx="889000" cy="2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142147</xdr:rowOff>
    </xdr:from>
    <xdr:to>
      <xdr:col>15</xdr:col>
      <xdr:colOff>50800</xdr:colOff>
      <xdr:row>58</xdr:row>
      <xdr:rowOff>144403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086247"/>
          <a:ext cx="889000" cy="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3655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7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125428</xdr:rowOff>
    </xdr:from>
    <xdr:to>
      <xdr:col>10</xdr:col>
      <xdr:colOff>114300</xdr:colOff>
      <xdr:row>58</xdr:row>
      <xdr:rowOff>142147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069528"/>
          <a:ext cx="889000" cy="1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10067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7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10605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78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169195</xdr:rowOff>
    </xdr:from>
    <xdr:to>
      <xdr:col>24</xdr:col>
      <xdr:colOff>114300</xdr:colOff>
      <xdr:row>58</xdr:row>
      <xdr:rowOff>99345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4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128572</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29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72814</xdr:rowOff>
    </xdr:from>
    <xdr:to>
      <xdr:col>20</xdr:col>
      <xdr:colOff>38100</xdr:colOff>
      <xdr:row>59</xdr:row>
      <xdr:rowOff>2964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1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165541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1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93603</xdr:rowOff>
    </xdr:from>
    <xdr:to>
      <xdr:col>15</xdr:col>
      <xdr:colOff>101600</xdr:colOff>
      <xdr:row>59</xdr:row>
      <xdr:rowOff>23753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3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14880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13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91347</xdr:rowOff>
    </xdr:from>
    <xdr:to>
      <xdr:col>10</xdr:col>
      <xdr:colOff>165100</xdr:colOff>
      <xdr:row>59</xdr:row>
      <xdr:rowOff>21497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3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12624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12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74628</xdr:rowOff>
    </xdr:from>
    <xdr:to>
      <xdr:col>6</xdr:col>
      <xdr:colOff>38100</xdr:colOff>
      <xdr:row>59</xdr:row>
      <xdr:rowOff>4778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1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167355</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11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70190</xdr:rowOff>
    </xdr:from>
    <xdr:to>
      <xdr:col>24</xdr:col>
      <xdr:colOff>63500</xdr:colOff>
      <xdr:row>77</xdr:row>
      <xdr:rowOff>72558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71840"/>
          <a:ext cx="838200" cy="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72558</xdr:rowOff>
    </xdr:from>
    <xdr:to>
      <xdr:col>19</xdr:col>
      <xdr:colOff>177800</xdr:colOff>
      <xdr:row>77</xdr:row>
      <xdr:rowOff>88551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74208"/>
          <a:ext cx="889000" cy="1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143108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84334</xdr:rowOff>
    </xdr:from>
    <xdr:to>
      <xdr:col>15</xdr:col>
      <xdr:colOff>50800</xdr:colOff>
      <xdr:row>77</xdr:row>
      <xdr:rowOff>88551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285984"/>
          <a:ext cx="889000" cy="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84334</xdr:rowOff>
    </xdr:from>
    <xdr:to>
      <xdr:col>10</xdr:col>
      <xdr:colOff>114300</xdr:colOff>
      <xdr:row>77</xdr:row>
      <xdr:rowOff>96382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85984"/>
          <a:ext cx="889000" cy="1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130794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145012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19390</xdr:rowOff>
    </xdr:from>
    <xdr:to>
      <xdr:col>24</xdr:col>
      <xdr:colOff>114300</xdr:colOff>
      <xdr:row>77</xdr:row>
      <xdr:rowOff>120990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2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42267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72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21758</xdr:rowOff>
    </xdr:from>
    <xdr:to>
      <xdr:col>20</xdr:col>
      <xdr:colOff>38100</xdr:colOff>
      <xdr:row>77</xdr:row>
      <xdr:rowOff>123358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2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139885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99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37751</xdr:rowOff>
    </xdr:from>
    <xdr:to>
      <xdr:col>15</xdr:col>
      <xdr:colOff>101600</xdr:colOff>
      <xdr:row>77</xdr:row>
      <xdr:rowOff>139351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3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130478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3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33534</xdr:rowOff>
    </xdr:from>
    <xdr:to>
      <xdr:col>10</xdr:col>
      <xdr:colOff>165100</xdr:colOff>
      <xdr:row>77</xdr:row>
      <xdr:rowOff>135134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3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151661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010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45582</xdr:rowOff>
    </xdr:from>
    <xdr:to>
      <xdr:col>6</xdr:col>
      <xdr:colOff>38100</xdr:colOff>
      <xdr:row>77</xdr:row>
      <xdr:rowOff>147182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163709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02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84767</xdr:rowOff>
    </xdr:from>
    <xdr:to>
      <xdr:col>24</xdr:col>
      <xdr:colOff>63500</xdr:colOff>
      <xdr:row>97</xdr:row>
      <xdr:rowOff>99025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15417"/>
          <a:ext cx="838200" cy="1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04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97909</xdr:rowOff>
    </xdr:from>
    <xdr:to>
      <xdr:col>19</xdr:col>
      <xdr:colOff>177800</xdr:colOff>
      <xdr:row>97</xdr:row>
      <xdr:rowOff>99025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728559"/>
          <a:ext cx="889000" cy="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143418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97909</xdr:rowOff>
    </xdr:from>
    <xdr:to>
      <xdr:col>15</xdr:col>
      <xdr:colOff>50800</xdr:colOff>
      <xdr:row>97</xdr:row>
      <xdr:rowOff>125791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28559"/>
          <a:ext cx="889000" cy="2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125791</xdr:rowOff>
    </xdr:from>
    <xdr:to>
      <xdr:col>10</xdr:col>
      <xdr:colOff>114300</xdr:colOff>
      <xdr:row>97</xdr:row>
      <xdr:rowOff>143047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56441"/>
          <a:ext cx="889000" cy="1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151396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43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3207</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46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33967</xdr:rowOff>
    </xdr:from>
    <xdr:to>
      <xdr:col>24</xdr:col>
      <xdr:colOff>114300</xdr:colOff>
      <xdr:row>97</xdr:row>
      <xdr:rowOff>135567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6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12394</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43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48225</xdr:rowOff>
    </xdr:from>
    <xdr:to>
      <xdr:col>20</xdr:col>
      <xdr:colOff>38100</xdr:colOff>
      <xdr:row>97</xdr:row>
      <xdr:rowOff>149825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7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166352</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454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47109</xdr:rowOff>
    </xdr:from>
    <xdr:to>
      <xdr:col>15</xdr:col>
      <xdr:colOff>101600</xdr:colOff>
      <xdr:row>97</xdr:row>
      <xdr:rowOff>148709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7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139836</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770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74991</xdr:rowOff>
    </xdr:from>
    <xdr:to>
      <xdr:col>10</xdr:col>
      <xdr:colOff>165100</xdr:colOff>
      <xdr:row>98</xdr:row>
      <xdr:rowOff>5141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0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167718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9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92247</xdr:rowOff>
    </xdr:from>
    <xdr:to>
      <xdr:col>6</xdr:col>
      <xdr:colOff>38100</xdr:colOff>
      <xdr:row>98</xdr:row>
      <xdr:rowOff>22397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2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13524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1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15875</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024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136525</xdr:rowOff>
    </xdr:from>
    <xdr:to>
      <xdr:col>36</xdr:col>
      <xdr:colOff>165100</xdr:colOff>
      <xdr:row>39</xdr:row>
      <xdr:rowOff>66675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57802</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44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84967</xdr:rowOff>
    </xdr:from>
    <xdr:to>
      <xdr:col>55</xdr:col>
      <xdr:colOff>0</xdr:colOff>
      <xdr:row>57</xdr:row>
      <xdr:rowOff>134036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857617"/>
          <a:ext cx="838200" cy="4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115107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87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84967</xdr:rowOff>
    </xdr:from>
    <xdr:to>
      <xdr:col>50</xdr:col>
      <xdr:colOff>114300</xdr:colOff>
      <xdr:row>57</xdr:row>
      <xdr:rowOff>152000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857617"/>
          <a:ext cx="889000" cy="6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51508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113874</xdr:rowOff>
    </xdr:from>
    <xdr:to>
      <xdr:col>45</xdr:col>
      <xdr:colOff>177800</xdr:colOff>
      <xdr:row>57</xdr:row>
      <xdr:rowOff>152000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886524"/>
          <a:ext cx="889000" cy="3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40063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113874</xdr:rowOff>
    </xdr:from>
    <xdr:to>
      <xdr:col>41</xdr:col>
      <xdr:colOff>50800</xdr:colOff>
      <xdr:row>57</xdr:row>
      <xdr:rowOff>157473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886524"/>
          <a:ext cx="889000" cy="4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41463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98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59419</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1000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83236</xdr:rowOff>
    </xdr:from>
    <xdr:to>
      <xdr:col>55</xdr:col>
      <xdr:colOff>50800</xdr:colOff>
      <xdr:row>58</xdr:row>
      <xdr:rowOff>13386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5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106113</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70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34167</xdr:rowOff>
    </xdr:from>
    <xdr:to>
      <xdr:col>50</xdr:col>
      <xdr:colOff>165100</xdr:colOff>
      <xdr:row>57</xdr:row>
      <xdr:rowOff>135767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0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152294</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9582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101200</xdr:rowOff>
    </xdr:from>
    <xdr:to>
      <xdr:col>46</xdr:col>
      <xdr:colOff>38100</xdr:colOff>
      <xdr:row>58</xdr:row>
      <xdr:rowOff>31350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47877</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964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63074</xdr:rowOff>
    </xdr:from>
    <xdr:to>
      <xdr:col>41</xdr:col>
      <xdr:colOff>101600</xdr:colOff>
      <xdr:row>57</xdr:row>
      <xdr:rowOff>164674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3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9751</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9610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106673</xdr:rowOff>
    </xdr:from>
    <xdr:to>
      <xdr:col>36</xdr:col>
      <xdr:colOff>165100</xdr:colOff>
      <xdr:row>58</xdr:row>
      <xdr:rowOff>36823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7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53350</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965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11554</xdr:rowOff>
    </xdr:from>
    <xdr:to>
      <xdr:col>55</xdr:col>
      <xdr:colOff>0</xdr:colOff>
      <xdr:row>77</xdr:row>
      <xdr:rowOff>158998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041754"/>
          <a:ext cx="838200" cy="31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115284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16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11554</xdr:rowOff>
    </xdr:from>
    <xdr:to>
      <xdr:col>50</xdr:col>
      <xdr:colOff>114300</xdr:colOff>
      <xdr:row>78</xdr:row>
      <xdr:rowOff>51270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041754"/>
          <a:ext cx="889000" cy="38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67392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159893</xdr:rowOff>
    </xdr:from>
    <xdr:to>
      <xdr:col>45</xdr:col>
      <xdr:colOff>177800</xdr:colOff>
      <xdr:row>78</xdr:row>
      <xdr:rowOff>51270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361543"/>
          <a:ext cx="889000" cy="6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159893</xdr:rowOff>
    </xdr:from>
    <xdr:to>
      <xdr:col>41</xdr:col>
      <xdr:colOff>50800</xdr:colOff>
      <xdr:row>78</xdr:row>
      <xdr:rowOff>65568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361543"/>
          <a:ext cx="889000" cy="7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84069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5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108198</xdr:rowOff>
    </xdr:from>
    <xdr:to>
      <xdr:col>55</xdr:col>
      <xdr:colOff>50800</xdr:colOff>
      <xdr:row>78</xdr:row>
      <xdr:rowOff>38348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0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131075</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16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132204</xdr:rowOff>
    </xdr:from>
    <xdr:to>
      <xdr:col>50</xdr:col>
      <xdr:colOff>165100</xdr:colOff>
      <xdr:row>76</xdr:row>
      <xdr:rowOff>62354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99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78881</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39795" y="12766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470</xdr:rowOff>
    </xdr:from>
    <xdr:to>
      <xdr:col>46</xdr:col>
      <xdr:colOff>38100</xdr:colOff>
      <xdr:row>78</xdr:row>
      <xdr:rowOff>102070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7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93197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46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109093</xdr:rowOff>
    </xdr:from>
    <xdr:to>
      <xdr:col>41</xdr:col>
      <xdr:colOff>101600</xdr:colOff>
      <xdr:row>78</xdr:row>
      <xdr:rowOff>39243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1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55770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08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14768</xdr:rowOff>
    </xdr:from>
    <xdr:to>
      <xdr:col>36</xdr:col>
      <xdr:colOff>165100</xdr:colOff>
      <xdr:row>78</xdr:row>
      <xdr:rowOff>116368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8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107495</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48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15046</xdr:rowOff>
    </xdr:from>
    <xdr:to>
      <xdr:col>55</xdr:col>
      <xdr:colOff>0</xdr:colOff>
      <xdr:row>98</xdr:row>
      <xdr:rowOff>40568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817146"/>
          <a:ext cx="838200" cy="2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129523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7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40568</xdr:rowOff>
    </xdr:from>
    <xdr:to>
      <xdr:col>50</xdr:col>
      <xdr:colOff>114300</xdr:colOff>
      <xdr:row>98</xdr:row>
      <xdr:rowOff>110378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842668"/>
          <a:ext cx="889000" cy="6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101892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5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74842</xdr:rowOff>
    </xdr:from>
    <xdr:to>
      <xdr:col>45</xdr:col>
      <xdr:colOff>177800</xdr:colOff>
      <xdr:row>98</xdr:row>
      <xdr:rowOff>110378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876942"/>
          <a:ext cx="889000" cy="3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5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18461</xdr:rowOff>
    </xdr:from>
    <xdr:to>
      <xdr:col>41</xdr:col>
      <xdr:colOff>50800</xdr:colOff>
      <xdr:row>98</xdr:row>
      <xdr:rowOff>74842</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820561"/>
          <a:ext cx="889000" cy="5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92493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89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135696</xdr:rowOff>
    </xdr:from>
    <xdr:to>
      <xdr:col>55</xdr:col>
      <xdr:colOff>50800</xdr:colOff>
      <xdr:row>98</xdr:row>
      <xdr:rowOff>65846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6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158573</xdr:rowOff>
    </xdr:from>
    <xdr:ext cx="599010"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17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161218</xdr:rowOff>
    </xdr:from>
    <xdr:to>
      <xdr:col>50</xdr:col>
      <xdr:colOff>165100</xdr:colOff>
      <xdr:row>98</xdr:row>
      <xdr:rowOff>91368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9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82495</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39795" y="16884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59578</xdr:rowOff>
    </xdr:from>
    <xdr:to>
      <xdr:col>46</xdr:col>
      <xdr:colOff>38100</xdr:colOff>
      <xdr:row>98</xdr:row>
      <xdr:rowOff>161178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152305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95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24042</xdr:rowOff>
    </xdr:from>
    <xdr:to>
      <xdr:col>41</xdr:col>
      <xdr:colOff>101600</xdr:colOff>
      <xdr:row>98</xdr:row>
      <xdr:rowOff>125642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2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116769</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61795" y="16918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139111</xdr:rowOff>
    </xdr:from>
    <xdr:to>
      <xdr:col>36</xdr:col>
      <xdr:colOff>165100</xdr:colOff>
      <xdr:row>98</xdr:row>
      <xdr:rowOff>69261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6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85788</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672795" y="16544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152771</xdr:rowOff>
    </xdr:from>
    <xdr:to>
      <xdr:col>85</xdr:col>
      <xdr:colOff>127000</xdr:colOff>
      <xdr:row>38</xdr:row>
      <xdr:rowOff>154115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667871"/>
          <a:ext cx="838200" cy="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154115</xdr:rowOff>
    </xdr:from>
    <xdr:to>
      <xdr:col>81</xdr:col>
      <xdr:colOff>50800</xdr:colOff>
      <xdr:row>38</xdr:row>
      <xdr:rowOff>156902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669215"/>
          <a:ext cx="889000" cy="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140612</xdr:rowOff>
    </xdr:from>
    <xdr:to>
      <xdr:col>76</xdr:col>
      <xdr:colOff>114300</xdr:colOff>
      <xdr:row>38</xdr:row>
      <xdr:rowOff>156902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655712"/>
          <a:ext cx="889000" cy="1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140612</xdr:rowOff>
    </xdr:from>
    <xdr:to>
      <xdr:col>71</xdr:col>
      <xdr:colOff>177800</xdr:colOff>
      <xdr:row>38</xdr:row>
      <xdr:rowOff>161087</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655712"/>
          <a:ext cx="889000" cy="2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14083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101971</xdr:rowOff>
    </xdr:from>
    <xdr:to>
      <xdr:col>85</xdr:col>
      <xdr:colOff>177800</xdr:colOff>
      <xdr:row>39</xdr:row>
      <xdr:rowOff>32121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61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42517</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5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103315</xdr:rowOff>
    </xdr:from>
    <xdr:to>
      <xdr:col>81</xdr:col>
      <xdr:colOff>101600</xdr:colOff>
      <xdr:row>39</xdr:row>
      <xdr:rowOff>33465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61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24592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71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106102</xdr:rowOff>
    </xdr:from>
    <xdr:to>
      <xdr:col>76</xdr:col>
      <xdr:colOff>165100</xdr:colOff>
      <xdr:row>39</xdr:row>
      <xdr:rowOff>36252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62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27379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7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89812</xdr:rowOff>
    </xdr:from>
    <xdr:to>
      <xdr:col>72</xdr:col>
      <xdr:colOff>38100</xdr:colOff>
      <xdr:row>39</xdr:row>
      <xdr:rowOff>19962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60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11089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69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110287</xdr:rowOff>
    </xdr:from>
    <xdr:to>
      <xdr:col>67</xdr:col>
      <xdr:colOff>101600</xdr:colOff>
      <xdr:row>39</xdr:row>
      <xdr:rowOff>40437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62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31564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71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117633</xdr:rowOff>
    </xdr:from>
    <xdr:to>
      <xdr:col>85</xdr:col>
      <xdr:colOff>127000</xdr:colOff>
      <xdr:row>57</xdr:row>
      <xdr:rowOff>128078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890283"/>
          <a:ext cx="838200" cy="1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117633</xdr:rowOff>
    </xdr:from>
    <xdr:to>
      <xdr:col>81</xdr:col>
      <xdr:colOff>50800</xdr:colOff>
      <xdr:row>57</xdr:row>
      <xdr:rowOff>126208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890283"/>
          <a:ext cx="889000" cy="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126208</xdr:rowOff>
    </xdr:from>
    <xdr:to>
      <xdr:col>76</xdr:col>
      <xdr:colOff>114300</xdr:colOff>
      <xdr:row>57</xdr:row>
      <xdr:rowOff>133859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898858"/>
          <a:ext cx="889000" cy="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133322</xdr:rowOff>
    </xdr:from>
    <xdr:to>
      <xdr:col>71</xdr:col>
      <xdr:colOff>177800</xdr:colOff>
      <xdr:row>57</xdr:row>
      <xdr:rowOff>133859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905972"/>
          <a:ext cx="889000" cy="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76103</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77278</xdr:rowOff>
    </xdr:from>
    <xdr:to>
      <xdr:col>85</xdr:col>
      <xdr:colOff>177800</xdr:colOff>
      <xdr:row>58</xdr:row>
      <xdr:rowOff>7428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84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55705</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82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66833</xdr:rowOff>
    </xdr:from>
    <xdr:to>
      <xdr:col>81</xdr:col>
      <xdr:colOff>101600</xdr:colOff>
      <xdr:row>57</xdr:row>
      <xdr:rowOff>168433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83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159560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93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75408</xdr:rowOff>
    </xdr:from>
    <xdr:to>
      <xdr:col>76</xdr:col>
      <xdr:colOff>165100</xdr:colOff>
      <xdr:row>58</xdr:row>
      <xdr:rowOff>5558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84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168135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94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83059</xdr:rowOff>
    </xdr:from>
    <xdr:to>
      <xdr:col>72</xdr:col>
      <xdr:colOff>38100</xdr:colOff>
      <xdr:row>58</xdr:row>
      <xdr:rowOff>13209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5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4336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94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82522</xdr:rowOff>
    </xdr:from>
    <xdr:to>
      <xdr:col>67</xdr:col>
      <xdr:colOff>101600</xdr:colOff>
      <xdr:row>58</xdr:row>
      <xdr:rowOff>12672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5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3799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4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24626</xdr:rowOff>
    </xdr:from>
    <xdr:to>
      <xdr:col>85</xdr:col>
      <xdr:colOff>127000</xdr:colOff>
      <xdr:row>79</xdr:row>
      <xdr:rowOff>63012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69176"/>
          <a:ext cx="838200" cy="3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545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24626</xdr:rowOff>
    </xdr:from>
    <xdr:to>
      <xdr:col>81</xdr:col>
      <xdr:colOff>50800</xdr:colOff>
      <xdr:row>79</xdr:row>
      <xdr:rowOff>50344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569176"/>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119921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6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46419</xdr:rowOff>
    </xdr:from>
    <xdr:to>
      <xdr:col>76</xdr:col>
      <xdr:colOff>114300</xdr:colOff>
      <xdr:row>79</xdr:row>
      <xdr:rowOff>50344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90969"/>
          <a:ext cx="889000" cy="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122358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66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46419</xdr:rowOff>
    </xdr:from>
    <xdr:to>
      <xdr:col>71</xdr:col>
      <xdr:colOff>177800</xdr:colOff>
      <xdr:row>79</xdr:row>
      <xdr:rowOff>72791</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590969"/>
          <a:ext cx="889000" cy="2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120550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66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124984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66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12212</xdr:rowOff>
    </xdr:from>
    <xdr:to>
      <xdr:col>85</xdr:col>
      <xdr:colOff>177800</xdr:colOff>
      <xdr:row>79</xdr:row>
      <xdr:rowOff>113812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5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143039</xdr:rowOff>
    </xdr:from>
    <xdr:ext cx="534377"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4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145276</xdr:rowOff>
    </xdr:from>
    <xdr:to>
      <xdr:col>81</xdr:col>
      <xdr:colOff>101600</xdr:colOff>
      <xdr:row>79</xdr:row>
      <xdr:rowOff>75426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91953</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14111" y="1329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170994</xdr:rowOff>
    </xdr:from>
    <xdr:to>
      <xdr:col>76</xdr:col>
      <xdr:colOff>165100</xdr:colOff>
      <xdr:row>79</xdr:row>
      <xdr:rowOff>101144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4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117671</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25111" y="1331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167069</xdr:rowOff>
    </xdr:from>
    <xdr:to>
      <xdr:col>72</xdr:col>
      <xdr:colOff>38100</xdr:colOff>
      <xdr:row>79</xdr:row>
      <xdr:rowOff>97219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4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113746</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36111" y="1331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21991</xdr:rowOff>
    </xdr:from>
    <xdr:to>
      <xdr:col>67</xdr:col>
      <xdr:colOff>101600</xdr:colOff>
      <xdr:row>79</xdr:row>
      <xdr:rowOff>123591</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6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140118</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47111" y="1334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119354</xdr:rowOff>
    </xdr:from>
    <xdr:to>
      <xdr:col>85</xdr:col>
      <xdr:colOff>127000</xdr:colOff>
      <xdr:row>97</xdr:row>
      <xdr:rowOff>123366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750004"/>
          <a:ext cx="838200" cy="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112258</xdr:rowOff>
    </xdr:from>
    <xdr:to>
      <xdr:col>81</xdr:col>
      <xdr:colOff>50800</xdr:colOff>
      <xdr:row>97</xdr:row>
      <xdr:rowOff>123366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742908"/>
          <a:ext cx="889000" cy="1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109924</xdr:rowOff>
    </xdr:from>
    <xdr:to>
      <xdr:col>76</xdr:col>
      <xdr:colOff>114300</xdr:colOff>
      <xdr:row>97</xdr:row>
      <xdr:rowOff>112258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740574"/>
          <a:ext cx="889000" cy="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54070</xdr:rowOff>
    </xdr:from>
    <xdr:to>
      <xdr:col>71</xdr:col>
      <xdr:colOff>177800</xdr:colOff>
      <xdr:row>97</xdr:row>
      <xdr:rowOff>109924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684720"/>
          <a:ext cx="889000" cy="5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150643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68554</xdr:rowOff>
    </xdr:from>
    <xdr:to>
      <xdr:col>85</xdr:col>
      <xdr:colOff>177800</xdr:colOff>
      <xdr:row>97</xdr:row>
      <xdr:rowOff>170154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9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46981</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77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72566</xdr:rowOff>
    </xdr:from>
    <xdr:to>
      <xdr:col>81</xdr:col>
      <xdr:colOff>101600</xdr:colOff>
      <xdr:row>98</xdr:row>
      <xdr:rowOff>2716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0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165293</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795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61458</xdr:rowOff>
    </xdr:from>
    <xdr:to>
      <xdr:col>76</xdr:col>
      <xdr:colOff>165100</xdr:colOff>
      <xdr:row>97</xdr:row>
      <xdr:rowOff>163058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9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154185</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784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59124</xdr:rowOff>
    </xdr:from>
    <xdr:to>
      <xdr:col>72</xdr:col>
      <xdr:colOff>38100</xdr:colOff>
      <xdr:row>97</xdr:row>
      <xdr:rowOff>160724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8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151851</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6782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3270</xdr:rowOff>
    </xdr:from>
    <xdr:to>
      <xdr:col>67</xdr:col>
      <xdr:colOff>101600</xdr:colOff>
      <xdr:row>97</xdr:row>
      <xdr:rowOff>104870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63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121397</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6409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総務費は、庁舎建設</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（建替え）</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事業により大きく増加している。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農林水産業費は、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製材会社</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に対する製材機械更新</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費</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補助</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事業の完了により大きく減少している。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商工費は、道の駅施設の建替事業</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の完了により</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大きく</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土木費は、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道路維持費や</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道路改良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費の増により</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宮崎県日之影町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a:t>
          </a:r>
          <a:r>
            <a:rPr lang="ja-JP" altLang="ja-JP"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については、</a:t>
          </a:r>
          <a:r>
            <a:rPr lang="ja-JP" altLang="en-US"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単年度収支の黒字化を図ることなく、</a:t>
          </a:r>
          <a:r>
            <a:rPr lang="ja-JP" altLang="ja-JP"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実質単年度収支</a:t>
          </a:r>
          <a:r>
            <a:rPr lang="ja-JP" altLang="en-US"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においては約</a:t>
          </a:r>
          <a:r>
            <a:rPr lang="en-US" altLang="ja-JP"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8</a:t>
          </a:r>
          <a:r>
            <a:rPr lang="ja-JP" altLang="en-US"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a:t>
          </a:r>
          <a:r>
            <a:rPr lang="ja-JP" altLang="ja-JP"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赤字</a:t>
          </a:r>
          <a:r>
            <a:rPr lang="ja-JP" altLang="en-US"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決算となっている</a:t>
          </a:r>
          <a:r>
            <a:rPr lang="ja-JP" altLang="ja-JP"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今後も、事務事業の見直し</a:t>
          </a:r>
          <a:r>
            <a:rPr lang="ja-JP" altLang="en-US"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lang="ja-JP" altLang="ja-JP"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統廃合など歳出の合理化等行財政改革を推進し、安定的な財政運営に努めていく。</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宮崎県日之影町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一般会計及び公営企業会計、公営企業以外の各特別会計において、いずれも実質赤字額及び資金不足額は生じておらず、連結実質赤字比率は黒字で推移している。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今後とも、各会計において、赤字や資金不足にならないよう十分注意しながら、町全体の安定的な財政運営に努めていく。</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2">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5983967</v>
      </c>
      <c r="BO4" s="431"/>
      <c r="BP4" s="431"/>
      <c r="BQ4" s="431"/>
      <c r="BR4" s="431"/>
      <c r="BS4" s="431"/>
      <c r="BT4" s="431"/>
      <c r="BU4" s="432"/>
      <c r="BV4" s="430">
        <v>5940499</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1.8</v>
      </c>
      <c r="CU4" s="437"/>
      <c r="CV4" s="437"/>
      <c r="CW4" s="437"/>
      <c r="CX4" s="437"/>
      <c r="CY4" s="437"/>
      <c r="CZ4" s="437"/>
      <c r="DA4" s="438"/>
      <c r="DB4" s="436">
        <v>2.1</v>
      </c>
      <c r="DC4" s="437"/>
      <c r="DD4" s="437"/>
      <c r="DE4" s="437"/>
      <c r="DF4" s="437"/>
      <c r="DG4" s="437"/>
      <c r="DH4" s="437"/>
      <c r="DI4" s="438"/>
      <c r="DJ4" s="186"/>
      <c r="DK4" s="186"/>
      <c r="DL4" s="186"/>
      <c r="DM4" s="186"/>
      <c r="DN4" s="186"/>
      <c r="DO4" s="186"/>
    </row>
    <row r="5" spans="1:119" ht="18.75" customHeight="1" x14ac:dyDescent="0.2">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5901299</v>
      </c>
      <c r="BO5" s="468"/>
      <c r="BP5" s="468"/>
      <c r="BQ5" s="468"/>
      <c r="BR5" s="468"/>
      <c r="BS5" s="468"/>
      <c r="BT5" s="468"/>
      <c r="BU5" s="469"/>
      <c r="BV5" s="467">
        <v>5787406</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88.2</v>
      </c>
      <c r="CU5" s="465"/>
      <c r="CV5" s="465"/>
      <c r="CW5" s="465"/>
      <c r="CX5" s="465"/>
      <c r="CY5" s="465"/>
      <c r="CZ5" s="465"/>
      <c r="DA5" s="466"/>
      <c r="DB5" s="464">
        <v>88.9</v>
      </c>
      <c r="DC5" s="465"/>
      <c r="DD5" s="465"/>
      <c r="DE5" s="465"/>
      <c r="DF5" s="465"/>
      <c r="DG5" s="465"/>
      <c r="DH5" s="465"/>
      <c r="DI5" s="466"/>
      <c r="DJ5" s="186"/>
      <c r="DK5" s="186"/>
      <c r="DL5" s="186"/>
      <c r="DM5" s="186"/>
      <c r="DN5" s="186"/>
      <c r="DO5" s="186"/>
    </row>
    <row r="6" spans="1:119" ht="18.75" customHeight="1" x14ac:dyDescent="0.2">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82668</v>
      </c>
      <c r="BO6" s="468"/>
      <c r="BP6" s="468"/>
      <c r="BQ6" s="468"/>
      <c r="BR6" s="468"/>
      <c r="BS6" s="468"/>
      <c r="BT6" s="468"/>
      <c r="BU6" s="469"/>
      <c r="BV6" s="467">
        <v>153093</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90.6</v>
      </c>
      <c r="CU6" s="505"/>
      <c r="CV6" s="505"/>
      <c r="CW6" s="505"/>
      <c r="CX6" s="505"/>
      <c r="CY6" s="505"/>
      <c r="CZ6" s="505"/>
      <c r="DA6" s="506"/>
      <c r="DB6" s="504">
        <v>92.2</v>
      </c>
      <c r="DC6" s="505"/>
      <c r="DD6" s="505"/>
      <c r="DE6" s="505"/>
      <c r="DF6" s="505"/>
      <c r="DG6" s="505"/>
      <c r="DH6" s="505"/>
      <c r="DI6" s="506"/>
      <c r="DJ6" s="186"/>
      <c r="DK6" s="186"/>
      <c r="DL6" s="186"/>
      <c r="DM6" s="186"/>
      <c r="DN6" s="186"/>
      <c r="DO6" s="186"/>
    </row>
    <row r="7" spans="1:119" ht="18.75" customHeight="1" x14ac:dyDescent="0.2">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32217</v>
      </c>
      <c r="BO7" s="468"/>
      <c r="BP7" s="468"/>
      <c r="BQ7" s="468"/>
      <c r="BR7" s="468"/>
      <c r="BS7" s="468"/>
      <c r="BT7" s="468"/>
      <c r="BU7" s="469"/>
      <c r="BV7" s="467">
        <v>93937</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2835241</v>
      </c>
      <c r="CU7" s="468"/>
      <c r="CV7" s="468"/>
      <c r="CW7" s="468"/>
      <c r="CX7" s="468"/>
      <c r="CY7" s="468"/>
      <c r="CZ7" s="468"/>
      <c r="DA7" s="469"/>
      <c r="DB7" s="467">
        <v>2815666</v>
      </c>
      <c r="DC7" s="468"/>
      <c r="DD7" s="468"/>
      <c r="DE7" s="468"/>
      <c r="DF7" s="468"/>
      <c r="DG7" s="468"/>
      <c r="DH7" s="468"/>
      <c r="DI7" s="469"/>
      <c r="DJ7" s="186"/>
      <c r="DK7" s="186"/>
      <c r="DL7" s="186"/>
      <c r="DM7" s="186"/>
      <c r="DN7" s="186"/>
      <c r="DO7" s="186"/>
    </row>
    <row r="8" spans="1:119" ht="18.75" customHeight="1" thickBot="1" x14ac:dyDescent="0.25">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110</v>
      </c>
      <c r="AV8" s="500"/>
      <c r="AW8" s="500"/>
      <c r="AX8" s="500"/>
      <c r="AY8" s="501" t="s">
        <v>111</v>
      </c>
      <c r="AZ8" s="502"/>
      <c r="BA8" s="502"/>
      <c r="BB8" s="502"/>
      <c r="BC8" s="502"/>
      <c r="BD8" s="502"/>
      <c r="BE8" s="502"/>
      <c r="BF8" s="502"/>
      <c r="BG8" s="502"/>
      <c r="BH8" s="502"/>
      <c r="BI8" s="502"/>
      <c r="BJ8" s="502"/>
      <c r="BK8" s="502"/>
      <c r="BL8" s="502"/>
      <c r="BM8" s="503"/>
      <c r="BN8" s="467">
        <v>50451</v>
      </c>
      <c r="BO8" s="468"/>
      <c r="BP8" s="468"/>
      <c r="BQ8" s="468"/>
      <c r="BR8" s="468"/>
      <c r="BS8" s="468"/>
      <c r="BT8" s="468"/>
      <c r="BU8" s="469"/>
      <c r="BV8" s="467">
        <v>59156</v>
      </c>
      <c r="BW8" s="468"/>
      <c r="BX8" s="468"/>
      <c r="BY8" s="468"/>
      <c r="BZ8" s="468"/>
      <c r="CA8" s="468"/>
      <c r="CB8" s="468"/>
      <c r="CC8" s="469"/>
      <c r="CD8" s="470" t="s">
        <v>112</v>
      </c>
      <c r="CE8" s="471"/>
      <c r="CF8" s="471"/>
      <c r="CG8" s="471"/>
      <c r="CH8" s="471"/>
      <c r="CI8" s="471"/>
      <c r="CJ8" s="471"/>
      <c r="CK8" s="471"/>
      <c r="CL8" s="471"/>
      <c r="CM8" s="471"/>
      <c r="CN8" s="471"/>
      <c r="CO8" s="471"/>
      <c r="CP8" s="471"/>
      <c r="CQ8" s="471"/>
      <c r="CR8" s="471"/>
      <c r="CS8" s="472"/>
      <c r="CT8" s="507">
        <v>0.16</v>
      </c>
      <c r="CU8" s="508"/>
      <c r="CV8" s="508"/>
      <c r="CW8" s="508"/>
      <c r="CX8" s="508"/>
      <c r="CY8" s="508"/>
      <c r="CZ8" s="508"/>
      <c r="DA8" s="509"/>
      <c r="DB8" s="507">
        <v>0.15</v>
      </c>
      <c r="DC8" s="508"/>
      <c r="DD8" s="508"/>
      <c r="DE8" s="508"/>
      <c r="DF8" s="508"/>
      <c r="DG8" s="508"/>
      <c r="DH8" s="508"/>
      <c r="DI8" s="509"/>
      <c r="DJ8" s="186"/>
      <c r="DK8" s="186"/>
      <c r="DL8" s="186"/>
      <c r="DM8" s="186"/>
      <c r="DN8" s="186"/>
      <c r="DO8" s="186"/>
    </row>
    <row r="9" spans="1:119" ht="18.75" customHeight="1" thickBot="1" x14ac:dyDescent="0.25">
      <c r="A9" s="187"/>
      <c r="B9" s="461" t="s">
        <v>113</v>
      </c>
      <c r="C9" s="462"/>
      <c r="D9" s="462"/>
      <c r="E9" s="462"/>
      <c r="F9" s="462"/>
      <c r="G9" s="462"/>
      <c r="H9" s="462"/>
      <c r="I9" s="462"/>
      <c r="J9" s="462"/>
      <c r="K9" s="510"/>
      <c r="L9" s="511" t="s">
        <v>114</v>
      </c>
      <c r="M9" s="512"/>
      <c r="N9" s="512"/>
      <c r="O9" s="512"/>
      <c r="P9" s="512"/>
      <c r="Q9" s="513"/>
      <c r="R9" s="514">
        <v>3946</v>
      </c>
      <c r="S9" s="515"/>
      <c r="T9" s="515"/>
      <c r="U9" s="515"/>
      <c r="V9" s="516"/>
      <c r="W9" s="424" t="s">
        <v>115</v>
      </c>
      <c r="X9" s="425"/>
      <c r="Y9" s="425"/>
      <c r="Z9" s="425"/>
      <c r="AA9" s="425"/>
      <c r="AB9" s="425"/>
      <c r="AC9" s="425"/>
      <c r="AD9" s="425"/>
      <c r="AE9" s="425"/>
      <c r="AF9" s="425"/>
      <c r="AG9" s="425"/>
      <c r="AH9" s="425"/>
      <c r="AI9" s="425"/>
      <c r="AJ9" s="425"/>
      <c r="AK9" s="425"/>
      <c r="AL9" s="426"/>
      <c r="AM9" s="496" t="s">
        <v>116</v>
      </c>
      <c r="AN9" s="497"/>
      <c r="AO9" s="497"/>
      <c r="AP9" s="497"/>
      <c r="AQ9" s="497"/>
      <c r="AR9" s="497"/>
      <c r="AS9" s="497"/>
      <c r="AT9" s="498"/>
      <c r="AU9" s="499" t="s">
        <v>117</v>
      </c>
      <c r="AV9" s="500"/>
      <c r="AW9" s="500"/>
      <c r="AX9" s="500"/>
      <c r="AY9" s="501" t="s">
        <v>118</v>
      </c>
      <c r="AZ9" s="502"/>
      <c r="BA9" s="502"/>
      <c r="BB9" s="502"/>
      <c r="BC9" s="502"/>
      <c r="BD9" s="502"/>
      <c r="BE9" s="502"/>
      <c r="BF9" s="502"/>
      <c r="BG9" s="502"/>
      <c r="BH9" s="502"/>
      <c r="BI9" s="502"/>
      <c r="BJ9" s="502"/>
      <c r="BK9" s="502"/>
      <c r="BL9" s="502"/>
      <c r="BM9" s="503"/>
      <c r="BN9" s="467">
        <v>-8705</v>
      </c>
      <c r="BO9" s="468"/>
      <c r="BP9" s="468"/>
      <c r="BQ9" s="468"/>
      <c r="BR9" s="468"/>
      <c r="BS9" s="468"/>
      <c r="BT9" s="468"/>
      <c r="BU9" s="469"/>
      <c r="BV9" s="467">
        <v>18692</v>
      </c>
      <c r="BW9" s="468"/>
      <c r="BX9" s="468"/>
      <c r="BY9" s="468"/>
      <c r="BZ9" s="468"/>
      <c r="CA9" s="468"/>
      <c r="CB9" s="468"/>
      <c r="CC9" s="469"/>
      <c r="CD9" s="470" t="s">
        <v>119</v>
      </c>
      <c r="CE9" s="471"/>
      <c r="CF9" s="471"/>
      <c r="CG9" s="471"/>
      <c r="CH9" s="471"/>
      <c r="CI9" s="471"/>
      <c r="CJ9" s="471"/>
      <c r="CK9" s="471"/>
      <c r="CL9" s="471"/>
      <c r="CM9" s="471"/>
      <c r="CN9" s="471"/>
      <c r="CO9" s="471"/>
      <c r="CP9" s="471"/>
      <c r="CQ9" s="471"/>
      <c r="CR9" s="471"/>
      <c r="CS9" s="472"/>
      <c r="CT9" s="464">
        <v>16.5</v>
      </c>
      <c r="CU9" s="465"/>
      <c r="CV9" s="465"/>
      <c r="CW9" s="465"/>
      <c r="CX9" s="465"/>
      <c r="CY9" s="465"/>
      <c r="CZ9" s="465"/>
      <c r="DA9" s="466"/>
      <c r="DB9" s="464">
        <v>15.7</v>
      </c>
      <c r="DC9" s="465"/>
      <c r="DD9" s="465"/>
      <c r="DE9" s="465"/>
      <c r="DF9" s="465"/>
      <c r="DG9" s="465"/>
      <c r="DH9" s="465"/>
      <c r="DI9" s="466"/>
      <c r="DJ9" s="186"/>
      <c r="DK9" s="186"/>
      <c r="DL9" s="186"/>
      <c r="DM9" s="186"/>
      <c r="DN9" s="186"/>
      <c r="DO9" s="186"/>
    </row>
    <row r="10" spans="1:119" ht="18.75" customHeight="1" thickBot="1" x14ac:dyDescent="0.25">
      <c r="A10" s="187"/>
      <c r="B10" s="461"/>
      <c r="C10" s="462"/>
      <c r="D10" s="462"/>
      <c r="E10" s="462"/>
      <c r="F10" s="462"/>
      <c r="G10" s="462"/>
      <c r="H10" s="462"/>
      <c r="I10" s="462"/>
      <c r="J10" s="462"/>
      <c r="K10" s="510"/>
      <c r="L10" s="517" t="s">
        <v>120</v>
      </c>
      <c r="M10" s="497"/>
      <c r="N10" s="497"/>
      <c r="O10" s="497"/>
      <c r="P10" s="497"/>
      <c r="Q10" s="498"/>
      <c r="R10" s="518">
        <v>4463</v>
      </c>
      <c r="S10" s="519"/>
      <c r="T10" s="519"/>
      <c r="U10" s="519"/>
      <c r="V10" s="520"/>
      <c r="W10" s="455"/>
      <c r="X10" s="456"/>
      <c r="Y10" s="456"/>
      <c r="Z10" s="456"/>
      <c r="AA10" s="456"/>
      <c r="AB10" s="456"/>
      <c r="AC10" s="456"/>
      <c r="AD10" s="456"/>
      <c r="AE10" s="456"/>
      <c r="AF10" s="456"/>
      <c r="AG10" s="456"/>
      <c r="AH10" s="456"/>
      <c r="AI10" s="456"/>
      <c r="AJ10" s="456"/>
      <c r="AK10" s="456"/>
      <c r="AL10" s="459"/>
      <c r="AM10" s="496" t="s">
        <v>121</v>
      </c>
      <c r="AN10" s="497"/>
      <c r="AO10" s="497"/>
      <c r="AP10" s="497"/>
      <c r="AQ10" s="497"/>
      <c r="AR10" s="497"/>
      <c r="AS10" s="497"/>
      <c r="AT10" s="498"/>
      <c r="AU10" s="499" t="s">
        <v>122</v>
      </c>
      <c r="AV10" s="500"/>
      <c r="AW10" s="500"/>
      <c r="AX10" s="500"/>
      <c r="AY10" s="501" t="s">
        <v>123</v>
      </c>
      <c r="AZ10" s="502"/>
      <c r="BA10" s="502"/>
      <c r="BB10" s="502"/>
      <c r="BC10" s="502"/>
      <c r="BD10" s="502"/>
      <c r="BE10" s="502"/>
      <c r="BF10" s="502"/>
      <c r="BG10" s="502"/>
      <c r="BH10" s="502"/>
      <c r="BI10" s="502"/>
      <c r="BJ10" s="502"/>
      <c r="BK10" s="502"/>
      <c r="BL10" s="502"/>
      <c r="BM10" s="503"/>
      <c r="BN10" s="467">
        <v>621</v>
      </c>
      <c r="BO10" s="468"/>
      <c r="BP10" s="468"/>
      <c r="BQ10" s="468"/>
      <c r="BR10" s="468"/>
      <c r="BS10" s="468"/>
      <c r="BT10" s="468"/>
      <c r="BU10" s="469"/>
      <c r="BV10" s="467">
        <v>529</v>
      </c>
      <c r="BW10" s="468"/>
      <c r="BX10" s="468"/>
      <c r="BY10" s="468"/>
      <c r="BZ10" s="468"/>
      <c r="CA10" s="468"/>
      <c r="CB10" s="468"/>
      <c r="CC10" s="469"/>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1"/>
      <c r="C11" s="462"/>
      <c r="D11" s="462"/>
      <c r="E11" s="462"/>
      <c r="F11" s="462"/>
      <c r="G11" s="462"/>
      <c r="H11" s="462"/>
      <c r="I11" s="462"/>
      <c r="J11" s="462"/>
      <c r="K11" s="510"/>
      <c r="L11" s="521" t="s">
        <v>125</v>
      </c>
      <c r="M11" s="522"/>
      <c r="N11" s="522"/>
      <c r="O11" s="522"/>
      <c r="P11" s="522"/>
      <c r="Q11" s="523"/>
      <c r="R11" s="524" t="s">
        <v>126</v>
      </c>
      <c r="S11" s="525"/>
      <c r="T11" s="525"/>
      <c r="U11" s="525"/>
      <c r="V11" s="526"/>
      <c r="W11" s="455"/>
      <c r="X11" s="456"/>
      <c r="Y11" s="456"/>
      <c r="Z11" s="456"/>
      <c r="AA11" s="456"/>
      <c r="AB11" s="456"/>
      <c r="AC11" s="456"/>
      <c r="AD11" s="456"/>
      <c r="AE11" s="456"/>
      <c r="AF11" s="456"/>
      <c r="AG11" s="456"/>
      <c r="AH11" s="456"/>
      <c r="AI11" s="456"/>
      <c r="AJ11" s="456"/>
      <c r="AK11" s="456"/>
      <c r="AL11" s="459"/>
      <c r="AM11" s="496" t="s">
        <v>127</v>
      </c>
      <c r="AN11" s="497"/>
      <c r="AO11" s="497"/>
      <c r="AP11" s="497"/>
      <c r="AQ11" s="497"/>
      <c r="AR11" s="497"/>
      <c r="AS11" s="497"/>
      <c r="AT11" s="498"/>
      <c r="AU11" s="499" t="s">
        <v>122</v>
      </c>
      <c r="AV11" s="500"/>
      <c r="AW11" s="500"/>
      <c r="AX11" s="500"/>
      <c r="AY11" s="501" t="s">
        <v>128</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129</v>
      </c>
      <c r="CE11" s="471"/>
      <c r="CF11" s="471"/>
      <c r="CG11" s="471"/>
      <c r="CH11" s="471"/>
      <c r="CI11" s="471"/>
      <c r="CJ11" s="471"/>
      <c r="CK11" s="471"/>
      <c r="CL11" s="471"/>
      <c r="CM11" s="471"/>
      <c r="CN11" s="471"/>
      <c r="CO11" s="471"/>
      <c r="CP11" s="471"/>
      <c r="CQ11" s="471"/>
      <c r="CR11" s="471"/>
      <c r="CS11" s="472"/>
      <c r="CT11" s="507" t="s">
        <v>130</v>
      </c>
      <c r="CU11" s="508"/>
      <c r="CV11" s="508"/>
      <c r="CW11" s="508"/>
      <c r="CX11" s="508"/>
      <c r="CY11" s="508"/>
      <c r="CZ11" s="508"/>
      <c r="DA11" s="509"/>
      <c r="DB11" s="507" t="s">
        <v>131</v>
      </c>
      <c r="DC11" s="508"/>
      <c r="DD11" s="508"/>
      <c r="DE11" s="508"/>
      <c r="DF11" s="508"/>
      <c r="DG11" s="508"/>
      <c r="DH11" s="508"/>
      <c r="DI11" s="509"/>
      <c r="DJ11" s="186"/>
      <c r="DK11" s="186"/>
      <c r="DL11" s="186"/>
      <c r="DM11" s="186"/>
      <c r="DN11" s="186"/>
      <c r="DO11" s="186"/>
    </row>
    <row r="12" spans="1:119" ht="18.75" customHeight="1" x14ac:dyDescent="0.2">
      <c r="A12" s="187"/>
      <c r="B12" s="527" t="s">
        <v>132</v>
      </c>
      <c r="C12" s="528"/>
      <c r="D12" s="528"/>
      <c r="E12" s="528"/>
      <c r="F12" s="528"/>
      <c r="G12" s="528"/>
      <c r="H12" s="528"/>
      <c r="I12" s="528"/>
      <c r="J12" s="528"/>
      <c r="K12" s="529"/>
      <c r="L12" s="536" t="s">
        <v>133</v>
      </c>
      <c r="M12" s="537"/>
      <c r="N12" s="537"/>
      <c r="O12" s="537"/>
      <c r="P12" s="537"/>
      <c r="Q12" s="538"/>
      <c r="R12" s="539">
        <v>3956</v>
      </c>
      <c r="S12" s="540"/>
      <c r="T12" s="540"/>
      <c r="U12" s="540"/>
      <c r="V12" s="541"/>
      <c r="W12" s="542" t="s">
        <v>1</v>
      </c>
      <c r="X12" s="500"/>
      <c r="Y12" s="500"/>
      <c r="Z12" s="500"/>
      <c r="AA12" s="500"/>
      <c r="AB12" s="543"/>
      <c r="AC12" s="544" t="s">
        <v>134</v>
      </c>
      <c r="AD12" s="545"/>
      <c r="AE12" s="545"/>
      <c r="AF12" s="545"/>
      <c r="AG12" s="546"/>
      <c r="AH12" s="544" t="s">
        <v>135</v>
      </c>
      <c r="AI12" s="545"/>
      <c r="AJ12" s="545"/>
      <c r="AK12" s="545"/>
      <c r="AL12" s="547"/>
      <c r="AM12" s="496" t="s">
        <v>136</v>
      </c>
      <c r="AN12" s="497"/>
      <c r="AO12" s="497"/>
      <c r="AP12" s="497"/>
      <c r="AQ12" s="497"/>
      <c r="AR12" s="497"/>
      <c r="AS12" s="497"/>
      <c r="AT12" s="498"/>
      <c r="AU12" s="499" t="s">
        <v>137</v>
      </c>
      <c r="AV12" s="500"/>
      <c r="AW12" s="500"/>
      <c r="AX12" s="500"/>
      <c r="AY12" s="501" t="s">
        <v>138</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105000</v>
      </c>
      <c r="BW12" s="468"/>
      <c r="BX12" s="468"/>
      <c r="BY12" s="468"/>
      <c r="BZ12" s="468"/>
      <c r="CA12" s="468"/>
      <c r="CB12" s="468"/>
      <c r="CC12" s="469"/>
      <c r="CD12" s="470" t="s">
        <v>139</v>
      </c>
      <c r="CE12" s="471"/>
      <c r="CF12" s="471"/>
      <c r="CG12" s="471"/>
      <c r="CH12" s="471"/>
      <c r="CI12" s="471"/>
      <c r="CJ12" s="471"/>
      <c r="CK12" s="471"/>
      <c r="CL12" s="471"/>
      <c r="CM12" s="471"/>
      <c r="CN12" s="471"/>
      <c r="CO12" s="471"/>
      <c r="CP12" s="471"/>
      <c r="CQ12" s="471"/>
      <c r="CR12" s="471"/>
      <c r="CS12" s="472"/>
      <c r="CT12" s="507" t="s">
        <v>131</v>
      </c>
      <c r="CU12" s="508"/>
      <c r="CV12" s="508"/>
      <c r="CW12" s="508"/>
      <c r="CX12" s="508"/>
      <c r="CY12" s="508"/>
      <c r="CZ12" s="508"/>
      <c r="DA12" s="509"/>
      <c r="DB12" s="507" t="s">
        <v>140</v>
      </c>
      <c r="DC12" s="508"/>
      <c r="DD12" s="508"/>
      <c r="DE12" s="508"/>
      <c r="DF12" s="508"/>
      <c r="DG12" s="508"/>
      <c r="DH12" s="508"/>
      <c r="DI12" s="509"/>
      <c r="DJ12" s="186"/>
      <c r="DK12" s="186"/>
      <c r="DL12" s="186"/>
      <c r="DM12" s="186"/>
      <c r="DN12" s="186"/>
      <c r="DO12" s="186"/>
    </row>
    <row r="13" spans="1:119" ht="18.75" customHeight="1" x14ac:dyDescent="0.2">
      <c r="A13" s="187"/>
      <c r="B13" s="530"/>
      <c r="C13" s="531"/>
      <c r="D13" s="531"/>
      <c r="E13" s="531"/>
      <c r="F13" s="531"/>
      <c r="G13" s="531"/>
      <c r="H13" s="531"/>
      <c r="I13" s="531"/>
      <c r="J13" s="531"/>
      <c r="K13" s="532"/>
      <c r="L13" s="197"/>
      <c r="M13" s="558" t="s">
        <v>141</v>
      </c>
      <c r="N13" s="559"/>
      <c r="O13" s="559"/>
      <c r="P13" s="559"/>
      <c r="Q13" s="560"/>
      <c r="R13" s="551">
        <v>3950</v>
      </c>
      <c r="S13" s="552"/>
      <c r="T13" s="552"/>
      <c r="U13" s="552"/>
      <c r="V13" s="553"/>
      <c r="W13" s="483" t="s">
        <v>142</v>
      </c>
      <c r="X13" s="484"/>
      <c r="Y13" s="484"/>
      <c r="Z13" s="484"/>
      <c r="AA13" s="484"/>
      <c r="AB13" s="474"/>
      <c r="AC13" s="518">
        <v>774</v>
      </c>
      <c r="AD13" s="519"/>
      <c r="AE13" s="519"/>
      <c r="AF13" s="519"/>
      <c r="AG13" s="561"/>
      <c r="AH13" s="518">
        <v>832</v>
      </c>
      <c r="AI13" s="519"/>
      <c r="AJ13" s="519"/>
      <c r="AK13" s="519"/>
      <c r="AL13" s="520"/>
      <c r="AM13" s="496" t="s">
        <v>143</v>
      </c>
      <c r="AN13" s="497"/>
      <c r="AO13" s="497"/>
      <c r="AP13" s="497"/>
      <c r="AQ13" s="497"/>
      <c r="AR13" s="497"/>
      <c r="AS13" s="497"/>
      <c r="AT13" s="498"/>
      <c r="AU13" s="499" t="s">
        <v>144</v>
      </c>
      <c r="AV13" s="500"/>
      <c r="AW13" s="500"/>
      <c r="AX13" s="500"/>
      <c r="AY13" s="501" t="s">
        <v>145</v>
      </c>
      <c r="AZ13" s="502"/>
      <c r="BA13" s="502"/>
      <c r="BB13" s="502"/>
      <c r="BC13" s="502"/>
      <c r="BD13" s="502"/>
      <c r="BE13" s="502"/>
      <c r="BF13" s="502"/>
      <c r="BG13" s="502"/>
      <c r="BH13" s="502"/>
      <c r="BI13" s="502"/>
      <c r="BJ13" s="502"/>
      <c r="BK13" s="502"/>
      <c r="BL13" s="502"/>
      <c r="BM13" s="503"/>
      <c r="BN13" s="467">
        <v>-8084</v>
      </c>
      <c r="BO13" s="468"/>
      <c r="BP13" s="468"/>
      <c r="BQ13" s="468"/>
      <c r="BR13" s="468"/>
      <c r="BS13" s="468"/>
      <c r="BT13" s="468"/>
      <c r="BU13" s="469"/>
      <c r="BV13" s="467">
        <v>-85779</v>
      </c>
      <c r="BW13" s="468"/>
      <c r="BX13" s="468"/>
      <c r="BY13" s="468"/>
      <c r="BZ13" s="468"/>
      <c r="CA13" s="468"/>
      <c r="CB13" s="468"/>
      <c r="CC13" s="469"/>
      <c r="CD13" s="470" t="s">
        <v>146</v>
      </c>
      <c r="CE13" s="471"/>
      <c r="CF13" s="471"/>
      <c r="CG13" s="471"/>
      <c r="CH13" s="471"/>
      <c r="CI13" s="471"/>
      <c r="CJ13" s="471"/>
      <c r="CK13" s="471"/>
      <c r="CL13" s="471"/>
      <c r="CM13" s="471"/>
      <c r="CN13" s="471"/>
      <c r="CO13" s="471"/>
      <c r="CP13" s="471"/>
      <c r="CQ13" s="471"/>
      <c r="CR13" s="471"/>
      <c r="CS13" s="472"/>
      <c r="CT13" s="464">
        <v>5.6</v>
      </c>
      <c r="CU13" s="465"/>
      <c r="CV13" s="465"/>
      <c r="CW13" s="465"/>
      <c r="CX13" s="465"/>
      <c r="CY13" s="465"/>
      <c r="CZ13" s="465"/>
      <c r="DA13" s="466"/>
      <c r="DB13" s="464">
        <v>5.6</v>
      </c>
      <c r="DC13" s="465"/>
      <c r="DD13" s="465"/>
      <c r="DE13" s="465"/>
      <c r="DF13" s="465"/>
      <c r="DG13" s="465"/>
      <c r="DH13" s="465"/>
      <c r="DI13" s="466"/>
      <c r="DJ13" s="186"/>
      <c r="DK13" s="186"/>
      <c r="DL13" s="186"/>
      <c r="DM13" s="186"/>
      <c r="DN13" s="186"/>
      <c r="DO13" s="186"/>
    </row>
    <row r="14" spans="1:119" ht="18.75" customHeight="1" thickBot="1" x14ac:dyDescent="0.25">
      <c r="A14" s="187"/>
      <c r="B14" s="530"/>
      <c r="C14" s="531"/>
      <c r="D14" s="531"/>
      <c r="E14" s="531"/>
      <c r="F14" s="531"/>
      <c r="G14" s="531"/>
      <c r="H14" s="531"/>
      <c r="I14" s="531"/>
      <c r="J14" s="531"/>
      <c r="K14" s="532"/>
      <c r="L14" s="548" t="s">
        <v>147</v>
      </c>
      <c r="M14" s="549"/>
      <c r="N14" s="549"/>
      <c r="O14" s="549"/>
      <c r="P14" s="549"/>
      <c r="Q14" s="550"/>
      <c r="R14" s="551">
        <v>4043</v>
      </c>
      <c r="S14" s="552"/>
      <c r="T14" s="552"/>
      <c r="U14" s="552"/>
      <c r="V14" s="553"/>
      <c r="W14" s="457"/>
      <c r="X14" s="458"/>
      <c r="Y14" s="458"/>
      <c r="Z14" s="458"/>
      <c r="AA14" s="458"/>
      <c r="AB14" s="447"/>
      <c r="AC14" s="554">
        <v>35.9</v>
      </c>
      <c r="AD14" s="555"/>
      <c r="AE14" s="555"/>
      <c r="AF14" s="555"/>
      <c r="AG14" s="556"/>
      <c r="AH14" s="554">
        <v>35.6</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148</v>
      </c>
      <c r="CE14" s="563"/>
      <c r="CF14" s="563"/>
      <c r="CG14" s="563"/>
      <c r="CH14" s="563"/>
      <c r="CI14" s="563"/>
      <c r="CJ14" s="563"/>
      <c r="CK14" s="563"/>
      <c r="CL14" s="563"/>
      <c r="CM14" s="563"/>
      <c r="CN14" s="563"/>
      <c r="CO14" s="563"/>
      <c r="CP14" s="563"/>
      <c r="CQ14" s="563"/>
      <c r="CR14" s="563"/>
      <c r="CS14" s="564"/>
      <c r="CT14" s="565" t="s">
        <v>149</v>
      </c>
      <c r="CU14" s="566"/>
      <c r="CV14" s="566"/>
      <c r="CW14" s="566"/>
      <c r="CX14" s="566"/>
      <c r="CY14" s="566"/>
      <c r="CZ14" s="566"/>
      <c r="DA14" s="567"/>
      <c r="DB14" s="565" t="s">
        <v>140</v>
      </c>
      <c r="DC14" s="566"/>
      <c r="DD14" s="566"/>
      <c r="DE14" s="566"/>
      <c r="DF14" s="566"/>
      <c r="DG14" s="566"/>
      <c r="DH14" s="566"/>
      <c r="DI14" s="567"/>
      <c r="DJ14" s="186"/>
      <c r="DK14" s="186"/>
      <c r="DL14" s="186"/>
      <c r="DM14" s="186"/>
      <c r="DN14" s="186"/>
      <c r="DO14" s="186"/>
    </row>
    <row r="15" spans="1:119" ht="18.75" customHeight="1" x14ac:dyDescent="0.2">
      <c r="A15" s="187"/>
      <c r="B15" s="530"/>
      <c r="C15" s="531"/>
      <c r="D15" s="531"/>
      <c r="E15" s="531"/>
      <c r="F15" s="531"/>
      <c r="G15" s="531"/>
      <c r="H15" s="531"/>
      <c r="I15" s="531"/>
      <c r="J15" s="531"/>
      <c r="K15" s="532"/>
      <c r="L15" s="197"/>
      <c r="M15" s="558" t="s">
        <v>150</v>
      </c>
      <c r="N15" s="559"/>
      <c r="O15" s="559"/>
      <c r="P15" s="559"/>
      <c r="Q15" s="560"/>
      <c r="R15" s="551">
        <v>4036</v>
      </c>
      <c r="S15" s="552"/>
      <c r="T15" s="552"/>
      <c r="U15" s="552"/>
      <c r="V15" s="553"/>
      <c r="W15" s="483" t="s">
        <v>151</v>
      </c>
      <c r="X15" s="484"/>
      <c r="Y15" s="484"/>
      <c r="Z15" s="484"/>
      <c r="AA15" s="484"/>
      <c r="AB15" s="474"/>
      <c r="AC15" s="518">
        <v>384</v>
      </c>
      <c r="AD15" s="519"/>
      <c r="AE15" s="519"/>
      <c r="AF15" s="519"/>
      <c r="AG15" s="561"/>
      <c r="AH15" s="518">
        <v>513</v>
      </c>
      <c r="AI15" s="519"/>
      <c r="AJ15" s="519"/>
      <c r="AK15" s="519"/>
      <c r="AL15" s="520"/>
      <c r="AM15" s="496"/>
      <c r="AN15" s="497"/>
      <c r="AO15" s="497"/>
      <c r="AP15" s="497"/>
      <c r="AQ15" s="497"/>
      <c r="AR15" s="497"/>
      <c r="AS15" s="497"/>
      <c r="AT15" s="498"/>
      <c r="AU15" s="499"/>
      <c r="AV15" s="500"/>
      <c r="AW15" s="500"/>
      <c r="AX15" s="500"/>
      <c r="AY15" s="427" t="s">
        <v>152</v>
      </c>
      <c r="AZ15" s="428"/>
      <c r="BA15" s="428"/>
      <c r="BB15" s="428"/>
      <c r="BC15" s="428"/>
      <c r="BD15" s="428"/>
      <c r="BE15" s="428"/>
      <c r="BF15" s="428"/>
      <c r="BG15" s="428"/>
      <c r="BH15" s="428"/>
      <c r="BI15" s="428"/>
      <c r="BJ15" s="428"/>
      <c r="BK15" s="428"/>
      <c r="BL15" s="428"/>
      <c r="BM15" s="429"/>
      <c r="BN15" s="430">
        <v>443338</v>
      </c>
      <c r="BO15" s="431"/>
      <c r="BP15" s="431"/>
      <c r="BQ15" s="431"/>
      <c r="BR15" s="431"/>
      <c r="BS15" s="431"/>
      <c r="BT15" s="431"/>
      <c r="BU15" s="432"/>
      <c r="BV15" s="430">
        <v>430771</v>
      </c>
      <c r="BW15" s="431"/>
      <c r="BX15" s="431"/>
      <c r="BY15" s="431"/>
      <c r="BZ15" s="431"/>
      <c r="CA15" s="431"/>
      <c r="CB15" s="431"/>
      <c r="CC15" s="432"/>
      <c r="CD15" s="568" t="s">
        <v>153</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0"/>
      <c r="C16" s="531"/>
      <c r="D16" s="531"/>
      <c r="E16" s="531"/>
      <c r="F16" s="531"/>
      <c r="G16" s="531"/>
      <c r="H16" s="531"/>
      <c r="I16" s="531"/>
      <c r="J16" s="531"/>
      <c r="K16" s="532"/>
      <c r="L16" s="548" t="s">
        <v>154</v>
      </c>
      <c r="M16" s="579"/>
      <c r="N16" s="579"/>
      <c r="O16" s="579"/>
      <c r="P16" s="579"/>
      <c r="Q16" s="580"/>
      <c r="R16" s="571" t="s">
        <v>155</v>
      </c>
      <c r="S16" s="572"/>
      <c r="T16" s="572"/>
      <c r="U16" s="572"/>
      <c r="V16" s="573"/>
      <c r="W16" s="457"/>
      <c r="X16" s="458"/>
      <c r="Y16" s="458"/>
      <c r="Z16" s="458"/>
      <c r="AA16" s="458"/>
      <c r="AB16" s="447"/>
      <c r="AC16" s="554">
        <v>17.8</v>
      </c>
      <c r="AD16" s="555"/>
      <c r="AE16" s="555"/>
      <c r="AF16" s="555"/>
      <c r="AG16" s="556"/>
      <c r="AH16" s="554">
        <v>21.9</v>
      </c>
      <c r="AI16" s="555"/>
      <c r="AJ16" s="555"/>
      <c r="AK16" s="555"/>
      <c r="AL16" s="557"/>
      <c r="AM16" s="496"/>
      <c r="AN16" s="497"/>
      <c r="AO16" s="497"/>
      <c r="AP16" s="497"/>
      <c r="AQ16" s="497"/>
      <c r="AR16" s="497"/>
      <c r="AS16" s="497"/>
      <c r="AT16" s="498"/>
      <c r="AU16" s="499"/>
      <c r="AV16" s="500"/>
      <c r="AW16" s="500"/>
      <c r="AX16" s="500"/>
      <c r="AY16" s="501" t="s">
        <v>156</v>
      </c>
      <c r="AZ16" s="502"/>
      <c r="BA16" s="502"/>
      <c r="BB16" s="502"/>
      <c r="BC16" s="502"/>
      <c r="BD16" s="502"/>
      <c r="BE16" s="502"/>
      <c r="BF16" s="502"/>
      <c r="BG16" s="502"/>
      <c r="BH16" s="502"/>
      <c r="BI16" s="502"/>
      <c r="BJ16" s="502"/>
      <c r="BK16" s="502"/>
      <c r="BL16" s="502"/>
      <c r="BM16" s="503"/>
      <c r="BN16" s="467">
        <v>2671997</v>
      </c>
      <c r="BO16" s="468"/>
      <c r="BP16" s="468"/>
      <c r="BQ16" s="468"/>
      <c r="BR16" s="468"/>
      <c r="BS16" s="468"/>
      <c r="BT16" s="468"/>
      <c r="BU16" s="469"/>
      <c r="BV16" s="467">
        <v>2622451</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5">
      <c r="A17" s="187"/>
      <c r="B17" s="533"/>
      <c r="C17" s="534"/>
      <c r="D17" s="534"/>
      <c r="E17" s="534"/>
      <c r="F17" s="534"/>
      <c r="G17" s="534"/>
      <c r="H17" s="534"/>
      <c r="I17" s="534"/>
      <c r="J17" s="534"/>
      <c r="K17" s="535"/>
      <c r="L17" s="202"/>
      <c r="M17" s="574" t="s">
        <v>157</v>
      </c>
      <c r="N17" s="575"/>
      <c r="O17" s="575"/>
      <c r="P17" s="575"/>
      <c r="Q17" s="576"/>
      <c r="R17" s="571" t="s">
        <v>158</v>
      </c>
      <c r="S17" s="572"/>
      <c r="T17" s="572"/>
      <c r="U17" s="572"/>
      <c r="V17" s="573"/>
      <c r="W17" s="483" t="s">
        <v>159</v>
      </c>
      <c r="X17" s="484"/>
      <c r="Y17" s="484"/>
      <c r="Z17" s="484"/>
      <c r="AA17" s="484"/>
      <c r="AB17" s="474"/>
      <c r="AC17" s="518">
        <v>1000</v>
      </c>
      <c r="AD17" s="519"/>
      <c r="AE17" s="519"/>
      <c r="AF17" s="519"/>
      <c r="AG17" s="561"/>
      <c r="AH17" s="518">
        <v>993</v>
      </c>
      <c r="AI17" s="519"/>
      <c r="AJ17" s="519"/>
      <c r="AK17" s="519"/>
      <c r="AL17" s="520"/>
      <c r="AM17" s="496"/>
      <c r="AN17" s="497"/>
      <c r="AO17" s="497"/>
      <c r="AP17" s="497"/>
      <c r="AQ17" s="497"/>
      <c r="AR17" s="497"/>
      <c r="AS17" s="497"/>
      <c r="AT17" s="498"/>
      <c r="AU17" s="499"/>
      <c r="AV17" s="500"/>
      <c r="AW17" s="500"/>
      <c r="AX17" s="500"/>
      <c r="AY17" s="501" t="s">
        <v>160</v>
      </c>
      <c r="AZ17" s="502"/>
      <c r="BA17" s="502"/>
      <c r="BB17" s="502"/>
      <c r="BC17" s="502"/>
      <c r="BD17" s="502"/>
      <c r="BE17" s="502"/>
      <c r="BF17" s="502"/>
      <c r="BG17" s="502"/>
      <c r="BH17" s="502"/>
      <c r="BI17" s="502"/>
      <c r="BJ17" s="502"/>
      <c r="BK17" s="502"/>
      <c r="BL17" s="502"/>
      <c r="BM17" s="503"/>
      <c r="BN17" s="467">
        <v>532535</v>
      </c>
      <c r="BO17" s="468"/>
      <c r="BP17" s="468"/>
      <c r="BQ17" s="468"/>
      <c r="BR17" s="468"/>
      <c r="BS17" s="468"/>
      <c r="BT17" s="468"/>
      <c r="BU17" s="469"/>
      <c r="BV17" s="467">
        <v>521724</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5">
      <c r="A18" s="187"/>
      <c r="B18" s="581" t="s">
        <v>161</v>
      </c>
      <c r="C18" s="510"/>
      <c r="D18" s="510"/>
      <c r="E18" s="582"/>
      <c r="F18" s="582"/>
      <c r="G18" s="582"/>
      <c r="H18" s="582"/>
      <c r="I18" s="582"/>
      <c r="J18" s="582"/>
      <c r="K18" s="582"/>
      <c r="L18" s="583">
        <v>277.67</v>
      </c>
      <c r="M18" s="583"/>
      <c r="N18" s="583"/>
      <c r="O18" s="583"/>
      <c r="P18" s="583"/>
      <c r="Q18" s="583"/>
      <c r="R18" s="584"/>
      <c r="S18" s="584"/>
      <c r="T18" s="584"/>
      <c r="U18" s="584"/>
      <c r="V18" s="585"/>
      <c r="W18" s="485"/>
      <c r="X18" s="486"/>
      <c r="Y18" s="486"/>
      <c r="Z18" s="486"/>
      <c r="AA18" s="486"/>
      <c r="AB18" s="477"/>
      <c r="AC18" s="586">
        <v>46.3</v>
      </c>
      <c r="AD18" s="587"/>
      <c r="AE18" s="587"/>
      <c r="AF18" s="587"/>
      <c r="AG18" s="588"/>
      <c r="AH18" s="586">
        <v>42.5</v>
      </c>
      <c r="AI18" s="587"/>
      <c r="AJ18" s="587"/>
      <c r="AK18" s="587"/>
      <c r="AL18" s="589"/>
      <c r="AM18" s="496"/>
      <c r="AN18" s="497"/>
      <c r="AO18" s="497"/>
      <c r="AP18" s="497"/>
      <c r="AQ18" s="497"/>
      <c r="AR18" s="497"/>
      <c r="AS18" s="497"/>
      <c r="AT18" s="498"/>
      <c r="AU18" s="499"/>
      <c r="AV18" s="500"/>
      <c r="AW18" s="500"/>
      <c r="AX18" s="500"/>
      <c r="AY18" s="501" t="s">
        <v>162</v>
      </c>
      <c r="AZ18" s="502"/>
      <c r="BA18" s="502"/>
      <c r="BB18" s="502"/>
      <c r="BC18" s="502"/>
      <c r="BD18" s="502"/>
      <c r="BE18" s="502"/>
      <c r="BF18" s="502"/>
      <c r="BG18" s="502"/>
      <c r="BH18" s="502"/>
      <c r="BI18" s="502"/>
      <c r="BJ18" s="502"/>
      <c r="BK18" s="502"/>
      <c r="BL18" s="502"/>
      <c r="BM18" s="503"/>
      <c r="BN18" s="467">
        <v>2542814</v>
      </c>
      <c r="BO18" s="468"/>
      <c r="BP18" s="468"/>
      <c r="BQ18" s="468"/>
      <c r="BR18" s="468"/>
      <c r="BS18" s="468"/>
      <c r="BT18" s="468"/>
      <c r="BU18" s="469"/>
      <c r="BV18" s="467">
        <v>2542609</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5">
      <c r="A19" s="187"/>
      <c r="B19" s="581" t="s">
        <v>163</v>
      </c>
      <c r="C19" s="510"/>
      <c r="D19" s="510"/>
      <c r="E19" s="582"/>
      <c r="F19" s="582"/>
      <c r="G19" s="582"/>
      <c r="H19" s="582"/>
      <c r="I19" s="582"/>
      <c r="J19" s="582"/>
      <c r="K19" s="582"/>
      <c r="L19" s="590">
        <v>14</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164</v>
      </c>
      <c r="AZ19" s="502"/>
      <c r="BA19" s="502"/>
      <c r="BB19" s="502"/>
      <c r="BC19" s="502"/>
      <c r="BD19" s="502"/>
      <c r="BE19" s="502"/>
      <c r="BF19" s="502"/>
      <c r="BG19" s="502"/>
      <c r="BH19" s="502"/>
      <c r="BI19" s="502"/>
      <c r="BJ19" s="502"/>
      <c r="BK19" s="502"/>
      <c r="BL19" s="502"/>
      <c r="BM19" s="503"/>
      <c r="BN19" s="467">
        <v>3364465</v>
      </c>
      <c r="BO19" s="468"/>
      <c r="BP19" s="468"/>
      <c r="BQ19" s="468"/>
      <c r="BR19" s="468"/>
      <c r="BS19" s="468"/>
      <c r="BT19" s="468"/>
      <c r="BU19" s="469"/>
      <c r="BV19" s="467">
        <v>3579552</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5">
      <c r="A20" s="187"/>
      <c r="B20" s="581" t="s">
        <v>165</v>
      </c>
      <c r="C20" s="510"/>
      <c r="D20" s="510"/>
      <c r="E20" s="582"/>
      <c r="F20" s="582"/>
      <c r="G20" s="582"/>
      <c r="H20" s="582"/>
      <c r="I20" s="582"/>
      <c r="J20" s="582"/>
      <c r="K20" s="582"/>
      <c r="L20" s="590">
        <v>1493</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
      <c r="A21" s="187"/>
      <c r="B21" s="601" t="s">
        <v>166</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5">
      <c r="A22" s="187"/>
      <c r="B22" s="604" t="s">
        <v>167</v>
      </c>
      <c r="C22" s="605"/>
      <c r="D22" s="606"/>
      <c r="E22" s="479" t="s">
        <v>1</v>
      </c>
      <c r="F22" s="484"/>
      <c r="G22" s="484"/>
      <c r="H22" s="484"/>
      <c r="I22" s="484"/>
      <c r="J22" s="484"/>
      <c r="K22" s="474"/>
      <c r="L22" s="479" t="s">
        <v>168</v>
      </c>
      <c r="M22" s="484"/>
      <c r="N22" s="484"/>
      <c r="O22" s="484"/>
      <c r="P22" s="474"/>
      <c r="Q22" s="613" t="s">
        <v>169</v>
      </c>
      <c r="R22" s="614"/>
      <c r="S22" s="614"/>
      <c r="T22" s="614"/>
      <c r="U22" s="614"/>
      <c r="V22" s="615"/>
      <c r="W22" s="619" t="s">
        <v>170</v>
      </c>
      <c r="X22" s="605"/>
      <c r="Y22" s="606"/>
      <c r="Z22" s="479" t="s">
        <v>1</v>
      </c>
      <c r="AA22" s="484"/>
      <c r="AB22" s="484"/>
      <c r="AC22" s="484"/>
      <c r="AD22" s="484"/>
      <c r="AE22" s="484"/>
      <c r="AF22" s="484"/>
      <c r="AG22" s="474"/>
      <c r="AH22" s="632" t="s">
        <v>171</v>
      </c>
      <c r="AI22" s="484"/>
      <c r="AJ22" s="484"/>
      <c r="AK22" s="484"/>
      <c r="AL22" s="474"/>
      <c r="AM22" s="632" t="s">
        <v>172</v>
      </c>
      <c r="AN22" s="633"/>
      <c r="AO22" s="633"/>
      <c r="AP22" s="633"/>
      <c r="AQ22" s="633"/>
      <c r="AR22" s="634"/>
      <c r="AS22" s="613" t="s">
        <v>169</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173</v>
      </c>
      <c r="AZ23" s="428"/>
      <c r="BA23" s="428"/>
      <c r="BB23" s="428"/>
      <c r="BC23" s="428"/>
      <c r="BD23" s="428"/>
      <c r="BE23" s="428"/>
      <c r="BF23" s="428"/>
      <c r="BG23" s="428"/>
      <c r="BH23" s="428"/>
      <c r="BI23" s="428"/>
      <c r="BJ23" s="428"/>
      <c r="BK23" s="428"/>
      <c r="BL23" s="428"/>
      <c r="BM23" s="429"/>
      <c r="BN23" s="467">
        <v>6072283</v>
      </c>
      <c r="BO23" s="468"/>
      <c r="BP23" s="468"/>
      <c r="BQ23" s="468"/>
      <c r="BR23" s="468"/>
      <c r="BS23" s="468"/>
      <c r="BT23" s="468"/>
      <c r="BU23" s="469"/>
      <c r="BV23" s="467">
        <v>5289763</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5">
      <c r="A24" s="187"/>
      <c r="B24" s="607"/>
      <c r="C24" s="608"/>
      <c r="D24" s="609"/>
      <c r="E24" s="517" t="s">
        <v>174</v>
      </c>
      <c r="F24" s="497"/>
      <c r="G24" s="497"/>
      <c r="H24" s="497"/>
      <c r="I24" s="497"/>
      <c r="J24" s="497"/>
      <c r="K24" s="498"/>
      <c r="L24" s="518">
        <v>1</v>
      </c>
      <c r="M24" s="519"/>
      <c r="N24" s="519"/>
      <c r="O24" s="519"/>
      <c r="P24" s="561"/>
      <c r="Q24" s="518">
        <v>6800</v>
      </c>
      <c r="R24" s="519"/>
      <c r="S24" s="519"/>
      <c r="T24" s="519"/>
      <c r="U24" s="519"/>
      <c r="V24" s="561"/>
      <c r="W24" s="620"/>
      <c r="X24" s="608"/>
      <c r="Y24" s="609"/>
      <c r="Z24" s="517" t="s">
        <v>175</v>
      </c>
      <c r="AA24" s="497"/>
      <c r="AB24" s="497"/>
      <c r="AC24" s="497"/>
      <c r="AD24" s="497"/>
      <c r="AE24" s="497"/>
      <c r="AF24" s="497"/>
      <c r="AG24" s="498"/>
      <c r="AH24" s="518">
        <v>82</v>
      </c>
      <c r="AI24" s="519"/>
      <c r="AJ24" s="519"/>
      <c r="AK24" s="519"/>
      <c r="AL24" s="561"/>
      <c r="AM24" s="518">
        <v>254364</v>
      </c>
      <c r="AN24" s="519"/>
      <c r="AO24" s="519"/>
      <c r="AP24" s="519"/>
      <c r="AQ24" s="519"/>
      <c r="AR24" s="561"/>
      <c r="AS24" s="518">
        <v>3102</v>
      </c>
      <c r="AT24" s="519"/>
      <c r="AU24" s="519"/>
      <c r="AV24" s="519"/>
      <c r="AW24" s="519"/>
      <c r="AX24" s="520"/>
      <c r="AY24" s="640" t="s">
        <v>176</v>
      </c>
      <c r="AZ24" s="641"/>
      <c r="BA24" s="641"/>
      <c r="BB24" s="641"/>
      <c r="BC24" s="641"/>
      <c r="BD24" s="641"/>
      <c r="BE24" s="641"/>
      <c r="BF24" s="641"/>
      <c r="BG24" s="641"/>
      <c r="BH24" s="641"/>
      <c r="BI24" s="641"/>
      <c r="BJ24" s="641"/>
      <c r="BK24" s="641"/>
      <c r="BL24" s="641"/>
      <c r="BM24" s="642"/>
      <c r="BN24" s="467">
        <v>5221558</v>
      </c>
      <c r="BO24" s="468"/>
      <c r="BP24" s="468"/>
      <c r="BQ24" s="468"/>
      <c r="BR24" s="468"/>
      <c r="BS24" s="468"/>
      <c r="BT24" s="468"/>
      <c r="BU24" s="469"/>
      <c r="BV24" s="467">
        <v>4966487</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
      <c r="A25" s="187"/>
      <c r="B25" s="607"/>
      <c r="C25" s="608"/>
      <c r="D25" s="609"/>
      <c r="E25" s="517" t="s">
        <v>177</v>
      </c>
      <c r="F25" s="497"/>
      <c r="G25" s="497"/>
      <c r="H25" s="497"/>
      <c r="I25" s="497"/>
      <c r="J25" s="497"/>
      <c r="K25" s="498"/>
      <c r="L25" s="518">
        <v>1</v>
      </c>
      <c r="M25" s="519"/>
      <c r="N25" s="519"/>
      <c r="O25" s="519"/>
      <c r="P25" s="561"/>
      <c r="Q25" s="518">
        <v>5550</v>
      </c>
      <c r="R25" s="519"/>
      <c r="S25" s="519"/>
      <c r="T25" s="519"/>
      <c r="U25" s="519"/>
      <c r="V25" s="561"/>
      <c r="W25" s="620"/>
      <c r="X25" s="608"/>
      <c r="Y25" s="609"/>
      <c r="Z25" s="517" t="s">
        <v>178</v>
      </c>
      <c r="AA25" s="497"/>
      <c r="AB25" s="497"/>
      <c r="AC25" s="497"/>
      <c r="AD25" s="497"/>
      <c r="AE25" s="497"/>
      <c r="AF25" s="497"/>
      <c r="AG25" s="498"/>
      <c r="AH25" s="518" t="s">
        <v>179</v>
      </c>
      <c r="AI25" s="519"/>
      <c r="AJ25" s="519"/>
      <c r="AK25" s="519"/>
      <c r="AL25" s="561"/>
      <c r="AM25" s="518" t="s">
        <v>179</v>
      </c>
      <c r="AN25" s="519"/>
      <c r="AO25" s="519"/>
      <c r="AP25" s="519"/>
      <c r="AQ25" s="519"/>
      <c r="AR25" s="561"/>
      <c r="AS25" s="518" t="s">
        <v>179</v>
      </c>
      <c r="AT25" s="519"/>
      <c r="AU25" s="519"/>
      <c r="AV25" s="519"/>
      <c r="AW25" s="519"/>
      <c r="AX25" s="520"/>
      <c r="AY25" s="427" t="s">
        <v>180</v>
      </c>
      <c r="AZ25" s="428"/>
      <c r="BA25" s="428"/>
      <c r="BB25" s="428"/>
      <c r="BC25" s="428"/>
      <c r="BD25" s="428"/>
      <c r="BE25" s="428"/>
      <c r="BF25" s="428"/>
      <c r="BG25" s="428"/>
      <c r="BH25" s="428"/>
      <c r="BI25" s="428"/>
      <c r="BJ25" s="428"/>
      <c r="BK25" s="428"/>
      <c r="BL25" s="428"/>
      <c r="BM25" s="429"/>
      <c r="BN25" s="430">
        <v>303</v>
      </c>
      <c r="BO25" s="431"/>
      <c r="BP25" s="431"/>
      <c r="BQ25" s="431"/>
      <c r="BR25" s="431"/>
      <c r="BS25" s="431"/>
      <c r="BT25" s="431"/>
      <c r="BU25" s="432"/>
      <c r="BV25" s="430">
        <v>336</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
      <c r="A26" s="187"/>
      <c r="B26" s="607"/>
      <c r="C26" s="608"/>
      <c r="D26" s="609"/>
      <c r="E26" s="517" t="s">
        <v>181</v>
      </c>
      <c r="F26" s="497"/>
      <c r="G26" s="497"/>
      <c r="H26" s="497"/>
      <c r="I26" s="497"/>
      <c r="J26" s="497"/>
      <c r="K26" s="498"/>
      <c r="L26" s="518">
        <v>1</v>
      </c>
      <c r="M26" s="519"/>
      <c r="N26" s="519"/>
      <c r="O26" s="519"/>
      <c r="P26" s="561"/>
      <c r="Q26" s="518">
        <v>5300</v>
      </c>
      <c r="R26" s="519"/>
      <c r="S26" s="519"/>
      <c r="T26" s="519"/>
      <c r="U26" s="519"/>
      <c r="V26" s="561"/>
      <c r="W26" s="620"/>
      <c r="X26" s="608"/>
      <c r="Y26" s="609"/>
      <c r="Z26" s="517" t="s">
        <v>182</v>
      </c>
      <c r="AA26" s="630"/>
      <c r="AB26" s="630"/>
      <c r="AC26" s="630"/>
      <c r="AD26" s="630"/>
      <c r="AE26" s="630"/>
      <c r="AF26" s="630"/>
      <c r="AG26" s="631"/>
      <c r="AH26" s="518">
        <v>1</v>
      </c>
      <c r="AI26" s="519"/>
      <c r="AJ26" s="519"/>
      <c r="AK26" s="519"/>
      <c r="AL26" s="561"/>
      <c r="AM26" s="518" t="s">
        <v>183</v>
      </c>
      <c r="AN26" s="519"/>
      <c r="AO26" s="519"/>
      <c r="AP26" s="519"/>
      <c r="AQ26" s="519"/>
      <c r="AR26" s="561"/>
      <c r="AS26" s="518" t="s">
        <v>183</v>
      </c>
      <c r="AT26" s="519"/>
      <c r="AU26" s="519"/>
      <c r="AV26" s="519"/>
      <c r="AW26" s="519"/>
      <c r="AX26" s="520"/>
      <c r="AY26" s="470" t="s">
        <v>184</v>
      </c>
      <c r="AZ26" s="471"/>
      <c r="BA26" s="471"/>
      <c r="BB26" s="471"/>
      <c r="BC26" s="471"/>
      <c r="BD26" s="471"/>
      <c r="BE26" s="471"/>
      <c r="BF26" s="471"/>
      <c r="BG26" s="471"/>
      <c r="BH26" s="471"/>
      <c r="BI26" s="471"/>
      <c r="BJ26" s="471"/>
      <c r="BK26" s="471"/>
      <c r="BL26" s="471"/>
      <c r="BM26" s="472"/>
      <c r="BN26" s="467" t="s">
        <v>179</v>
      </c>
      <c r="BO26" s="468"/>
      <c r="BP26" s="468"/>
      <c r="BQ26" s="468"/>
      <c r="BR26" s="468"/>
      <c r="BS26" s="468"/>
      <c r="BT26" s="468"/>
      <c r="BU26" s="469"/>
      <c r="BV26" s="467" t="s">
        <v>179</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7"/>
      <c r="B27" s="607"/>
      <c r="C27" s="608"/>
      <c r="D27" s="609"/>
      <c r="E27" s="517" t="s">
        <v>185</v>
      </c>
      <c r="F27" s="497"/>
      <c r="G27" s="497"/>
      <c r="H27" s="497"/>
      <c r="I27" s="497"/>
      <c r="J27" s="497"/>
      <c r="K27" s="498"/>
      <c r="L27" s="518">
        <v>1</v>
      </c>
      <c r="M27" s="519"/>
      <c r="N27" s="519"/>
      <c r="O27" s="519"/>
      <c r="P27" s="561"/>
      <c r="Q27" s="518">
        <v>2930</v>
      </c>
      <c r="R27" s="519"/>
      <c r="S27" s="519"/>
      <c r="T27" s="519"/>
      <c r="U27" s="519"/>
      <c r="V27" s="561"/>
      <c r="W27" s="620"/>
      <c r="X27" s="608"/>
      <c r="Y27" s="609"/>
      <c r="Z27" s="517" t="s">
        <v>186</v>
      </c>
      <c r="AA27" s="497"/>
      <c r="AB27" s="497"/>
      <c r="AC27" s="497"/>
      <c r="AD27" s="497"/>
      <c r="AE27" s="497"/>
      <c r="AF27" s="497"/>
      <c r="AG27" s="498"/>
      <c r="AH27" s="518">
        <v>1</v>
      </c>
      <c r="AI27" s="519"/>
      <c r="AJ27" s="519"/>
      <c r="AK27" s="519"/>
      <c r="AL27" s="561"/>
      <c r="AM27" s="518" t="s">
        <v>183</v>
      </c>
      <c r="AN27" s="519"/>
      <c r="AO27" s="519"/>
      <c r="AP27" s="519"/>
      <c r="AQ27" s="519"/>
      <c r="AR27" s="561"/>
      <c r="AS27" s="518" t="s">
        <v>183</v>
      </c>
      <c r="AT27" s="519"/>
      <c r="AU27" s="519"/>
      <c r="AV27" s="519"/>
      <c r="AW27" s="519"/>
      <c r="AX27" s="520"/>
      <c r="AY27" s="562" t="s">
        <v>187</v>
      </c>
      <c r="AZ27" s="563"/>
      <c r="BA27" s="563"/>
      <c r="BB27" s="563"/>
      <c r="BC27" s="563"/>
      <c r="BD27" s="563"/>
      <c r="BE27" s="563"/>
      <c r="BF27" s="563"/>
      <c r="BG27" s="563"/>
      <c r="BH27" s="563"/>
      <c r="BI27" s="563"/>
      <c r="BJ27" s="563"/>
      <c r="BK27" s="563"/>
      <c r="BL27" s="563"/>
      <c r="BM27" s="564"/>
      <c r="BN27" s="643">
        <v>98496</v>
      </c>
      <c r="BO27" s="644"/>
      <c r="BP27" s="644"/>
      <c r="BQ27" s="644"/>
      <c r="BR27" s="644"/>
      <c r="BS27" s="644"/>
      <c r="BT27" s="644"/>
      <c r="BU27" s="645"/>
      <c r="BV27" s="643">
        <v>98495</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
      <c r="A28" s="187"/>
      <c r="B28" s="607"/>
      <c r="C28" s="608"/>
      <c r="D28" s="609"/>
      <c r="E28" s="517" t="s">
        <v>188</v>
      </c>
      <c r="F28" s="497"/>
      <c r="G28" s="497"/>
      <c r="H28" s="497"/>
      <c r="I28" s="497"/>
      <c r="J28" s="497"/>
      <c r="K28" s="498"/>
      <c r="L28" s="518">
        <v>1</v>
      </c>
      <c r="M28" s="519"/>
      <c r="N28" s="519"/>
      <c r="O28" s="519"/>
      <c r="P28" s="561"/>
      <c r="Q28" s="518">
        <v>2220</v>
      </c>
      <c r="R28" s="519"/>
      <c r="S28" s="519"/>
      <c r="T28" s="519"/>
      <c r="U28" s="519"/>
      <c r="V28" s="561"/>
      <c r="W28" s="620"/>
      <c r="X28" s="608"/>
      <c r="Y28" s="609"/>
      <c r="Z28" s="517" t="s">
        <v>189</v>
      </c>
      <c r="AA28" s="497"/>
      <c r="AB28" s="497"/>
      <c r="AC28" s="497"/>
      <c r="AD28" s="497"/>
      <c r="AE28" s="497"/>
      <c r="AF28" s="497"/>
      <c r="AG28" s="498"/>
      <c r="AH28" s="518" t="s">
        <v>179</v>
      </c>
      <c r="AI28" s="519"/>
      <c r="AJ28" s="519"/>
      <c r="AK28" s="519"/>
      <c r="AL28" s="561"/>
      <c r="AM28" s="518" t="s">
        <v>179</v>
      </c>
      <c r="AN28" s="519"/>
      <c r="AO28" s="519"/>
      <c r="AP28" s="519"/>
      <c r="AQ28" s="519"/>
      <c r="AR28" s="561"/>
      <c r="AS28" s="518" t="s">
        <v>190</v>
      </c>
      <c r="AT28" s="519"/>
      <c r="AU28" s="519"/>
      <c r="AV28" s="519"/>
      <c r="AW28" s="519"/>
      <c r="AX28" s="520"/>
      <c r="AY28" s="646" t="s">
        <v>191</v>
      </c>
      <c r="AZ28" s="647"/>
      <c r="BA28" s="647"/>
      <c r="BB28" s="648"/>
      <c r="BC28" s="427" t="s">
        <v>48</v>
      </c>
      <c r="BD28" s="428"/>
      <c r="BE28" s="428"/>
      <c r="BF28" s="428"/>
      <c r="BG28" s="428"/>
      <c r="BH28" s="428"/>
      <c r="BI28" s="428"/>
      <c r="BJ28" s="428"/>
      <c r="BK28" s="428"/>
      <c r="BL28" s="428"/>
      <c r="BM28" s="429"/>
      <c r="BN28" s="430">
        <v>1558889</v>
      </c>
      <c r="BO28" s="431"/>
      <c r="BP28" s="431"/>
      <c r="BQ28" s="431"/>
      <c r="BR28" s="431"/>
      <c r="BS28" s="431"/>
      <c r="BT28" s="431"/>
      <c r="BU28" s="432"/>
      <c r="BV28" s="430">
        <v>1528268</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
      <c r="A29" s="187"/>
      <c r="B29" s="607"/>
      <c r="C29" s="608"/>
      <c r="D29" s="609"/>
      <c r="E29" s="517" t="s">
        <v>192</v>
      </c>
      <c r="F29" s="497"/>
      <c r="G29" s="497"/>
      <c r="H29" s="497"/>
      <c r="I29" s="497"/>
      <c r="J29" s="497"/>
      <c r="K29" s="498"/>
      <c r="L29" s="518">
        <v>6</v>
      </c>
      <c r="M29" s="519"/>
      <c r="N29" s="519"/>
      <c r="O29" s="519"/>
      <c r="P29" s="561"/>
      <c r="Q29" s="518">
        <v>2120</v>
      </c>
      <c r="R29" s="519"/>
      <c r="S29" s="519"/>
      <c r="T29" s="519"/>
      <c r="U29" s="519"/>
      <c r="V29" s="561"/>
      <c r="W29" s="621"/>
      <c r="X29" s="622"/>
      <c r="Y29" s="623"/>
      <c r="Z29" s="517" t="s">
        <v>193</v>
      </c>
      <c r="AA29" s="497"/>
      <c r="AB29" s="497"/>
      <c r="AC29" s="497"/>
      <c r="AD29" s="497"/>
      <c r="AE29" s="497"/>
      <c r="AF29" s="497"/>
      <c r="AG29" s="498"/>
      <c r="AH29" s="518">
        <v>83</v>
      </c>
      <c r="AI29" s="519"/>
      <c r="AJ29" s="519"/>
      <c r="AK29" s="519"/>
      <c r="AL29" s="561"/>
      <c r="AM29" s="518">
        <v>258206</v>
      </c>
      <c r="AN29" s="519"/>
      <c r="AO29" s="519"/>
      <c r="AP29" s="519"/>
      <c r="AQ29" s="519"/>
      <c r="AR29" s="561"/>
      <c r="AS29" s="518">
        <v>3111</v>
      </c>
      <c r="AT29" s="519"/>
      <c r="AU29" s="519"/>
      <c r="AV29" s="519"/>
      <c r="AW29" s="519"/>
      <c r="AX29" s="520"/>
      <c r="AY29" s="649"/>
      <c r="AZ29" s="650"/>
      <c r="BA29" s="650"/>
      <c r="BB29" s="651"/>
      <c r="BC29" s="501" t="s">
        <v>194</v>
      </c>
      <c r="BD29" s="502"/>
      <c r="BE29" s="502"/>
      <c r="BF29" s="502"/>
      <c r="BG29" s="502"/>
      <c r="BH29" s="502"/>
      <c r="BI29" s="502"/>
      <c r="BJ29" s="502"/>
      <c r="BK29" s="502"/>
      <c r="BL29" s="502"/>
      <c r="BM29" s="503"/>
      <c r="BN29" s="467">
        <v>232416</v>
      </c>
      <c r="BO29" s="468"/>
      <c r="BP29" s="468"/>
      <c r="BQ29" s="468"/>
      <c r="BR29" s="468"/>
      <c r="BS29" s="468"/>
      <c r="BT29" s="468"/>
      <c r="BU29" s="469"/>
      <c r="BV29" s="467">
        <v>232290</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5">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195</v>
      </c>
      <c r="X30" s="628"/>
      <c r="Y30" s="628"/>
      <c r="Z30" s="628"/>
      <c r="AA30" s="628"/>
      <c r="AB30" s="628"/>
      <c r="AC30" s="628"/>
      <c r="AD30" s="628"/>
      <c r="AE30" s="628"/>
      <c r="AF30" s="628"/>
      <c r="AG30" s="629"/>
      <c r="AH30" s="586">
        <v>95.5</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1543296</v>
      </c>
      <c r="BO30" s="644"/>
      <c r="BP30" s="644"/>
      <c r="BQ30" s="644"/>
      <c r="BR30" s="644"/>
      <c r="BS30" s="644"/>
      <c r="BT30" s="644"/>
      <c r="BU30" s="645"/>
      <c r="BV30" s="643">
        <v>1746074</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196</v>
      </c>
      <c r="D32" s="214"/>
      <c r="E32" s="214"/>
      <c r="F32" s="211"/>
      <c r="G32" s="211"/>
      <c r="H32" s="211"/>
      <c r="I32" s="211"/>
      <c r="J32" s="211"/>
      <c r="K32" s="211"/>
      <c r="L32" s="211"/>
      <c r="M32" s="211"/>
      <c r="N32" s="211"/>
      <c r="O32" s="211"/>
      <c r="P32" s="211"/>
      <c r="Q32" s="211"/>
      <c r="R32" s="211"/>
      <c r="S32" s="211"/>
      <c r="T32" s="211"/>
      <c r="U32" s="211" t="s">
        <v>197</v>
      </c>
      <c r="V32" s="211"/>
      <c r="W32" s="211"/>
      <c r="X32" s="211"/>
      <c r="Y32" s="211"/>
      <c r="Z32" s="211"/>
      <c r="AA32" s="211"/>
      <c r="AB32" s="211"/>
      <c r="AC32" s="211"/>
      <c r="AD32" s="211"/>
      <c r="AE32" s="211"/>
      <c r="AF32" s="211"/>
      <c r="AG32" s="211"/>
      <c r="AH32" s="211"/>
      <c r="AI32" s="211"/>
      <c r="AJ32" s="211"/>
      <c r="AK32" s="211"/>
      <c r="AL32" s="211"/>
      <c r="AM32" s="215" t="s">
        <v>198</v>
      </c>
      <c r="AN32" s="211"/>
      <c r="AO32" s="211"/>
      <c r="AP32" s="211"/>
      <c r="AQ32" s="211"/>
      <c r="AR32" s="211"/>
      <c r="AS32" s="215"/>
      <c r="AT32" s="215"/>
      <c r="AU32" s="215"/>
      <c r="AV32" s="215"/>
      <c r="AW32" s="215"/>
      <c r="AX32" s="215"/>
      <c r="AY32" s="215"/>
      <c r="AZ32" s="215"/>
      <c r="BA32" s="215"/>
      <c r="BB32" s="211"/>
      <c r="BC32" s="215"/>
      <c r="BD32" s="211"/>
      <c r="BE32" s="215" t="s">
        <v>199</v>
      </c>
      <c r="BF32" s="211"/>
      <c r="BG32" s="211"/>
      <c r="BH32" s="211"/>
      <c r="BI32" s="211"/>
      <c r="BJ32" s="215"/>
      <c r="BK32" s="215"/>
      <c r="BL32" s="215"/>
      <c r="BM32" s="215"/>
      <c r="BN32" s="215"/>
      <c r="BO32" s="215"/>
      <c r="BP32" s="215"/>
      <c r="BQ32" s="215"/>
      <c r="BR32" s="211"/>
      <c r="BS32" s="211"/>
      <c r="BT32" s="211"/>
      <c r="BU32" s="211"/>
      <c r="BV32" s="211"/>
      <c r="BW32" s="211" t="s">
        <v>200</v>
      </c>
      <c r="BX32" s="211"/>
      <c r="BY32" s="211"/>
      <c r="BZ32" s="211"/>
      <c r="CA32" s="211"/>
      <c r="CB32" s="215"/>
      <c r="CC32" s="215"/>
      <c r="CD32" s="215"/>
      <c r="CE32" s="215"/>
      <c r="CF32" s="215"/>
      <c r="CG32" s="215"/>
      <c r="CH32" s="215"/>
      <c r="CI32" s="215"/>
      <c r="CJ32" s="215"/>
      <c r="CK32" s="215"/>
      <c r="CL32" s="215"/>
      <c r="CM32" s="215"/>
      <c r="CN32" s="215"/>
      <c r="CO32" s="215" t="s">
        <v>201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1" t="s">
        <v>202</v>
      </c>
      <c r="D33" s="491"/>
      <c r="E33" s="456" t="s">
        <v>203</v>
      </c>
      <c r="F33" s="456"/>
      <c r="G33" s="456"/>
      <c r="H33" s="456"/>
      <c r="I33" s="456"/>
      <c r="J33" s="456"/>
      <c r="K33" s="456"/>
      <c r="L33" s="456"/>
      <c r="M33" s="456"/>
      <c r="N33" s="456"/>
      <c r="O33" s="456"/>
      <c r="P33" s="456"/>
      <c r="Q33" s="456"/>
      <c r="R33" s="456"/>
      <c r="S33" s="456"/>
      <c r="T33" s="216"/>
      <c r="U33" s="491" t="s">
        <v>204</v>
      </c>
      <c r="V33" s="491"/>
      <c r="W33" s="456" t="s">
        <v>203</v>
      </c>
      <c r="X33" s="456"/>
      <c r="Y33" s="456"/>
      <c r="Z33" s="456"/>
      <c r="AA33" s="456"/>
      <c r="AB33" s="456"/>
      <c r="AC33" s="456"/>
      <c r="AD33" s="456"/>
      <c r="AE33" s="456"/>
      <c r="AF33" s="456"/>
      <c r="AG33" s="456"/>
      <c r="AH33" s="456"/>
      <c r="AI33" s="456"/>
      <c r="AJ33" s="456"/>
      <c r="AK33" s="456"/>
      <c r="AL33" s="216"/>
      <c r="AM33" s="491" t="s">
        <v>202</v>
      </c>
      <c r="AN33" s="491"/>
      <c r="AO33" s="456" t="s">
        <v>203</v>
      </c>
      <c r="AP33" s="456"/>
      <c r="AQ33" s="456"/>
      <c r="AR33" s="456"/>
      <c r="AS33" s="456"/>
      <c r="AT33" s="456"/>
      <c r="AU33" s="456"/>
      <c r="AV33" s="456"/>
      <c r="AW33" s="456"/>
      <c r="AX33" s="456"/>
      <c r="AY33" s="456"/>
      <c r="AZ33" s="456"/>
      <c r="BA33" s="456"/>
      <c r="BB33" s="456"/>
      <c r="BC33" s="456"/>
      <c r="BD33" s="217"/>
      <c r="BE33" s="456" t="s">
        <v>205</v>
      </c>
      <c r="BF33" s="456"/>
      <c r="BG33" s="456" t="s">
        <v>206</v>
      </c>
      <c r="BH33" s="456"/>
      <c r="BI33" s="456"/>
      <c r="BJ33" s="456"/>
      <c r="BK33" s="456"/>
      <c r="BL33" s="456"/>
      <c r="BM33" s="456"/>
      <c r="BN33" s="456"/>
      <c r="BO33" s="456"/>
      <c r="BP33" s="456"/>
      <c r="BQ33" s="456"/>
      <c r="BR33" s="456"/>
      <c r="BS33" s="456"/>
      <c r="BT33" s="456"/>
      <c r="BU33" s="456"/>
      <c r="BV33" s="217"/>
      <c r="BW33" s="491" t="s">
        <v>205</v>
      </c>
      <c r="BX33" s="491"/>
      <c r="BY33" s="456" t="s">
        <v>207</v>
      </c>
      <c r="BZ33" s="456"/>
      <c r="CA33" s="456"/>
      <c r="CB33" s="456"/>
      <c r="CC33" s="456"/>
      <c r="CD33" s="456"/>
      <c r="CE33" s="456"/>
      <c r="CF33" s="456"/>
      <c r="CG33" s="456"/>
      <c r="CH33" s="456"/>
      <c r="CI33" s="456"/>
      <c r="CJ33" s="456"/>
      <c r="CK33" s="456"/>
      <c r="CL33" s="456"/>
      <c r="CM33" s="456"/>
      <c r="CN33" s="216"/>
      <c r="CO33" s="491" t="s">
        <v>202</v>
      </c>
      <c r="CP33" s="491"/>
      <c r="CQ33" s="456" t="s">
        <v>208</v>
      </c>
      <c r="CR33" s="456"/>
      <c r="CS33" s="456"/>
      <c r="CT33" s="456"/>
      <c r="CU33" s="456"/>
      <c r="CV33" s="456"/>
      <c r="CW33" s="456"/>
      <c r="CX33" s="456"/>
      <c r="CY33" s="456"/>
      <c r="CZ33" s="456"/>
      <c r="DA33" s="456"/>
      <c r="DB33" s="456"/>
      <c r="DC33" s="456"/>
      <c r="DD33" s="456"/>
      <c r="DE33" s="456"/>
      <c r="DF33" s="216"/>
      <c r="DG33" s="655" t="s">
        <v>209</v>
      </c>
      <c r="DH33" s="655"/>
      <c r="DI33" s="218"/>
      <c r="DJ33" s="186"/>
      <c r="DK33" s="186"/>
      <c r="DL33" s="186"/>
      <c r="DM33" s="186"/>
      <c r="DN33" s="186"/>
      <c r="DO33" s="186"/>
    </row>
    <row r="34" spans="1:119" ht="32.25" customHeight="1" x14ac:dyDescent="0.2">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日之影町国民健康保険事業特別会計</v>
      </c>
      <c r="X34" s="657"/>
      <c r="Y34" s="657"/>
      <c r="Z34" s="657"/>
      <c r="AA34" s="657"/>
      <c r="AB34" s="657"/>
      <c r="AC34" s="657"/>
      <c r="AD34" s="657"/>
      <c r="AE34" s="657"/>
      <c r="AF34" s="657"/>
      <c r="AG34" s="657"/>
      <c r="AH34" s="657"/>
      <c r="AI34" s="657"/>
      <c r="AJ34" s="657"/>
      <c r="AK34" s="657"/>
      <c r="AL34" s="214"/>
      <c r="AM34" s="656">
        <f>IF(AO34="","",MAX(C34:D43,U34:V43)+1)</f>
        <v>7</v>
      </c>
      <c r="AN34" s="656"/>
      <c r="AO34" s="657" t="str">
        <f>IF('各会計、関係団体の財政状況及び健全化判断比率'!B32="","",'各会計、関係団体の財政状況及び健全化判断比率'!B32)</f>
        <v>日之影町国民健康保険病院事業会計</v>
      </c>
      <c r="AP34" s="657"/>
      <c r="AQ34" s="657"/>
      <c r="AR34" s="657"/>
      <c r="AS34" s="657"/>
      <c r="AT34" s="657"/>
      <c r="AU34" s="657"/>
      <c r="AV34" s="657"/>
      <c r="AW34" s="657"/>
      <c r="AX34" s="657"/>
      <c r="AY34" s="657"/>
      <c r="AZ34" s="657"/>
      <c r="BA34" s="657"/>
      <c r="BB34" s="657"/>
      <c r="BC34" s="657"/>
      <c r="BD34" s="214"/>
      <c r="BE34" s="656">
        <f>IF(BG34="","",MAX(C34:D43,U34:V43,AM34:AN43)+1)</f>
        <v>8</v>
      </c>
      <c r="BF34" s="656"/>
      <c r="BG34" s="657" t="str">
        <f>IF('各会計、関係団体の財政状況及び健全化判断比率'!B33="","",'各会計、関係団体の財政状況及び健全化判断比率'!B33)</f>
        <v>日之影町簡易水道事業特別会計</v>
      </c>
      <c r="BH34" s="657"/>
      <c r="BI34" s="657"/>
      <c r="BJ34" s="657"/>
      <c r="BK34" s="657"/>
      <c r="BL34" s="657"/>
      <c r="BM34" s="657"/>
      <c r="BN34" s="657"/>
      <c r="BO34" s="657"/>
      <c r="BP34" s="657"/>
      <c r="BQ34" s="657"/>
      <c r="BR34" s="657"/>
      <c r="BS34" s="657"/>
      <c r="BT34" s="657"/>
      <c r="BU34" s="657"/>
      <c r="BV34" s="214"/>
      <c r="BW34" s="656">
        <f>IF(BY34="","",MAX(C34:D43,U34:V43,AM34:AN43,BE34:BF43)+1)</f>
        <v>10</v>
      </c>
      <c r="BX34" s="656"/>
      <c r="BY34" s="657" t="str">
        <f>IF('各会計、関係団体の財政状況及び健全化判断比率'!B68="","",'各会計、関係団体の財政状況及び健全化判断比率'!B68)</f>
        <v>西臼杵広域行政事務組合</v>
      </c>
      <c r="BZ34" s="657"/>
      <c r="CA34" s="657"/>
      <c r="CB34" s="657"/>
      <c r="CC34" s="657"/>
      <c r="CD34" s="657"/>
      <c r="CE34" s="657"/>
      <c r="CF34" s="657"/>
      <c r="CG34" s="657"/>
      <c r="CH34" s="657"/>
      <c r="CI34" s="657"/>
      <c r="CJ34" s="657"/>
      <c r="CK34" s="657"/>
      <c r="CL34" s="657"/>
      <c r="CM34" s="657"/>
      <c r="CN34" s="214"/>
      <c r="CO34" s="656">
        <f>IF(CQ34="","",MAX(C34:D43,U34:V43,AM34:AN43,BE34:BF43,BW34:BX43)+1)</f>
        <v>18</v>
      </c>
      <c r="CP34" s="656"/>
      <c r="CQ34" s="657" t="str">
        <f>IF('各会計、関係団体の財政状況及び健全化判断比率'!BS7="","",'各会計、関係団体の財政状況及び健全化判断比率'!BS7)</f>
        <v>日之影町村おこし総合産業株式会社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2">
      <c r="A35" s="187"/>
      <c r="B35" s="213"/>
      <c r="C35" s="656">
        <f>IF(E35="","",C34+1)</f>
        <v>2</v>
      </c>
      <c r="D35" s="656"/>
      <c r="E35" s="657" t="str">
        <f>IF('各会計、関係団体の財政状況及び健全化判断比率'!B8="","",'各会計、関係団体の財政状況及び健全化判断比率'!B8)</f>
        <v>日之影町奨学資金事業特別会計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日之影町介護保険特別会計（保険事業勘定）</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9</v>
      </c>
      <c r="BF35" s="656"/>
      <c r="BG35" s="657" t="str">
        <f>IF('各会計、関係団体の財政状況及び健全化判断比率'!B34="","",'各会計、関係団体の財政状況及び健全化判断比率'!B34)</f>
        <v>日之影町農業集落排水事業特別会計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11</v>
      </c>
      <c r="BX35" s="656"/>
      <c r="BY35" s="657" t="str">
        <f>IF('各会計、関係団体の財政状況及び健全化判断比率'!B69="","",'各会計、関係団体の財政状況及び健全化判断比率'!B69)</f>
        <v>宮崎県市町村総合事務組合（一般会計）</v>
      </c>
      <c r="BZ35" s="657"/>
      <c r="CA35" s="657"/>
      <c r="CB35" s="657"/>
      <c r="CC35" s="657"/>
      <c r="CD35" s="657"/>
      <c r="CE35" s="657"/>
      <c r="CF35" s="657"/>
      <c r="CG35" s="657"/>
      <c r="CH35" s="657"/>
      <c r="CI35" s="657"/>
      <c r="CJ35" s="657"/>
      <c r="CK35" s="657"/>
      <c r="CL35" s="657"/>
      <c r="CM35" s="657"/>
      <c r="CN35" s="214"/>
      <c r="CO35" s="656">
        <f t="shared" ref="CO35:CO43" si="3">IF(CQ35="","",CO34+1)</f>
        <v>19</v>
      </c>
      <c r="CP35" s="656"/>
      <c r="CQ35" s="657" t="str">
        <f>IF('各会計、関係団体の財政状況及び健全化判断比率'!BS8="","",'各会計、関係団体の財政状況及び健全化判断比率'!BS8)</f>
        <v>株式会社ひのかげアグリファーム</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2">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日之影町介護保険特別会計（介護サービス事業勘定）</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12</v>
      </c>
      <c r="BX36" s="656"/>
      <c r="BY36" s="657" t="str">
        <f>IF('各会計、関係団体の財政状況及び健全化判断比率'!B70="","",'各会計、関係団体の財政状況及び健全化判断比率'!B70)</f>
        <v>宮崎県市町村総合事務組合（市町村交通災害共済事業特別</v>
      </c>
      <c r="BZ36" s="657"/>
      <c r="CA36" s="657"/>
      <c r="CB36" s="657"/>
      <c r="CC36" s="657"/>
      <c r="CD36" s="657"/>
      <c r="CE36" s="657"/>
      <c r="CF36" s="657"/>
      <c r="CG36" s="657"/>
      <c r="CH36" s="657"/>
      <c r="CI36" s="657"/>
      <c r="CJ36" s="657"/>
      <c r="CK36" s="657"/>
      <c r="CL36" s="657"/>
      <c r="CM36" s="657"/>
      <c r="CN36" s="214"/>
      <c r="CO36" s="656">
        <f t="shared" si="3"/>
        <v>20</v>
      </c>
      <c r="CP36" s="656"/>
      <c r="CQ36" s="657" t="str">
        <f>IF('各会計、関係団体の財政状況及び健全化判断比率'!BS9="","",'各会計、関係団体の財政状況及び健全化判断比率'!BS9)</f>
        <v>一般社団法人宮崎県林業公社</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2">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6</v>
      </c>
      <c r="V37" s="656"/>
      <c r="W37" s="657" t="str">
        <f>IF('各会計、関係団体の財政状況及び健全化判断比率'!B31="","",'各会計、関係団体の財政状況及び健全化判断比率'!B31)</f>
        <v>日之影町後期高齢者医療特別会計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13</v>
      </c>
      <c r="BX37" s="656"/>
      <c r="BY37" s="657" t="str">
        <f>IF('各会計、関係団体の財政状況及び健全化判断比率'!B71="","",'各会計、関係団体の財政状況及び健全化判断比率'!B71)</f>
        <v>宮崎県市町村総合事務組合（自治会館管理組合）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2">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14</v>
      </c>
      <c r="BX38" s="656"/>
      <c r="BY38" s="657" t="str">
        <f>IF('各会計、関係団体の財政状況及び健全化判断比率'!B72="","",'各会計、関係団体の財政状況及び健全化判断比率'!B72)</f>
        <v>宮崎県後期高齢者医療広域連合（一般会計）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2">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15</v>
      </c>
      <c r="BX39" s="656"/>
      <c r="BY39" s="657" t="str">
        <f>IF('各会計、関係団体の財政状況及び健全化判断比率'!B73="","",'各会計、関係団体の財政状況及び健全化判断比率'!B73)</f>
        <v>宮崎県後期高齢者医療広域連合（後期高齢者医療特別会計）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16</v>
      </c>
      <c r="BX40" s="656"/>
      <c r="BY40" s="657" t="str">
        <f>IF('各会計、関係団体の財政状況及び健全化判断比率'!B74="","",'各会計、関係団体の財政状況及び健全化判断比率'!B74)</f>
        <v>宮崎県北部広域行政事務組合（一般会計）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17</v>
      </c>
      <c r="BX41" s="656"/>
      <c r="BY41" s="657" t="str">
        <f>IF('各会計、関係団体の財政状況及び健全化判断比率'!B75="","",'各会計、関係団体の財政状況及び健全化判断比率'!B75)</f>
        <v>宮崎県北部広域行政事務組合（特別会計）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2">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214</v>
      </c>
    </row>
    <row r="50" spans="5:5" x14ac:dyDescent="0.2">
      <c r="E50" s="188" t="s">
        <v>215</v>
      </c>
    </row>
    <row r="51" spans="5:5" x14ac:dyDescent="0.2">
      <c r="E51" s="188" t="s">
        <v>216</v>
      </c>
    </row>
    <row r="52" spans="5:5" x14ac:dyDescent="0.2">
      <c r="E52" s="188" t="s">
        <v>217</v>
      </c>
    </row>
    <row r="53" spans="5:5" x14ac:dyDescent="0.2"/>
    <row r="54" spans="5:5" x14ac:dyDescent="0.2"/>
    <row r="55" spans="5:5" x14ac:dyDescent="0.2"/>
    <row r="56" spans="5:5" x14ac:dyDescent="0.2"/>
  </sheetData>
  <sheetProtection algorithmName="SHA-512" hashValue="/amo311NFuw4UKsNu1k0XEZkx2052yiXlNmGUQpzxs/l+m3Brk+RTDxRjUihdvh6NvZN+pllfPtuJf3ZiZokNA==" saltValue="Zbx6+rs+uFvriIKq4FhTi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248" t="s">
        <v>567</v>
      </c>
      <c r="D34" s="1248"/>
      <c r="E34" s="1249"/>
      <c r="F34" s="32">
        <v>8.49</v>
      </c>
      <c r="G34" s="33">
        <v>10.08</v>
      </c>
      <c r="H34" s="33">
        <v>10.029999999999999</v>
      </c>
      <c r="I34" s="33">
        <v>11.33</v>
      </c>
      <c r="J34" s="34">
        <v>11.63</v>
      </c>
      <c r="K34" s="22"/>
      <c r="L34" s="22"/>
      <c r="M34" s="22"/>
      <c r="N34" s="22"/>
      <c r="O34" s="22"/>
      <c r="P34" s="22"/>
    </row>
    <row r="35" spans="1:16" ht="39" customHeight="1" x14ac:dyDescent="0.2">
      <c r="A35" s="22"/>
      <c r="B35" s="35"/>
      <c r="C35" s="1242" t="s">
        <v>568</v>
      </c>
      <c r="D35" s="1243"/>
      <c r="E35" s="1244"/>
      <c r="F35" s="36">
        <v>1.93</v>
      </c>
      <c r="G35" s="37">
        <v>1.26</v>
      </c>
      <c r="H35" s="37">
        <v>1.39</v>
      </c>
      <c r="I35" s="37">
        <v>2.1</v>
      </c>
      <c r="J35" s="38">
        <v>1.77</v>
      </c>
      <c r="K35" s="22"/>
      <c r="L35" s="22"/>
      <c r="M35" s="22"/>
      <c r="N35" s="22"/>
      <c r="O35" s="22"/>
      <c r="P35" s="22"/>
    </row>
    <row r="36" spans="1:16" ht="39" customHeight="1" x14ac:dyDescent="0.2">
      <c r="A36" s="22"/>
      <c r="B36" s="35"/>
      <c r="C36" s="1242" t="s">
        <v>569</v>
      </c>
      <c r="D36" s="1243"/>
      <c r="E36" s="1244"/>
      <c r="F36" s="36">
        <v>2.08</v>
      </c>
      <c r="G36" s="37">
        <v>1.67</v>
      </c>
      <c r="H36" s="37">
        <v>0.89</v>
      </c>
      <c r="I36" s="37">
        <v>0.67</v>
      </c>
      <c r="J36" s="38">
        <v>0.24</v>
      </c>
      <c r="K36" s="22"/>
      <c r="L36" s="22"/>
      <c r="M36" s="22"/>
      <c r="N36" s="22"/>
      <c r="O36" s="22"/>
      <c r="P36" s="22"/>
    </row>
    <row r="37" spans="1:16" ht="39" customHeight="1" x14ac:dyDescent="0.2">
      <c r="A37" s="22"/>
      <c r="B37" s="35"/>
      <c r="C37" s="1242" t="s">
        <v>570</v>
      </c>
      <c r="D37" s="1243"/>
      <c r="E37" s="1244"/>
      <c r="F37" s="36">
        <v>0.23</v>
      </c>
      <c r="G37" s="37">
        <v>0.04</v>
      </c>
      <c r="H37" s="37">
        <v>0.06</v>
      </c>
      <c r="I37" s="37">
        <v>0.02</v>
      </c>
      <c r="J37" s="38">
        <v>0.04</v>
      </c>
      <c r="K37" s="22"/>
      <c r="L37" s="22"/>
      <c r="M37" s="22"/>
      <c r="N37" s="22"/>
      <c r="O37" s="22"/>
      <c r="P37" s="22"/>
    </row>
    <row r="38" spans="1:16" ht="39" customHeight="1" x14ac:dyDescent="0.2">
      <c r="A38" s="22"/>
      <c r="B38" s="35"/>
      <c r="C38" s="1242" t="s">
        <v>571</v>
      </c>
      <c r="D38" s="1243"/>
      <c r="E38" s="1244"/>
      <c r="F38" s="36" t="s">
        <v>517</v>
      </c>
      <c r="G38" s="37">
        <v>0.28999999999999998</v>
      </c>
      <c r="H38" s="37">
        <v>0.16</v>
      </c>
      <c r="I38" s="37">
        <v>0.11</v>
      </c>
      <c r="J38" s="38">
        <v>0.03</v>
      </c>
      <c r="K38" s="22"/>
      <c r="L38" s="22"/>
      <c r="M38" s="22"/>
      <c r="N38" s="22"/>
      <c r="O38" s="22"/>
      <c r="P38" s="22"/>
    </row>
    <row r="39" spans="1:16" ht="39" customHeight="1" x14ac:dyDescent="0.2">
      <c r="A39" s="22"/>
      <c r="B39" s="35"/>
      <c r="C39" s="1242" t="s">
        <v>572</v>
      </c>
      <c r="D39" s="1243"/>
      <c r="E39" s="1244"/>
      <c r="F39" s="36">
        <v>0.01</v>
      </c>
      <c r="G39" s="37">
        <v>0.01</v>
      </c>
      <c r="H39" s="37">
        <v>0.01</v>
      </c>
      <c r="I39" s="37">
        <v>0</v>
      </c>
      <c r="J39" s="38">
        <v>0</v>
      </c>
      <c r="K39" s="22"/>
      <c r="L39" s="22"/>
      <c r="M39" s="22"/>
      <c r="N39" s="22"/>
      <c r="O39" s="22"/>
      <c r="P39" s="22"/>
    </row>
    <row r="40" spans="1:16" ht="39" customHeight="1" x14ac:dyDescent="0.2">
      <c r="A40" s="22"/>
      <c r="B40" s="35"/>
      <c r="C40" s="1242" t="s">
        <v>573</v>
      </c>
      <c r="D40" s="1243"/>
      <c r="E40" s="1244"/>
      <c r="F40" s="36">
        <v>0</v>
      </c>
      <c r="G40" s="37">
        <v>0</v>
      </c>
      <c r="H40" s="37">
        <v>0</v>
      </c>
      <c r="I40" s="37">
        <v>0.02</v>
      </c>
      <c r="J40" s="38">
        <v>0</v>
      </c>
      <c r="K40" s="22"/>
      <c r="L40" s="22"/>
      <c r="M40" s="22"/>
      <c r="N40" s="22"/>
      <c r="O40" s="22"/>
      <c r="P40" s="22"/>
    </row>
    <row r="41" spans="1:16" ht="39" customHeight="1" x14ac:dyDescent="0.2">
      <c r="A41" s="22"/>
      <c r="B41" s="35"/>
      <c r="C41" s="1242" t="s">
        <v>574</v>
      </c>
      <c r="D41" s="1243"/>
      <c r="E41" s="1244"/>
      <c r="F41" s="36">
        <v>0</v>
      </c>
      <c r="G41" s="37">
        <v>0</v>
      </c>
      <c r="H41" s="37">
        <v>0</v>
      </c>
      <c r="I41" s="37">
        <v>0</v>
      </c>
      <c r="J41" s="38">
        <v>0</v>
      </c>
      <c r="K41" s="22"/>
      <c r="L41" s="22"/>
      <c r="M41" s="22"/>
      <c r="N41" s="22"/>
      <c r="O41" s="22"/>
      <c r="P41" s="22"/>
    </row>
    <row r="42" spans="1:16" ht="39" customHeight="1" x14ac:dyDescent="0.2">
      <c r="A42" s="22"/>
      <c r="B42" s="39"/>
      <c r="C42" s="1242" t="s">
        <v>575</v>
      </c>
      <c r="D42" s="1243"/>
      <c r="E42" s="1244"/>
      <c r="F42" s="36" t="s">
        <v>517</v>
      </c>
      <c r="G42" s="37" t="s">
        <v>517</v>
      </c>
      <c r="H42" s="37" t="s">
        <v>517</v>
      </c>
      <c r="I42" s="37" t="s">
        <v>517</v>
      </c>
      <c r="J42" s="38" t="s">
        <v>517</v>
      </c>
      <c r="K42" s="22"/>
      <c r="L42" s="22"/>
      <c r="M42" s="22"/>
      <c r="N42" s="22"/>
      <c r="O42" s="22"/>
      <c r="P42" s="22"/>
    </row>
    <row r="43" spans="1:16" ht="39" customHeight="1" thickBot="1" x14ac:dyDescent="0.25">
      <c r="A43" s="22"/>
      <c r="B43" s="40"/>
      <c r="C43" s="1245" t="s">
        <v>576</v>
      </c>
      <c r="D43" s="1246"/>
      <c r="E43" s="1247"/>
      <c r="F43" s="41">
        <v>7.0000000000000007E-2</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Exb1xrjn/WRICxjdDVVgeHQL9AzHxvdJyf1f81YvY0dL9xkVfY9Ddcb5AMH3FPpzbUC2ow/bzLXrOnofshrtMw==" saltValue="9hkOQaXTF/bDYx50EY8s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2">
      <c r="A45" s="48"/>
      <c r="B45" s="1250" t="s">
        <v>11</v>
      </c>
      <c r="C45" s="1251"/>
      <c r="D45" s="58"/>
      <c r="E45" s="1256" t="s">
        <v>12</v>
      </c>
      <c r="F45" s="1256"/>
      <c r="G45" s="1256"/>
      <c r="H45" s="1256"/>
      <c r="I45" s="1256"/>
      <c r="J45" s="1257"/>
      <c r="K45" s="59">
        <v>739</v>
      </c>
      <c r="L45" s="60">
        <v>609</v>
      </c>
      <c r="M45" s="60">
        <v>595</v>
      </c>
      <c r="N45" s="60">
        <v>560</v>
      </c>
      <c r="O45" s="61">
        <v>556</v>
      </c>
      <c r="P45" s="48"/>
      <c r="Q45" s="48"/>
      <c r="R45" s="48"/>
      <c r="S45" s="48"/>
      <c r="T45" s="48"/>
      <c r="U45" s="48"/>
    </row>
    <row r="46" spans="1:21" ht="30.75" customHeight="1" x14ac:dyDescent="0.2">
      <c r="A46" s="48"/>
      <c r="B46" s="1252"/>
      <c r="C46" s="1253"/>
      <c r="D46" s="62"/>
      <c r="E46" s="1258" t="s">
        <v>13</v>
      </c>
      <c r="F46" s="1258"/>
      <c r="G46" s="1258"/>
      <c r="H46" s="1258"/>
      <c r="I46" s="1258"/>
      <c r="J46" s="1259"/>
      <c r="K46" s="63" t="s">
        <v>517</v>
      </c>
      <c r="L46" s="64" t="s">
        <v>517</v>
      </c>
      <c r="M46" s="64" t="s">
        <v>517</v>
      </c>
      <c r="N46" s="64" t="s">
        <v>517</v>
      </c>
      <c r="O46" s="65" t="s">
        <v>517</v>
      </c>
      <c r="P46" s="48"/>
      <c r="Q46" s="48"/>
      <c r="R46" s="48"/>
      <c r="S46" s="48"/>
      <c r="T46" s="48"/>
      <c r="U46" s="48"/>
    </row>
    <row r="47" spans="1:21" ht="30.75" customHeight="1" x14ac:dyDescent="0.2">
      <c r="A47" s="48"/>
      <c r="B47" s="1252"/>
      <c r="C47" s="1253"/>
      <c r="D47" s="62"/>
      <c r="E47" s="1258" t="s">
        <v>14</v>
      </c>
      <c r="F47" s="1258"/>
      <c r="G47" s="1258"/>
      <c r="H47" s="1258"/>
      <c r="I47" s="1258"/>
      <c r="J47" s="1259"/>
      <c r="K47" s="63" t="s">
        <v>517</v>
      </c>
      <c r="L47" s="64" t="s">
        <v>517</v>
      </c>
      <c r="M47" s="64" t="s">
        <v>517</v>
      </c>
      <c r="N47" s="64" t="s">
        <v>517</v>
      </c>
      <c r="O47" s="65" t="s">
        <v>517</v>
      </c>
      <c r="P47" s="48"/>
      <c r="Q47" s="48"/>
      <c r="R47" s="48"/>
      <c r="S47" s="48"/>
      <c r="T47" s="48"/>
      <c r="U47" s="48"/>
    </row>
    <row r="48" spans="1:21" ht="30.75" customHeight="1" x14ac:dyDescent="0.2">
      <c r="A48" s="48"/>
      <c r="B48" s="1252"/>
      <c r="C48" s="1253"/>
      <c r="D48" s="62"/>
      <c r="E48" s="1258" t="s">
        <v>15</v>
      </c>
      <c r="F48" s="1258"/>
      <c r="G48" s="1258"/>
      <c r="H48" s="1258"/>
      <c r="I48" s="1258"/>
      <c r="J48" s="1259"/>
      <c r="K48" s="63">
        <v>47</v>
      </c>
      <c r="L48" s="64">
        <v>44</v>
      </c>
      <c r="M48" s="64">
        <v>47</v>
      </c>
      <c r="N48" s="64">
        <v>45</v>
      </c>
      <c r="O48" s="65">
        <v>47</v>
      </c>
      <c r="P48" s="48"/>
      <c r="Q48" s="48"/>
      <c r="R48" s="48"/>
      <c r="S48" s="48"/>
      <c r="T48" s="48"/>
      <c r="U48" s="48"/>
    </row>
    <row r="49" spans="1:21" ht="30.75" customHeight="1" x14ac:dyDescent="0.2">
      <c r="A49" s="48"/>
      <c r="B49" s="1252"/>
      <c r="C49" s="1253"/>
      <c r="D49" s="62"/>
      <c r="E49" s="1258" t="s">
        <v>16</v>
      </c>
      <c r="F49" s="1258"/>
      <c r="G49" s="1258"/>
      <c r="H49" s="1258"/>
      <c r="I49" s="1258"/>
      <c r="J49" s="1259"/>
      <c r="K49" s="63">
        <v>10</v>
      </c>
      <c r="L49" s="64">
        <v>17</v>
      </c>
      <c r="M49" s="64">
        <v>19</v>
      </c>
      <c r="N49" s="64">
        <v>10</v>
      </c>
      <c r="O49" s="65">
        <v>10</v>
      </c>
      <c r="P49" s="48"/>
      <c r="Q49" s="48"/>
      <c r="R49" s="48"/>
      <c r="S49" s="48"/>
      <c r="T49" s="48"/>
      <c r="U49" s="48"/>
    </row>
    <row r="50" spans="1:21" ht="30.75" customHeight="1" x14ac:dyDescent="0.2">
      <c r="A50" s="48"/>
      <c r="B50" s="1252"/>
      <c r="C50" s="1253"/>
      <c r="D50" s="62"/>
      <c r="E50" s="1258" t="s">
        <v>17</v>
      </c>
      <c r="F50" s="1258"/>
      <c r="G50" s="1258"/>
      <c r="H50" s="1258"/>
      <c r="I50" s="1258"/>
      <c r="J50" s="1259"/>
      <c r="K50" s="63">
        <v>2</v>
      </c>
      <c r="L50" s="64">
        <v>2</v>
      </c>
      <c r="M50" s="64">
        <v>0</v>
      </c>
      <c r="N50" s="64">
        <v>0</v>
      </c>
      <c r="O50" s="65">
        <v>0</v>
      </c>
      <c r="P50" s="48"/>
      <c r="Q50" s="48"/>
      <c r="R50" s="48"/>
      <c r="S50" s="48"/>
      <c r="T50" s="48"/>
      <c r="U50" s="48"/>
    </row>
    <row r="51" spans="1:21" ht="30.75" customHeight="1" x14ac:dyDescent="0.2">
      <c r="A51" s="48"/>
      <c r="B51" s="1254"/>
      <c r="C51" s="1255"/>
      <c r="D51" s="66"/>
      <c r="E51" s="1258" t="s">
        <v>18</v>
      </c>
      <c r="F51" s="1258"/>
      <c r="G51" s="1258"/>
      <c r="H51" s="1258"/>
      <c r="I51" s="1258"/>
      <c r="J51" s="1259"/>
      <c r="K51" s="63" t="s">
        <v>517</v>
      </c>
      <c r="L51" s="64" t="s">
        <v>517</v>
      </c>
      <c r="M51" s="64" t="s">
        <v>517</v>
      </c>
      <c r="N51" s="64">
        <v>0</v>
      </c>
      <c r="O51" s="65">
        <v>0</v>
      </c>
      <c r="P51" s="48"/>
      <c r="Q51" s="48"/>
      <c r="R51" s="48"/>
      <c r="S51" s="48"/>
      <c r="T51" s="48"/>
      <c r="U51" s="48"/>
    </row>
    <row r="52" spans="1:21" ht="30.75" customHeight="1" x14ac:dyDescent="0.2">
      <c r="A52" s="48"/>
      <c r="B52" s="1260" t="s">
        <v>19</v>
      </c>
      <c r="C52" s="1261"/>
      <c r="D52" s="66"/>
      <c r="E52" s="1258" t="s">
        <v>20</v>
      </c>
      <c r="F52" s="1258"/>
      <c r="G52" s="1258"/>
      <c r="H52" s="1258"/>
      <c r="I52" s="1258"/>
      <c r="J52" s="1259"/>
      <c r="K52" s="63">
        <v>617</v>
      </c>
      <c r="L52" s="64">
        <v>531</v>
      </c>
      <c r="M52" s="64">
        <v>521</v>
      </c>
      <c r="N52" s="64">
        <v>489</v>
      </c>
      <c r="O52" s="65">
        <v>475</v>
      </c>
      <c r="P52" s="48"/>
      <c r="Q52" s="48"/>
      <c r="R52" s="48"/>
      <c r="S52" s="48"/>
      <c r="T52" s="48"/>
      <c r="U52" s="48"/>
    </row>
    <row r="53" spans="1:21" ht="30.75" customHeight="1" thickBot="1" x14ac:dyDescent="0.25">
      <c r="A53" s="48"/>
      <c r="B53" s="1262" t="s">
        <v>21</v>
      </c>
      <c r="C53" s="1263"/>
      <c r="D53" s="67"/>
      <c r="E53" s="1264" t="s">
        <v>22</v>
      </c>
      <c r="F53" s="1264"/>
      <c r="G53" s="1264"/>
      <c r="H53" s="1264"/>
      <c r="I53" s="1264"/>
      <c r="J53" s="1265"/>
      <c r="K53" s="68">
        <v>181</v>
      </c>
      <c r="L53" s="69">
        <v>141</v>
      </c>
      <c r="M53" s="69">
        <v>140</v>
      </c>
      <c r="N53" s="69">
        <v>126</v>
      </c>
      <c r="O53" s="70">
        <v>138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5">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2">
      <c r="B57" s="1266" t="s">
        <v>25</v>
      </c>
      <c r="C57" s="1267"/>
      <c r="D57" s="1270" t="s">
        <v>26</v>
      </c>
      <c r="E57" s="1271"/>
      <c r="F57" s="1271"/>
      <c r="G57" s="1271"/>
      <c r="H57" s="1271"/>
      <c r="I57" s="1271"/>
      <c r="J57" s="1272"/>
      <c r="K57" s="83" t="s">
        <v>603</v>
      </c>
      <c r="L57" s="84" t="s">
        <v>603</v>
      </c>
      <c r="M57" s="84" t="s">
        <v>603</v>
      </c>
      <c r="N57" s="84" t="s">
        <v>603</v>
      </c>
      <c r="O57" s="85" t="s">
        <v>603</v>
      </c>
    </row>
    <row r="58" spans="1:21" ht="31.5" customHeight="1" thickBot="1" x14ac:dyDescent="0.25">
      <c r="B58" s="1268"/>
      <c r="C58" s="1269"/>
      <c r="D58" s="1273" t="s">
        <v>27</v>
      </c>
      <c r="E58" s="1274"/>
      <c r="F58" s="1274"/>
      <c r="G58" s="1274"/>
      <c r="H58" s="1274"/>
      <c r="I58" s="1274"/>
      <c r="J58" s="1275"/>
      <c r="K58" s="86" t="s">
        <v>603</v>
      </c>
      <c r="L58" s="87" t="s">
        <v>603</v>
      </c>
      <c r="M58" s="87" t="s">
        <v>603</v>
      </c>
      <c r="N58" s="87" t="s">
        <v>603</v>
      </c>
      <c r="O58" s="88" t="s">
        <v>603</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VFMQQfjU1FjF12X31dnaGnbczoVrWJOsC+UBaPzhPVZDl+gduiS+2NlB/lRoYnvXAL0tIeTbO1sHxAuVfo6Lg==" saltValue="qfTEGJ7nlB/Kbe8vWO5mX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559</v>
      </c>
      <c r="J40" s="100" t="s">
        <v>560</v>
      </c>
      <c r="K40" s="100" t="s">
        <v>561</v>
      </c>
      <c r="L40" s="100" t="s">
        <v>562</v>
      </c>
      <c r="M40" s="101" t="s">
        <v>563</v>
      </c>
    </row>
    <row r="41" spans="2:13" ht="27.75" customHeight="1" x14ac:dyDescent="0.2">
      <c r="B41" s="1276" t="s">
        <v>30</v>
      </c>
      <c r="C41" s="1277"/>
      <c r="D41" s="102"/>
      <c r="E41" s="1282" t="s">
        <v>31</v>
      </c>
      <c r="F41" s="1282"/>
      <c r="G41" s="1282"/>
      <c r="H41" s="1283"/>
      <c r="I41" s="103">
        <v>5065</v>
      </c>
      <c r="J41" s="104">
        <v>5118</v>
      </c>
      <c r="K41" s="104">
        <v>5021</v>
      </c>
      <c r="L41" s="104">
        <v>5290</v>
      </c>
      <c r="M41" s="105">
        <v>6072</v>
      </c>
    </row>
    <row r="42" spans="2:13" ht="27.75" customHeight="1" x14ac:dyDescent="0.2">
      <c r="B42" s="1278"/>
      <c r="C42" s="1279"/>
      <c r="D42" s="106"/>
      <c r="E42" s="1284" t="s">
        <v>32</v>
      </c>
      <c r="F42" s="1284"/>
      <c r="G42" s="1284"/>
      <c r="H42" s="1285"/>
      <c r="I42" s="107">
        <v>5</v>
      </c>
      <c r="J42" s="108">
        <v>3</v>
      </c>
      <c r="K42" s="108">
        <v>3</v>
      </c>
      <c r="L42" s="108">
        <v>3</v>
      </c>
      <c r="M42" s="109">
        <v>3</v>
      </c>
    </row>
    <row r="43" spans="2:13" ht="27.75" customHeight="1" x14ac:dyDescent="0.2">
      <c r="B43" s="1278"/>
      <c r="C43" s="1279"/>
      <c r="D43" s="106"/>
      <c r="E43" s="1284" t="s">
        <v>33</v>
      </c>
      <c r="F43" s="1284"/>
      <c r="G43" s="1284"/>
      <c r="H43" s="1285"/>
      <c r="I43" s="107">
        <v>596</v>
      </c>
      <c r="J43" s="108">
        <v>565</v>
      </c>
      <c r="K43" s="108">
        <v>532</v>
      </c>
      <c r="L43" s="108">
        <v>494</v>
      </c>
      <c r="M43" s="109">
        <v>472</v>
      </c>
    </row>
    <row r="44" spans="2:13" ht="27.75" customHeight="1" x14ac:dyDescent="0.2">
      <c r="B44" s="1278"/>
      <c r="C44" s="1279"/>
      <c r="D44" s="106"/>
      <c r="E44" s="1284" t="s">
        <v>34</v>
      </c>
      <c r="F44" s="1284"/>
      <c r="G44" s="1284"/>
      <c r="H44" s="1285"/>
      <c r="I44" s="107">
        <v>378</v>
      </c>
      <c r="J44" s="108">
        <v>361</v>
      </c>
      <c r="K44" s="108">
        <v>341</v>
      </c>
      <c r="L44" s="108">
        <v>329</v>
      </c>
      <c r="M44" s="109">
        <v>317</v>
      </c>
    </row>
    <row r="45" spans="2:13" ht="27.75" customHeight="1" x14ac:dyDescent="0.2">
      <c r="B45" s="1278"/>
      <c r="C45" s="1279"/>
      <c r="D45" s="106"/>
      <c r="E45" s="1284" t="s">
        <v>35</v>
      </c>
      <c r="F45" s="1284"/>
      <c r="G45" s="1284"/>
      <c r="H45" s="1285"/>
      <c r="I45" s="107">
        <v>795</v>
      </c>
      <c r="J45" s="108">
        <v>907</v>
      </c>
      <c r="K45" s="108">
        <v>837</v>
      </c>
      <c r="L45" s="108">
        <v>835</v>
      </c>
      <c r="M45" s="109">
        <v>811</v>
      </c>
    </row>
    <row r="46" spans="2:13" ht="27.75" customHeight="1" x14ac:dyDescent="0.2">
      <c r="B46" s="1278"/>
      <c r="C46" s="1279"/>
      <c r="D46" s="110"/>
      <c r="E46" s="1284" t="s">
        <v>36</v>
      </c>
      <c r="F46" s="1284"/>
      <c r="G46" s="1284"/>
      <c r="H46" s="1285"/>
      <c r="I46" s="107" t="s">
        <v>517</v>
      </c>
      <c r="J46" s="108" t="s">
        <v>517</v>
      </c>
      <c r="K46" s="108" t="s">
        <v>517</v>
      </c>
      <c r="L46" s="108" t="s">
        <v>517</v>
      </c>
      <c r="M46" s="109" t="s">
        <v>517</v>
      </c>
    </row>
    <row r="47" spans="2:13" ht="27.75" customHeight="1" x14ac:dyDescent="0.2">
      <c r="B47" s="1278"/>
      <c r="C47" s="1279"/>
      <c r="D47" s="111"/>
      <c r="E47" s="1286" t="s">
        <v>37</v>
      </c>
      <c r="F47" s="1287"/>
      <c r="G47" s="1287"/>
      <c r="H47" s="1288"/>
      <c r="I47" s="107" t="s">
        <v>517</v>
      </c>
      <c r="J47" s="108" t="s">
        <v>517</v>
      </c>
      <c r="K47" s="108" t="s">
        <v>517</v>
      </c>
      <c r="L47" s="108" t="s">
        <v>517</v>
      </c>
      <c r="M47" s="109" t="s">
        <v>517</v>
      </c>
    </row>
    <row r="48" spans="2:13" ht="27.75" customHeight="1" x14ac:dyDescent="0.2">
      <c r="B48" s="1278"/>
      <c r="C48" s="1279"/>
      <c r="D48" s="106"/>
      <c r="E48" s="1284" t="s">
        <v>38</v>
      </c>
      <c r="F48" s="1284"/>
      <c r="G48" s="1284"/>
      <c r="H48" s="1285"/>
      <c r="I48" s="107" t="s">
        <v>517</v>
      </c>
      <c r="J48" s="108" t="s">
        <v>517</v>
      </c>
      <c r="K48" s="108" t="s">
        <v>517</v>
      </c>
      <c r="L48" s="108" t="s">
        <v>517</v>
      </c>
      <c r="M48" s="109" t="s">
        <v>517</v>
      </c>
    </row>
    <row r="49" spans="2:13" ht="27.75" customHeight="1" x14ac:dyDescent="0.2">
      <c r="B49" s="1280"/>
      <c r="C49" s="1281"/>
      <c r="D49" s="106"/>
      <c r="E49" s="1284" t="s">
        <v>39</v>
      </c>
      <c r="F49" s="1284"/>
      <c r="G49" s="1284"/>
      <c r="H49" s="1285"/>
      <c r="I49" s="107" t="s">
        <v>517</v>
      </c>
      <c r="J49" s="108" t="s">
        <v>517</v>
      </c>
      <c r="K49" s="108" t="s">
        <v>517</v>
      </c>
      <c r="L49" s="108" t="s">
        <v>517</v>
      </c>
      <c r="M49" s="109" t="s">
        <v>517</v>
      </c>
    </row>
    <row r="50" spans="2:13" ht="27.75" customHeight="1" x14ac:dyDescent="0.2">
      <c r="B50" s="1289" t="s">
        <v>40</v>
      </c>
      <c r="C50" s="1290"/>
      <c r="D50" s="112"/>
      <c r="E50" s="1284" t="s">
        <v>41</v>
      </c>
      <c r="F50" s="1284"/>
      <c r="G50" s="1284"/>
      <c r="H50" s="1285"/>
      <c r="I50" s="107">
        <v>3586</v>
      </c>
      <c r="J50" s="108">
        <v>3683</v>
      </c>
      <c r="K50" s="108">
        <v>3755</v>
      </c>
      <c r="L50" s="108">
        <v>3721</v>
      </c>
      <c r="M50" s="109">
        <v>3568</v>
      </c>
    </row>
    <row r="51" spans="2:13" ht="27.75" customHeight="1" x14ac:dyDescent="0.2">
      <c r="B51" s="1278"/>
      <c r="C51" s="1279"/>
      <c r="D51" s="106"/>
      <c r="E51" s="1284" t="s">
        <v>42</v>
      </c>
      <c r="F51" s="1284"/>
      <c r="G51" s="1284"/>
      <c r="H51" s="1285"/>
      <c r="I51" s="107" t="s">
        <v>517</v>
      </c>
      <c r="J51" s="108" t="s">
        <v>517</v>
      </c>
      <c r="K51" s="108" t="s">
        <v>517</v>
      </c>
      <c r="L51" s="108" t="s">
        <v>517</v>
      </c>
      <c r="M51" s="109" t="s">
        <v>517</v>
      </c>
    </row>
    <row r="52" spans="2:13" ht="27.75" customHeight="1" x14ac:dyDescent="0.2">
      <c r="B52" s="1280"/>
      <c r="C52" s="1281"/>
      <c r="D52" s="106"/>
      <c r="E52" s="1284" t="s">
        <v>43</v>
      </c>
      <c r="F52" s="1284"/>
      <c r="G52" s="1284"/>
      <c r="H52" s="1285"/>
      <c r="I52" s="107">
        <v>4469</v>
      </c>
      <c r="J52" s="108">
        <v>4476</v>
      </c>
      <c r="K52" s="108">
        <v>4440</v>
      </c>
      <c r="L52" s="108">
        <v>4493</v>
      </c>
      <c r="M52" s="109">
        <v>4780</v>
      </c>
    </row>
    <row r="53" spans="2:13" ht="27.75" customHeight="1" thickBot="1" x14ac:dyDescent="0.25">
      <c r="B53" s="1291" t="s">
        <v>44</v>
      </c>
      <c r="C53" s="1292"/>
      <c r="D53" s="113"/>
      <c r="E53" s="1293" t="s">
        <v>45</v>
      </c>
      <c r="F53" s="1293"/>
      <c r="G53" s="1293"/>
      <c r="H53" s="1294"/>
      <c r="I53" s="114">
        <v>-1216</v>
      </c>
      <c r="J53" s="115">
        <v>-1206</v>
      </c>
      <c r="K53" s="115">
        <v>-1462</v>
      </c>
      <c r="L53" s="115">
        <v>-1263</v>
      </c>
      <c r="M53" s="116">
        <v>-673</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UAMt1+ToAUeVbW9YPs7IGLR6YAE7XAE8tmRuxpmzDqUEkdqQhyerQTUzXb90MnAWJn8yoCU7DvY1H6XhU06GMw==" saltValue="M+2fMNMwgSslX3DboYaD5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561</v>
      </c>
      <c r="G54" s="125" t="s">
        <v>562</v>
      </c>
      <c r="H54" s="126" t="s">
        <v>563</v>
      </c>
    </row>
    <row r="55" spans="2:8" ht="52.5" customHeight="1" x14ac:dyDescent="0.2">
      <c r="B55" s="127"/>
      <c r="C55" s="1303" t="s">
        <v>48</v>
      </c>
      <c r="D55" s="1303"/>
      <c r="E55" s="1304"/>
      <c r="F55" s="128">
        <v>1612</v>
      </c>
      <c r="G55" s="128">
        <v>1528</v>
      </c>
      <c r="H55" s="129">
        <v>1559</v>
      </c>
    </row>
    <row r="56" spans="2:8" ht="52.5" customHeight="1" x14ac:dyDescent="0.2">
      <c r="B56" s="130"/>
      <c r="C56" s="1305" t="s">
        <v>49</v>
      </c>
      <c r="D56" s="1305"/>
      <c r="E56" s="1306"/>
      <c r="F56" s="131">
        <v>232</v>
      </c>
      <c r="G56" s="131">
        <v>232</v>
      </c>
      <c r="H56" s="132">
        <v>232</v>
      </c>
    </row>
    <row r="57" spans="2:8" ht="53.25" customHeight="1" x14ac:dyDescent="0.2">
      <c r="B57" s="130"/>
      <c r="C57" s="1307" t="s">
        <v>50</v>
      </c>
      <c r="D57" s="1307"/>
      <c r="E57" s="1308"/>
      <c r="F57" s="133">
        <v>1672</v>
      </c>
      <c r="G57" s="133">
        <v>1746</v>
      </c>
      <c r="H57" s="134">
        <v>1543</v>
      </c>
    </row>
    <row r="58" spans="2:8" ht="45.75" customHeight="1" x14ac:dyDescent="0.2">
      <c r="B58" s="135"/>
      <c r="C58" s="1295" t="s">
        <v>598</v>
      </c>
      <c r="D58" s="1296"/>
      <c r="E58" s="1297"/>
      <c r="F58" s="136">
        <v>1369</v>
      </c>
      <c r="G58" s="136">
        <v>1464</v>
      </c>
      <c r="H58" s="137">
        <v>1276</v>
      </c>
    </row>
    <row r="59" spans="2:8" ht="45.75" customHeight="1" x14ac:dyDescent="0.2">
      <c r="B59" s="135"/>
      <c r="C59" s="1295" t="s">
        <v>599</v>
      </c>
      <c r="D59" s="1296"/>
      <c r="E59" s="1297"/>
      <c r="F59" s="136">
        <v>157</v>
      </c>
      <c r="G59" s="136">
        <v>157</v>
      </c>
      <c r="H59" s="137">
        <v>157</v>
      </c>
    </row>
    <row r="60" spans="2:8" ht="45.75" customHeight="1" x14ac:dyDescent="0.2">
      <c r="B60" s="135"/>
      <c r="C60" s="1295" t="s">
        <v>600</v>
      </c>
      <c r="D60" s="1296"/>
      <c r="E60" s="1297"/>
      <c r="F60" s="136">
        <v>57</v>
      </c>
      <c r="G60" s="136">
        <v>48</v>
      </c>
      <c r="H60" s="137">
        <v>40</v>
      </c>
    </row>
    <row r="61" spans="2:8" ht="45.75" customHeight="1" x14ac:dyDescent="0.2">
      <c r="B61" s="135"/>
      <c r="C61" s="1295" t="s">
        <v>601</v>
      </c>
      <c r="D61" s="1296"/>
      <c r="E61" s="1297"/>
      <c r="F61" s="136">
        <v>26</v>
      </c>
      <c r="G61" s="136">
        <v>24</v>
      </c>
      <c r="H61" s="137">
        <v>17</v>
      </c>
    </row>
    <row r="62" spans="2:8" ht="45.75" customHeight="1" thickBot="1" x14ac:dyDescent="0.25">
      <c r="B62" s="138"/>
      <c r="C62" s="1298" t="s">
        <v>602</v>
      </c>
      <c r="D62" s="1299"/>
      <c r="E62" s="1300"/>
      <c r="F62" s="139">
        <v>19</v>
      </c>
      <c r="G62" s="139">
        <v>17</v>
      </c>
      <c r="H62" s="140">
        <v>16</v>
      </c>
    </row>
    <row r="63" spans="2:8" ht="52.5" customHeight="1" thickBot="1" x14ac:dyDescent="0.25">
      <c r="B63" s="141"/>
      <c r="C63" s="1301" t="s">
        <v>51</v>
      </c>
      <c r="D63" s="1301"/>
      <c r="E63" s="1302"/>
      <c r="F63" s="142">
        <v>3516</v>
      </c>
      <c r="G63" s="142">
        <v>3507</v>
      </c>
      <c r="H63" s="143">
        <v>3335</v>
      </c>
    </row>
    <row r="64" spans="2:8" ht="15" customHeight="1" x14ac:dyDescent="0.2"/>
  </sheetData>
  <sheetProtection algorithmName="SHA-512" hashValue="dOkbEjkjJ289KBYKUkFxmeqTtE1PluDH7rXgXuXByCG0/P54enAzcuH/E777tzgcc/Ep2HfN0yBwjKFHrIZR6Q==" saltValue="35N7eoGsTdGLGnDGEb6zE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02EDF-735D-4E39-A377-4F1228F2722A}">
  <sheetPr>
    <pageSetUpPr fitToPage="1"/>
  </sheetPr>
  <dimension ref="A1:WZM160"/>
  <sheetViews>
    <sheetView showGridLines="0" zoomScale="70" zoomScaleNormal="70" zoomScaleSheetLayoutView="55" workbookViewId="0">
      <selection activeCell="AN43" sqref="AN43:DC47"/>
    </sheetView>
  </sheetViews>
  <sheetFormatPr defaultColWidth="0" defaultRowHeight="0" customHeight="1" zeroHeight="1" x14ac:dyDescent="0.2"/>
  <cols>
    <col min="1" max="1" width="6.33203125" style="386" customWidth="1"/>
    <col min="2" max="107" width="2.44140625" style="386" customWidth="1"/>
    <col min="108" max="108" width="6.109375" style="388" customWidth="1"/>
    <col min="109" max="109" width="5.88671875" style="387" customWidth="1"/>
    <col min="110" max="110" width="19.109375" style="386" hidden="1"/>
    <col min="111" max="115" width="12.6640625" style="386" hidden="1"/>
    <col min="116" max="349" width="8.6640625" style="386" hidden="1"/>
    <col min="350" max="355" width="14.88671875" style="386" hidden="1"/>
    <col min="356" max="357" width="15.88671875" style="386" hidden="1"/>
    <col min="358" max="363" width="16.109375" style="386" hidden="1"/>
    <col min="364" max="364" width="6.109375" style="386" hidden="1"/>
    <col min="365" max="365" width="3" style="386" hidden="1"/>
    <col min="366" max="605" width="8.6640625" style="386" hidden="1"/>
    <col min="606" max="611" width="14.88671875" style="386" hidden="1"/>
    <col min="612" max="613" width="15.88671875" style="386" hidden="1"/>
    <col min="614" max="619" width="16.109375" style="386" hidden="1"/>
    <col min="620" max="620" width="6.109375" style="386" hidden="1"/>
    <col min="621" max="621" width="3" style="386" hidden="1"/>
    <col min="622" max="861" width="8.6640625" style="386" hidden="1"/>
    <col min="862" max="867" width="14.88671875" style="386" hidden="1"/>
    <col min="868" max="869" width="15.88671875" style="386" hidden="1"/>
    <col min="870" max="875" width="16.109375" style="386" hidden="1"/>
    <col min="876" max="876" width="6.109375" style="386" hidden="1"/>
    <col min="877" max="877" width="3" style="386" hidden="1"/>
    <col min="878" max="1117" width="8.6640625" style="386" hidden="1"/>
    <col min="1118" max="1123" width="14.88671875" style="386" hidden="1"/>
    <col min="1124" max="1125" width="15.88671875" style="386" hidden="1"/>
    <col min="1126" max="1131" width="16.109375" style="386" hidden="1"/>
    <col min="1132" max="1132" width="6.109375" style="386" hidden="1"/>
    <col min="1133" max="1133" width="3" style="386" hidden="1"/>
    <col min="1134" max="1373" width="8.6640625" style="386" hidden="1"/>
    <col min="1374" max="1379" width="14.88671875" style="386" hidden="1"/>
    <col min="1380" max="1381" width="15.88671875" style="386" hidden="1"/>
    <col min="1382" max="1387" width="16.109375" style="386" hidden="1"/>
    <col min="1388" max="1388" width="6.109375" style="386" hidden="1"/>
    <col min="1389" max="1389" width="3" style="386" hidden="1"/>
    <col min="1390" max="1629" width="8.6640625" style="386" hidden="1"/>
    <col min="1630" max="1635" width="14.88671875" style="386" hidden="1"/>
    <col min="1636" max="1637" width="15.88671875" style="386" hidden="1"/>
    <col min="1638" max="1643" width="16.109375" style="386" hidden="1"/>
    <col min="1644" max="1644" width="6.109375" style="386" hidden="1"/>
    <col min="1645" max="1645" width="3" style="386" hidden="1"/>
    <col min="1646" max="1885" width="8.6640625" style="386" hidden="1"/>
    <col min="1886" max="1891" width="14.88671875" style="386" hidden="1"/>
    <col min="1892" max="1893" width="15.88671875" style="386" hidden="1"/>
    <col min="1894" max="1899" width="16.109375" style="386" hidden="1"/>
    <col min="1900" max="1900" width="6.109375" style="386" hidden="1"/>
    <col min="1901" max="1901" width="3" style="386" hidden="1"/>
    <col min="1902" max="2141" width="8.6640625" style="386" hidden="1"/>
    <col min="2142" max="2147" width="14.88671875" style="386" hidden="1"/>
    <col min="2148" max="2149" width="15.88671875" style="386" hidden="1"/>
    <col min="2150" max="2155" width="16.109375" style="386" hidden="1"/>
    <col min="2156" max="2156" width="6.109375" style="386" hidden="1"/>
    <col min="2157" max="2157" width="3" style="386" hidden="1"/>
    <col min="2158" max="2397" width="8.6640625" style="386" hidden="1"/>
    <col min="2398" max="2403" width="14.88671875" style="386" hidden="1"/>
    <col min="2404" max="2405" width="15.88671875" style="386" hidden="1"/>
    <col min="2406" max="2411" width="16.109375" style="386" hidden="1"/>
    <col min="2412" max="2412" width="6.109375" style="386" hidden="1"/>
    <col min="2413" max="2413" width="3" style="386" hidden="1"/>
    <col min="2414" max="2653" width="8.6640625" style="386" hidden="1"/>
    <col min="2654" max="2659" width="14.88671875" style="386" hidden="1"/>
    <col min="2660" max="2661" width="15.88671875" style="386" hidden="1"/>
    <col min="2662" max="2667" width="16.109375" style="386" hidden="1"/>
    <col min="2668" max="2668" width="6.109375" style="386" hidden="1"/>
    <col min="2669" max="2669" width="3" style="386" hidden="1"/>
    <col min="2670" max="2909" width="8.6640625" style="386" hidden="1"/>
    <col min="2910" max="2915" width="14.88671875" style="386" hidden="1"/>
    <col min="2916" max="2917" width="15.88671875" style="386" hidden="1"/>
    <col min="2918" max="2923" width="16.109375" style="386" hidden="1"/>
    <col min="2924" max="2924" width="6.109375" style="386" hidden="1"/>
    <col min="2925" max="2925" width="3" style="386" hidden="1"/>
    <col min="2926" max="3165" width="8.6640625" style="386" hidden="1"/>
    <col min="3166" max="3171" width="14.88671875" style="386" hidden="1"/>
    <col min="3172" max="3173" width="15.88671875" style="386" hidden="1"/>
    <col min="3174" max="3179" width="16.109375" style="386" hidden="1"/>
    <col min="3180" max="3180" width="6.109375" style="386" hidden="1"/>
    <col min="3181" max="3181" width="3" style="386" hidden="1"/>
    <col min="3182" max="3421" width="8.6640625" style="386" hidden="1"/>
    <col min="3422" max="3427" width="14.88671875" style="386" hidden="1"/>
    <col min="3428" max="3429" width="15.88671875" style="386" hidden="1"/>
    <col min="3430" max="3435" width="16.109375" style="386" hidden="1"/>
    <col min="3436" max="3436" width="6.109375" style="386" hidden="1"/>
    <col min="3437" max="3437" width="3" style="386" hidden="1"/>
    <col min="3438" max="3677" width="8.6640625" style="386" hidden="1"/>
    <col min="3678" max="3683" width="14.88671875" style="386" hidden="1"/>
    <col min="3684" max="3685" width="15.88671875" style="386" hidden="1"/>
    <col min="3686" max="3691" width="16.109375" style="386" hidden="1"/>
    <col min="3692" max="3692" width="6.109375" style="386" hidden="1"/>
    <col min="3693" max="3693" width="3" style="386" hidden="1"/>
    <col min="3694" max="3933" width="8.6640625" style="386" hidden="1"/>
    <col min="3934" max="3939" width="14.88671875" style="386" hidden="1"/>
    <col min="3940" max="3941" width="15.88671875" style="386" hidden="1"/>
    <col min="3942" max="3947" width="16.109375" style="386" hidden="1"/>
    <col min="3948" max="3948" width="6.109375" style="386" hidden="1"/>
    <col min="3949" max="3949" width="3" style="386" hidden="1"/>
    <col min="3950" max="4189" width="8.6640625" style="386" hidden="1"/>
    <col min="4190" max="4195" width="14.88671875" style="386" hidden="1"/>
    <col min="4196" max="4197" width="15.88671875" style="386" hidden="1"/>
    <col min="4198" max="4203" width="16.109375" style="386" hidden="1"/>
    <col min="4204" max="4204" width="6.109375" style="386" hidden="1"/>
    <col min="4205" max="4205" width="3" style="386" hidden="1"/>
    <col min="4206" max="4445" width="8.6640625" style="386" hidden="1"/>
    <col min="4446" max="4451" width="14.88671875" style="386" hidden="1"/>
    <col min="4452" max="4453" width="15.88671875" style="386" hidden="1"/>
    <col min="4454" max="4459" width="16.109375" style="386" hidden="1"/>
    <col min="4460" max="4460" width="6.109375" style="386" hidden="1"/>
    <col min="4461" max="4461" width="3" style="386" hidden="1"/>
    <col min="4462" max="4701" width="8.6640625" style="386" hidden="1"/>
    <col min="4702" max="4707" width="14.88671875" style="386" hidden="1"/>
    <col min="4708" max="4709" width="15.88671875" style="386" hidden="1"/>
    <col min="4710" max="4715" width="16.109375" style="386" hidden="1"/>
    <col min="4716" max="4716" width="6.109375" style="386" hidden="1"/>
    <col min="4717" max="4717" width="3" style="386" hidden="1"/>
    <col min="4718" max="4957" width="8.6640625" style="386" hidden="1"/>
    <col min="4958" max="4963" width="14.88671875" style="386" hidden="1"/>
    <col min="4964" max="4965" width="15.88671875" style="386" hidden="1"/>
    <col min="4966" max="4971" width="16.109375" style="386" hidden="1"/>
    <col min="4972" max="4972" width="6.109375" style="386" hidden="1"/>
    <col min="4973" max="4973" width="3" style="386" hidden="1"/>
    <col min="4974" max="5213" width="8.6640625" style="386" hidden="1"/>
    <col min="5214" max="5219" width="14.88671875" style="386" hidden="1"/>
    <col min="5220" max="5221" width="15.88671875" style="386" hidden="1"/>
    <col min="5222" max="5227" width="16.109375" style="386" hidden="1"/>
    <col min="5228" max="5228" width="6.109375" style="386" hidden="1"/>
    <col min="5229" max="5229" width="3" style="386" hidden="1"/>
    <col min="5230" max="5469" width="8.6640625" style="386" hidden="1"/>
    <col min="5470" max="5475" width="14.88671875" style="386" hidden="1"/>
    <col min="5476" max="5477" width="15.88671875" style="386" hidden="1"/>
    <col min="5478" max="5483" width="16.109375" style="386" hidden="1"/>
    <col min="5484" max="5484" width="6.109375" style="386" hidden="1"/>
    <col min="5485" max="5485" width="3" style="386" hidden="1"/>
    <col min="5486" max="5725" width="8.6640625" style="386" hidden="1"/>
    <col min="5726" max="5731" width="14.88671875" style="386" hidden="1"/>
    <col min="5732" max="5733" width="15.88671875" style="386" hidden="1"/>
    <col min="5734" max="5739" width="16.109375" style="386" hidden="1"/>
    <col min="5740" max="5740" width="6.109375" style="386" hidden="1"/>
    <col min="5741" max="5741" width="3" style="386" hidden="1"/>
    <col min="5742" max="5981" width="8.6640625" style="386" hidden="1"/>
    <col min="5982" max="5987" width="14.88671875" style="386" hidden="1"/>
    <col min="5988" max="5989" width="15.88671875" style="386" hidden="1"/>
    <col min="5990" max="5995" width="16.109375" style="386" hidden="1"/>
    <col min="5996" max="5996" width="6.109375" style="386" hidden="1"/>
    <col min="5997" max="5997" width="3" style="386" hidden="1"/>
    <col min="5998" max="6237" width="8.6640625" style="386" hidden="1"/>
    <col min="6238" max="6243" width="14.88671875" style="386" hidden="1"/>
    <col min="6244" max="6245" width="15.88671875" style="386" hidden="1"/>
    <col min="6246" max="6251" width="16.109375" style="386" hidden="1"/>
    <col min="6252" max="6252" width="6.109375" style="386" hidden="1"/>
    <col min="6253" max="6253" width="3" style="386" hidden="1"/>
    <col min="6254" max="6493" width="8.6640625" style="386" hidden="1"/>
    <col min="6494" max="6499" width="14.88671875" style="386" hidden="1"/>
    <col min="6500" max="6501" width="15.88671875" style="386" hidden="1"/>
    <col min="6502" max="6507" width="16.109375" style="386" hidden="1"/>
    <col min="6508" max="6508" width="6.109375" style="386" hidden="1"/>
    <col min="6509" max="6509" width="3" style="386" hidden="1"/>
    <col min="6510" max="6749" width="8.6640625" style="386" hidden="1"/>
    <col min="6750" max="6755" width="14.88671875" style="386" hidden="1"/>
    <col min="6756" max="6757" width="15.88671875" style="386" hidden="1"/>
    <col min="6758" max="6763" width="16.109375" style="386" hidden="1"/>
    <col min="6764" max="6764" width="6.109375" style="386" hidden="1"/>
    <col min="6765" max="6765" width="3" style="386" hidden="1"/>
    <col min="6766" max="7005" width="8.6640625" style="386" hidden="1"/>
    <col min="7006" max="7011" width="14.88671875" style="386" hidden="1"/>
    <col min="7012" max="7013" width="15.88671875" style="386" hidden="1"/>
    <col min="7014" max="7019" width="16.109375" style="386" hidden="1"/>
    <col min="7020" max="7020" width="6.109375" style="386" hidden="1"/>
    <col min="7021" max="7021" width="3" style="386" hidden="1"/>
    <col min="7022" max="7261" width="8.6640625" style="386" hidden="1"/>
    <col min="7262" max="7267" width="14.88671875" style="386" hidden="1"/>
    <col min="7268" max="7269" width="15.88671875" style="386" hidden="1"/>
    <col min="7270" max="7275" width="16.109375" style="386" hidden="1"/>
    <col min="7276" max="7276" width="6.109375" style="386" hidden="1"/>
    <col min="7277" max="7277" width="3" style="386" hidden="1"/>
    <col min="7278" max="7517" width="8.6640625" style="386" hidden="1"/>
    <col min="7518" max="7523" width="14.88671875" style="386" hidden="1"/>
    <col min="7524" max="7525" width="15.88671875" style="386" hidden="1"/>
    <col min="7526" max="7531" width="16.109375" style="386" hidden="1"/>
    <col min="7532" max="7532" width="6.109375" style="386" hidden="1"/>
    <col min="7533" max="7533" width="3" style="386" hidden="1"/>
    <col min="7534" max="7773" width="8.6640625" style="386" hidden="1"/>
    <col min="7774" max="7779" width="14.88671875" style="386" hidden="1"/>
    <col min="7780" max="7781" width="15.88671875" style="386" hidden="1"/>
    <col min="7782" max="7787" width="16.109375" style="386" hidden="1"/>
    <col min="7788" max="7788" width="6.109375" style="386" hidden="1"/>
    <col min="7789" max="7789" width="3" style="386" hidden="1"/>
    <col min="7790" max="8029" width="8.6640625" style="386" hidden="1"/>
    <col min="8030" max="8035" width="14.88671875" style="386" hidden="1"/>
    <col min="8036" max="8037" width="15.88671875" style="386" hidden="1"/>
    <col min="8038" max="8043" width="16.109375" style="386" hidden="1"/>
    <col min="8044" max="8044" width="6.109375" style="386" hidden="1"/>
    <col min="8045" max="8045" width="3" style="386" hidden="1"/>
    <col min="8046" max="8285" width="8.6640625" style="386" hidden="1"/>
    <col min="8286" max="8291" width="14.88671875" style="386" hidden="1"/>
    <col min="8292" max="8293" width="15.88671875" style="386" hidden="1"/>
    <col min="8294" max="8299" width="16.109375" style="386" hidden="1"/>
    <col min="8300" max="8300" width="6.109375" style="386" hidden="1"/>
    <col min="8301" max="8301" width="3" style="386" hidden="1"/>
    <col min="8302" max="8541" width="8.6640625" style="386" hidden="1"/>
    <col min="8542" max="8547" width="14.88671875" style="386" hidden="1"/>
    <col min="8548" max="8549" width="15.88671875" style="386" hidden="1"/>
    <col min="8550" max="8555" width="16.109375" style="386" hidden="1"/>
    <col min="8556" max="8556" width="6.109375" style="386" hidden="1"/>
    <col min="8557" max="8557" width="3" style="386" hidden="1"/>
    <col min="8558" max="8797" width="8.6640625" style="386" hidden="1"/>
    <col min="8798" max="8803" width="14.88671875" style="386" hidden="1"/>
    <col min="8804" max="8805" width="15.88671875" style="386" hidden="1"/>
    <col min="8806" max="8811" width="16.109375" style="386" hidden="1"/>
    <col min="8812" max="8812" width="6.109375" style="386" hidden="1"/>
    <col min="8813" max="8813" width="3" style="386" hidden="1"/>
    <col min="8814" max="9053" width="8.6640625" style="386" hidden="1"/>
    <col min="9054" max="9059" width="14.88671875" style="386" hidden="1"/>
    <col min="9060" max="9061" width="15.88671875" style="386" hidden="1"/>
    <col min="9062" max="9067" width="16.109375" style="386" hidden="1"/>
    <col min="9068" max="9068" width="6.109375" style="386" hidden="1"/>
    <col min="9069" max="9069" width="3" style="386" hidden="1"/>
    <col min="9070" max="9309" width="8.6640625" style="386" hidden="1"/>
    <col min="9310" max="9315" width="14.88671875" style="386" hidden="1"/>
    <col min="9316" max="9317" width="15.88671875" style="386" hidden="1"/>
    <col min="9318" max="9323" width="16.109375" style="386" hidden="1"/>
    <col min="9324" max="9324" width="6.109375" style="386" hidden="1"/>
    <col min="9325" max="9325" width="3" style="386" hidden="1"/>
    <col min="9326" max="9565" width="8.6640625" style="386" hidden="1"/>
    <col min="9566" max="9571" width="14.88671875" style="386" hidden="1"/>
    <col min="9572" max="9573" width="15.88671875" style="386" hidden="1"/>
    <col min="9574" max="9579" width="16.109375" style="386" hidden="1"/>
    <col min="9580" max="9580" width="6.109375" style="386" hidden="1"/>
    <col min="9581" max="9581" width="3" style="386" hidden="1"/>
    <col min="9582" max="9821" width="8.6640625" style="386" hidden="1"/>
    <col min="9822" max="9827" width="14.88671875" style="386" hidden="1"/>
    <col min="9828" max="9829" width="15.88671875" style="386" hidden="1"/>
    <col min="9830" max="9835" width="16.109375" style="386" hidden="1"/>
    <col min="9836" max="9836" width="6.109375" style="386" hidden="1"/>
    <col min="9837" max="9837" width="3" style="386" hidden="1"/>
    <col min="9838" max="10077" width="8.6640625" style="386" hidden="1"/>
    <col min="10078" max="10083" width="14.88671875" style="386" hidden="1"/>
    <col min="10084" max="10085" width="15.88671875" style="386" hidden="1"/>
    <col min="10086" max="10091" width="16.109375" style="386" hidden="1"/>
    <col min="10092" max="10092" width="6.109375" style="386" hidden="1"/>
    <col min="10093" max="10093" width="3" style="386" hidden="1"/>
    <col min="10094" max="10333" width="8.6640625" style="386" hidden="1"/>
    <col min="10334" max="10339" width="14.88671875" style="386" hidden="1"/>
    <col min="10340" max="10341" width="15.88671875" style="386" hidden="1"/>
    <col min="10342" max="10347" width="16.109375" style="386" hidden="1"/>
    <col min="10348" max="10348" width="6.109375" style="386" hidden="1"/>
    <col min="10349" max="10349" width="3" style="386" hidden="1"/>
    <col min="10350" max="10589" width="8.6640625" style="386" hidden="1"/>
    <col min="10590" max="10595" width="14.88671875" style="386" hidden="1"/>
    <col min="10596" max="10597" width="15.88671875" style="386" hidden="1"/>
    <col min="10598" max="10603" width="16.109375" style="386" hidden="1"/>
    <col min="10604" max="10604" width="6.109375" style="386" hidden="1"/>
    <col min="10605" max="10605" width="3" style="386" hidden="1"/>
    <col min="10606" max="10845" width="8.6640625" style="386" hidden="1"/>
    <col min="10846" max="10851" width="14.88671875" style="386" hidden="1"/>
    <col min="10852" max="10853" width="15.88671875" style="386" hidden="1"/>
    <col min="10854" max="10859" width="16.109375" style="386" hidden="1"/>
    <col min="10860" max="10860" width="6.109375" style="386" hidden="1"/>
    <col min="10861" max="10861" width="3" style="386" hidden="1"/>
    <col min="10862" max="11101" width="8.6640625" style="386" hidden="1"/>
    <col min="11102" max="11107" width="14.88671875" style="386" hidden="1"/>
    <col min="11108" max="11109" width="15.88671875" style="386" hidden="1"/>
    <col min="11110" max="11115" width="16.109375" style="386" hidden="1"/>
    <col min="11116" max="11116" width="6.109375" style="386" hidden="1"/>
    <col min="11117" max="11117" width="3" style="386" hidden="1"/>
    <col min="11118" max="11357" width="8.6640625" style="386" hidden="1"/>
    <col min="11358" max="11363" width="14.88671875" style="386" hidden="1"/>
    <col min="11364" max="11365" width="15.88671875" style="386" hidden="1"/>
    <col min="11366" max="11371" width="16.109375" style="386" hidden="1"/>
    <col min="11372" max="11372" width="6.109375" style="386" hidden="1"/>
    <col min="11373" max="11373" width="3" style="386" hidden="1"/>
    <col min="11374" max="11613" width="8.6640625" style="386" hidden="1"/>
    <col min="11614" max="11619" width="14.88671875" style="386" hidden="1"/>
    <col min="11620" max="11621" width="15.88671875" style="386" hidden="1"/>
    <col min="11622" max="11627" width="16.109375" style="386" hidden="1"/>
    <col min="11628" max="11628" width="6.109375" style="386" hidden="1"/>
    <col min="11629" max="11629" width="3" style="386" hidden="1"/>
    <col min="11630" max="11869" width="8.6640625" style="386" hidden="1"/>
    <col min="11870" max="11875" width="14.88671875" style="386" hidden="1"/>
    <col min="11876" max="11877" width="15.88671875" style="386" hidden="1"/>
    <col min="11878" max="11883" width="16.109375" style="386" hidden="1"/>
    <col min="11884" max="11884" width="6.109375" style="386" hidden="1"/>
    <col min="11885" max="11885" width="3" style="386" hidden="1"/>
    <col min="11886" max="12125" width="8.6640625" style="386" hidden="1"/>
    <col min="12126" max="12131" width="14.88671875" style="386" hidden="1"/>
    <col min="12132" max="12133" width="15.88671875" style="386" hidden="1"/>
    <col min="12134" max="12139" width="16.109375" style="386" hidden="1"/>
    <col min="12140" max="12140" width="6.109375" style="386" hidden="1"/>
    <col min="12141" max="12141" width="3" style="386" hidden="1"/>
    <col min="12142" max="12381" width="8.6640625" style="386" hidden="1"/>
    <col min="12382" max="12387" width="14.88671875" style="386" hidden="1"/>
    <col min="12388" max="12389" width="15.88671875" style="386" hidden="1"/>
    <col min="12390" max="12395" width="16.109375" style="386" hidden="1"/>
    <col min="12396" max="12396" width="6.109375" style="386" hidden="1"/>
    <col min="12397" max="12397" width="3" style="386" hidden="1"/>
    <col min="12398" max="12637" width="8.6640625" style="386" hidden="1"/>
    <col min="12638" max="12643" width="14.88671875" style="386" hidden="1"/>
    <col min="12644" max="12645" width="15.88671875" style="386" hidden="1"/>
    <col min="12646" max="12651" width="16.109375" style="386" hidden="1"/>
    <col min="12652" max="12652" width="6.109375" style="386" hidden="1"/>
    <col min="12653" max="12653" width="3" style="386" hidden="1"/>
    <col min="12654" max="12893" width="8.6640625" style="386" hidden="1"/>
    <col min="12894" max="12899" width="14.88671875" style="386" hidden="1"/>
    <col min="12900" max="12901" width="15.88671875" style="386" hidden="1"/>
    <col min="12902" max="12907" width="16.109375" style="386" hidden="1"/>
    <col min="12908" max="12908" width="6.109375" style="386" hidden="1"/>
    <col min="12909" max="12909" width="3" style="386" hidden="1"/>
    <col min="12910" max="13149" width="8.6640625" style="386" hidden="1"/>
    <col min="13150" max="13155" width="14.88671875" style="386" hidden="1"/>
    <col min="13156" max="13157" width="15.88671875" style="386" hidden="1"/>
    <col min="13158" max="13163" width="16.109375" style="386" hidden="1"/>
    <col min="13164" max="13164" width="6.109375" style="386" hidden="1"/>
    <col min="13165" max="13165" width="3" style="386" hidden="1"/>
    <col min="13166" max="13405" width="8.6640625" style="386" hidden="1"/>
    <col min="13406" max="13411" width="14.88671875" style="386" hidden="1"/>
    <col min="13412" max="13413" width="15.88671875" style="386" hidden="1"/>
    <col min="13414" max="13419" width="16.109375" style="386" hidden="1"/>
    <col min="13420" max="13420" width="6.109375" style="386" hidden="1"/>
    <col min="13421" max="13421" width="3" style="386" hidden="1"/>
    <col min="13422" max="13661" width="8.6640625" style="386" hidden="1"/>
    <col min="13662" max="13667" width="14.88671875" style="386" hidden="1"/>
    <col min="13668" max="13669" width="15.88671875" style="386" hidden="1"/>
    <col min="13670" max="13675" width="16.109375" style="386" hidden="1"/>
    <col min="13676" max="13676" width="6.109375" style="386" hidden="1"/>
    <col min="13677" max="13677" width="3" style="386" hidden="1"/>
    <col min="13678" max="13917" width="8.6640625" style="386" hidden="1"/>
    <col min="13918" max="13923" width="14.88671875" style="386" hidden="1"/>
    <col min="13924" max="13925" width="15.88671875" style="386" hidden="1"/>
    <col min="13926" max="13931" width="16.109375" style="386" hidden="1"/>
    <col min="13932" max="13932" width="6.109375" style="386" hidden="1"/>
    <col min="13933" max="13933" width="3" style="386" hidden="1"/>
    <col min="13934" max="14173" width="8.6640625" style="386" hidden="1"/>
    <col min="14174" max="14179" width="14.88671875" style="386" hidden="1"/>
    <col min="14180" max="14181" width="15.88671875" style="386" hidden="1"/>
    <col min="14182" max="14187" width="16.109375" style="386" hidden="1"/>
    <col min="14188" max="14188" width="6.109375" style="386" hidden="1"/>
    <col min="14189" max="14189" width="3" style="386" hidden="1"/>
    <col min="14190" max="14429" width="8.6640625" style="386" hidden="1"/>
    <col min="14430" max="14435" width="14.88671875" style="386" hidden="1"/>
    <col min="14436" max="14437" width="15.88671875" style="386" hidden="1"/>
    <col min="14438" max="14443" width="16.109375" style="386" hidden="1"/>
    <col min="14444" max="14444" width="6.109375" style="386" hidden="1"/>
    <col min="14445" max="14445" width="3" style="386" hidden="1"/>
    <col min="14446" max="14685" width="8.6640625" style="386" hidden="1"/>
    <col min="14686" max="14691" width="14.88671875" style="386" hidden="1"/>
    <col min="14692" max="14693" width="15.88671875" style="386" hidden="1"/>
    <col min="14694" max="14699" width="16.109375" style="386" hidden="1"/>
    <col min="14700" max="14700" width="6.109375" style="386" hidden="1"/>
    <col min="14701" max="14701" width="3" style="386" hidden="1"/>
    <col min="14702" max="14941" width="8.6640625" style="386" hidden="1"/>
    <col min="14942" max="14947" width="14.88671875" style="386" hidden="1"/>
    <col min="14948" max="14949" width="15.88671875" style="386" hidden="1"/>
    <col min="14950" max="14955" width="16.109375" style="386" hidden="1"/>
    <col min="14956" max="14956" width="6.109375" style="386" hidden="1"/>
    <col min="14957" max="14957" width="3" style="386" hidden="1"/>
    <col min="14958" max="15197" width="8.6640625" style="386" hidden="1"/>
    <col min="15198" max="15203" width="14.88671875" style="386" hidden="1"/>
    <col min="15204" max="15205" width="15.88671875" style="386" hidden="1"/>
    <col min="15206" max="15211" width="16.109375" style="386" hidden="1"/>
    <col min="15212" max="15212" width="6.109375" style="386" hidden="1"/>
    <col min="15213" max="15213" width="3" style="386" hidden="1"/>
    <col min="15214" max="15453" width="8.6640625" style="386" hidden="1"/>
    <col min="15454" max="15459" width="14.88671875" style="386" hidden="1"/>
    <col min="15460" max="15461" width="15.88671875" style="386" hidden="1"/>
    <col min="15462" max="15467" width="16.109375" style="386" hidden="1"/>
    <col min="15468" max="15468" width="6.109375" style="386" hidden="1"/>
    <col min="15469" max="15469" width="3" style="386" hidden="1"/>
    <col min="15470" max="15709" width="8.6640625" style="386" hidden="1"/>
    <col min="15710" max="15715" width="14.88671875" style="386" hidden="1"/>
    <col min="15716" max="15717" width="15.88671875" style="386" hidden="1"/>
    <col min="15718" max="15723" width="16.109375" style="386" hidden="1"/>
    <col min="15724" max="15724" width="6.109375" style="386" hidden="1"/>
    <col min="15725" max="15725" width="3" style="386" hidden="1"/>
    <col min="15726" max="15965" width="8.6640625" style="386" hidden="1"/>
    <col min="15966" max="15971" width="14.88671875" style="386" hidden="1"/>
    <col min="15972" max="15973" width="15.88671875" style="386" hidden="1"/>
    <col min="15974" max="15979" width="16.109375" style="386" hidden="1"/>
    <col min="15980" max="15980" width="6.109375" style="386" hidden="1"/>
    <col min="15981" max="15981" width="3" style="386" hidden="1"/>
    <col min="15982" max="16221" width="8.6640625" style="386" hidden="1"/>
    <col min="16222" max="16227" width="14.88671875" style="386" hidden="1"/>
    <col min="16228" max="16229" width="15.88671875" style="386" hidden="1"/>
    <col min="16230" max="16235" width="16.109375" style="386" hidden="1"/>
    <col min="16236" max="16236" width="6.109375" style="386" hidden="1"/>
    <col min="16237" max="16237" width="3" style="386" hidden="1"/>
    <col min="16238" max="16384" width="8.6640625" style="386" hidden="1"/>
  </cols>
  <sheetData>
    <row r="1" spans="1:143" ht="42.75" customHeight="1" x14ac:dyDescent="0.2">
      <c r="A1" s="423"/>
      <c r="B1" s="422"/>
      <c r="DD1" s="386"/>
      <c r="DE1" s="386"/>
    </row>
    <row r="2" spans="1:143" ht="25.5" customHeight="1" x14ac:dyDescent="0.2">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2">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2" x14ac:dyDescent="0.2">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614</v>
      </c>
    </row>
    <row r="11" spans="1:143" s="291" customFormat="1" ht="13.2" x14ac:dyDescent="0.2">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614</v>
      </c>
    </row>
    <row r="13" spans="1:143" s="291" customFormat="1" ht="13.2" x14ac:dyDescent="0.2">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6"/>
      <c r="DE19" s="386"/>
    </row>
    <row r="20" spans="1:351" ht="13.2" x14ac:dyDescent="0.2">
      <c r="DD20" s="386"/>
      <c r="DE20" s="386"/>
    </row>
    <row r="21" spans="1:351" ht="16.2" x14ac:dyDescent="0.2">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6.2" x14ac:dyDescent="0.2">
      <c r="B22" s="387"/>
      <c r="MM22" s="418"/>
    </row>
    <row r="23" spans="1:351" ht="13.2" x14ac:dyDescent="0.2">
      <c r="B23" s="387"/>
    </row>
    <row r="24" spans="1:351" ht="13.2" x14ac:dyDescent="0.2">
      <c r="B24" s="387"/>
    </row>
    <row r="25" spans="1:351" ht="13.2" x14ac:dyDescent="0.2">
      <c r="B25" s="387"/>
    </row>
    <row r="26" spans="1:351" ht="13.2" x14ac:dyDescent="0.2">
      <c r="B26" s="387"/>
    </row>
    <row r="27" spans="1:351" ht="13.2" x14ac:dyDescent="0.2">
      <c r="B27" s="387"/>
    </row>
    <row r="28" spans="1:351" ht="13.2" x14ac:dyDescent="0.2">
      <c r="B28" s="387"/>
    </row>
    <row r="29" spans="1:351" ht="13.2" x14ac:dyDescent="0.2">
      <c r="B29" s="387"/>
    </row>
    <row r="30" spans="1:351" ht="13.2" x14ac:dyDescent="0.2">
      <c r="B30" s="387"/>
    </row>
    <row r="31" spans="1:351" ht="13.2" x14ac:dyDescent="0.2">
      <c r="B31" s="387"/>
    </row>
    <row r="32" spans="1:351" ht="13.2" x14ac:dyDescent="0.2">
      <c r="B32" s="387"/>
    </row>
    <row r="33" spans="2:109" ht="13.2" x14ac:dyDescent="0.2">
      <c r="B33" s="387"/>
    </row>
    <row r="34" spans="2:109" ht="13.2" x14ac:dyDescent="0.2">
      <c r="B34" s="387"/>
    </row>
    <row r="35" spans="2:109" ht="13.2" x14ac:dyDescent="0.2">
      <c r="B35" s="387"/>
    </row>
    <row r="36" spans="2:109" ht="13.2" x14ac:dyDescent="0.2">
      <c r="B36" s="387"/>
    </row>
    <row r="37" spans="2:109" ht="13.2" x14ac:dyDescent="0.2">
      <c r="B37" s="387"/>
    </row>
    <row r="38" spans="2:109" ht="13.2" x14ac:dyDescent="0.2">
      <c r="B38" s="387"/>
    </row>
    <row r="39" spans="2:109" ht="13.2" x14ac:dyDescent="0.2">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2" x14ac:dyDescent="0.2">
      <c r="B40" s="407"/>
      <c r="DD40" s="407"/>
      <c r="DE40" s="386"/>
    </row>
    <row r="41" spans="2:109" ht="16.2" x14ac:dyDescent="0.2">
      <c r="B41" s="417" t="s">
        <v>613</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2" x14ac:dyDescent="0.2">
      <c r="B42" s="387"/>
      <c r="G42" s="403"/>
      <c r="I42" s="402"/>
      <c r="J42" s="402"/>
      <c r="K42" s="402"/>
      <c r="AM42" s="403"/>
      <c r="AN42" s="403" t="s">
        <v>610</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2">
      <c r="B43" s="387"/>
      <c r="AN43" s="1309" t="s">
        <v>616</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2" x14ac:dyDescent="0.2">
      <c r="B44" s="387"/>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2" x14ac:dyDescent="0.2">
      <c r="B45" s="387"/>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2" x14ac:dyDescent="0.2">
      <c r="B46" s="387"/>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2" x14ac:dyDescent="0.2">
      <c r="B47" s="387"/>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2" x14ac:dyDescent="0.2">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2" x14ac:dyDescent="0.2">
      <c r="B49" s="387"/>
      <c r="AN49" s="386" t="s">
        <v>609</v>
      </c>
    </row>
    <row r="50" spans="1:109" ht="13.2" x14ac:dyDescent="0.2">
      <c r="B50" s="387"/>
      <c r="G50" s="1319"/>
      <c r="H50" s="1319"/>
      <c r="I50" s="1319"/>
      <c r="J50" s="1319"/>
      <c r="K50" s="396"/>
      <c r="L50" s="396"/>
      <c r="M50" s="395"/>
      <c r="N50" s="395"/>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559</v>
      </c>
      <c r="BQ50" s="1323"/>
      <c r="BR50" s="1323"/>
      <c r="BS50" s="1323"/>
      <c r="BT50" s="1323"/>
      <c r="BU50" s="1323"/>
      <c r="BV50" s="1323"/>
      <c r="BW50" s="1323"/>
      <c r="BX50" s="1323" t="s">
        <v>560</v>
      </c>
      <c r="BY50" s="1323"/>
      <c r="BZ50" s="1323"/>
      <c r="CA50" s="1323"/>
      <c r="CB50" s="1323"/>
      <c r="CC50" s="1323"/>
      <c r="CD50" s="1323"/>
      <c r="CE50" s="1323"/>
      <c r="CF50" s="1323" t="s">
        <v>561</v>
      </c>
      <c r="CG50" s="1323"/>
      <c r="CH50" s="1323"/>
      <c r="CI50" s="1323"/>
      <c r="CJ50" s="1323"/>
      <c r="CK50" s="1323"/>
      <c r="CL50" s="1323"/>
      <c r="CM50" s="1323"/>
      <c r="CN50" s="1323" t="s">
        <v>562</v>
      </c>
      <c r="CO50" s="1323"/>
      <c r="CP50" s="1323"/>
      <c r="CQ50" s="1323"/>
      <c r="CR50" s="1323"/>
      <c r="CS50" s="1323"/>
      <c r="CT50" s="1323"/>
      <c r="CU50" s="1323"/>
      <c r="CV50" s="1323" t="s">
        <v>563</v>
      </c>
      <c r="CW50" s="1323"/>
      <c r="CX50" s="1323"/>
      <c r="CY50" s="1323"/>
      <c r="CZ50" s="1323"/>
      <c r="DA50" s="1323"/>
      <c r="DB50" s="1323"/>
      <c r="DC50" s="1323"/>
    </row>
    <row r="51" spans="1:109" ht="13.5" customHeight="1" x14ac:dyDescent="0.2">
      <c r="B51" s="387"/>
      <c r="G51" s="1324"/>
      <c r="H51" s="1324"/>
      <c r="I51" s="1326"/>
      <c r="J51" s="1326"/>
      <c r="K51" s="1325"/>
      <c r="L51" s="1325"/>
      <c r="M51" s="1325"/>
      <c r="N51" s="1325"/>
      <c r="AM51" s="394"/>
      <c r="AN51" s="1327" t="s">
        <v>608</v>
      </c>
      <c r="AO51" s="1327"/>
      <c r="AP51" s="1327"/>
      <c r="AQ51" s="1327"/>
      <c r="AR51" s="1327"/>
      <c r="AS51" s="1327"/>
      <c r="AT51" s="1327"/>
      <c r="AU51" s="1327"/>
      <c r="AV51" s="1327"/>
      <c r="AW51" s="1327"/>
      <c r="AX51" s="1327"/>
      <c r="AY51" s="1327"/>
      <c r="AZ51" s="1327"/>
      <c r="BA51" s="1327"/>
      <c r="BB51" s="1327" t="s">
        <v>606</v>
      </c>
      <c r="BC51" s="1327"/>
      <c r="BD51" s="1327"/>
      <c r="BE51" s="1327"/>
      <c r="BF51" s="1327"/>
      <c r="BG51" s="1327"/>
      <c r="BH51" s="1327"/>
      <c r="BI51" s="1327"/>
      <c r="BJ51" s="1327"/>
      <c r="BK51" s="1327"/>
      <c r="BL51" s="1327"/>
      <c r="BM51" s="1327"/>
      <c r="BN51" s="1327"/>
      <c r="BO51" s="1327"/>
      <c r="BP51" s="1318"/>
      <c r="BQ51" s="1318"/>
      <c r="BR51" s="1318"/>
      <c r="BS51" s="1318"/>
      <c r="BT51" s="1318"/>
      <c r="BU51" s="1318"/>
      <c r="BV51" s="1318"/>
      <c r="BW51" s="1318"/>
      <c r="BX51" s="1318"/>
      <c r="BY51" s="1318"/>
      <c r="BZ51" s="1318"/>
      <c r="CA51" s="1318"/>
      <c r="CB51" s="1318"/>
      <c r="CC51" s="1318"/>
      <c r="CD51" s="1318"/>
      <c r="CE51" s="1318"/>
      <c r="CF51" s="1318"/>
      <c r="CG51" s="1318"/>
      <c r="CH51" s="1318"/>
      <c r="CI51" s="1318"/>
      <c r="CJ51" s="1318"/>
      <c r="CK51" s="1318"/>
      <c r="CL51" s="1318"/>
      <c r="CM51" s="1318"/>
      <c r="CN51" s="1318"/>
      <c r="CO51" s="1318"/>
      <c r="CP51" s="1318"/>
      <c r="CQ51" s="1318"/>
      <c r="CR51" s="1318"/>
      <c r="CS51" s="1318"/>
      <c r="CT51" s="1318"/>
      <c r="CU51" s="1318"/>
      <c r="CV51" s="1318"/>
      <c r="CW51" s="1318"/>
      <c r="CX51" s="1318"/>
      <c r="CY51" s="1318"/>
      <c r="CZ51" s="1318"/>
      <c r="DA51" s="1318"/>
      <c r="DB51" s="1318"/>
      <c r="DC51" s="1318"/>
    </row>
    <row r="52" spans="1:109" ht="13.2" x14ac:dyDescent="0.2">
      <c r="B52" s="387"/>
      <c r="G52" s="1324"/>
      <c r="H52" s="1324"/>
      <c r="I52" s="1326"/>
      <c r="J52" s="1326"/>
      <c r="K52" s="1325"/>
      <c r="L52" s="1325"/>
      <c r="M52" s="1325"/>
      <c r="N52" s="1325"/>
      <c r="AM52" s="394"/>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18"/>
      <c r="BQ52" s="1318"/>
      <c r="BR52" s="1318"/>
      <c r="BS52" s="1318"/>
      <c r="BT52" s="1318"/>
      <c r="BU52" s="1318"/>
      <c r="BV52" s="1318"/>
      <c r="BW52" s="1318"/>
      <c r="BX52" s="1318"/>
      <c r="BY52" s="1318"/>
      <c r="BZ52" s="1318"/>
      <c r="CA52" s="1318"/>
      <c r="CB52" s="1318"/>
      <c r="CC52" s="1318"/>
      <c r="CD52" s="1318"/>
      <c r="CE52" s="1318"/>
      <c r="CF52" s="1318"/>
      <c r="CG52" s="1318"/>
      <c r="CH52" s="1318"/>
      <c r="CI52" s="1318"/>
      <c r="CJ52" s="1318"/>
      <c r="CK52" s="1318"/>
      <c r="CL52" s="1318"/>
      <c r="CM52" s="1318"/>
      <c r="CN52" s="1318"/>
      <c r="CO52" s="1318"/>
      <c r="CP52" s="1318"/>
      <c r="CQ52" s="1318"/>
      <c r="CR52" s="1318"/>
      <c r="CS52" s="1318"/>
      <c r="CT52" s="1318"/>
      <c r="CU52" s="1318"/>
      <c r="CV52" s="1318"/>
      <c r="CW52" s="1318"/>
      <c r="CX52" s="1318"/>
      <c r="CY52" s="1318"/>
      <c r="CZ52" s="1318"/>
      <c r="DA52" s="1318"/>
      <c r="DB52" s="1318"/>
      <c r="DC52" s="1318"/>
    </row>
    <row r="53" spans="1:109" ht="13.2" x14ac:dyDescent="0.2">
      <c r="A53" s="402"/>
      <c r="B53" s="387"/>
      <c r="G53" s="1324"/>
      <c r="H53" s="1324"/>
      <c r="I53" s="1319"/>
      <c r="J53" s="1319"/>
      <c r="K53" s="1325"/>
      <c r="L53" s="1325"/>
      <c r="M53" s="1325"/>
      <c r="N53" s="1325"/>
      <c r="AM53" s="394"/>
      <c r="AN53" s="1327"/>
      <c r="AO53" s="1327"/>
      <c r="AP53" s="1327"/>
      <c r="AQ53" s="1327"/>
      <c r="AR53" s="1327"/>
      <c r="AS53" s="1327"/>
      <c r="AT53" s="1327"/>
      <c r="AU53" s="1327"/>
      <c r="AV53" s="1327"/>
      <c r="AW53" s="1327"/>
      <c r="AX53" s="1327"/>
      <c r="AY53" s="1327"/>
      <c r="AZ53" s="1327"/>
      <c r="BA53" s="1327"/>
      <c r="BB53" s="1327" t="s">
        <v>612</v>
      </c>
      <c r="BC53" s="1327"/>
      <c r="BD53" s="1327"/>
      <c r="BE53" s="1327"/>
      <c r="BF53" s="1327"/>
      <c r="BG53" s="1327"/>
      <c r="BH53" s="1327"/>
      <c r="BI53" s="1327"/>
      <c r="BJ53" s="1327"/>
      <c r="BK53" s="1327"/>
      <c r="BL53" s="1327"/>
      <c r="BM53" s="1327"/>
      <c r="BN53" s="1327"/>
      <c r="BO53" s="1327"/>
      <c r="BP53" s="1318">
        <v>59.7</v>
      </c>
      <c r="BQ53" s="1318"/>
      <c r="BR53" s="1318"/>
      <c r="BS53" s="1318"/>
      <c r="BT53" s="1318"/>
      <c r="BU53" s="1318"/>
      <c r="BV53" s="1318"/>
      <c r="BW53" s="1318"/>
      <c r="BX53" s="1318">
        <v>61.2</v>
      </c>
      <c r="BY53" s="1318"/>
      <c r="BZ53" s="1318"/>
      <c r="CA53" s="1318"/>
      <c r="CB53" s="1318"/>
      <c r="CC53" s="1318"/>
      <c r="CD53" s="1318"/>
      <c r="CE53" s="1318"/>
      <c r="CF53" s="1318">
        <v>62.7</v>
      </c>
      <c r="CG53" s="1318"/>
      <c r="CH53" s="1318"/>
      <c r="CI53" s="1318"/>
      <c r="CJ53" s="1318"/>
      <c r="CK53" s="1318"/>
      <c r="CL53" s="1318"/>
      <c r="CM53" s="1318"/>
      <c r="CN53" s="1318">
        <v>63.6</v>
      </c>
      <c r="CO53" s="1318"/>
      <c r="CP53" s="1318"/>
      <c r="CQ53" s="1318"/>
      <c r="CR53" s="1318"/>
      <c r="CS53" s="1318"/>
      <c r="CT53" s="1318"/>
      <c r="CU53" s="1318"/>
      <c r="CV53" s="1318">
        <v>64.900000000000006</v>
      </c>
      <c r="CW53" s="1318"/>
      <c r="CX53" s="1318"/>
      <c r="CY53" s="1318"/>
      <c r="CZ53" s="1318"/>
      <c r="DA53" s="1318"/>
      <c r="DB53" s="1318"/>
      <c r="DC53" s="1318"/>
    </row>
    <row r="54" spans="1:109" ht="13.2" x14ac:dyDescent="0.2">
      <c r="A54" s="402"/>
      <c r="B54" s="387"/>
      <c r="G54" s="1324"/>
      <c r="H54" s="1324"/>
      <c r="I54" s="1319"/>
      <c r="J54" s="1319"/>
      <c r="K54" s="1325"/>
      <c r="L54" s="1325"/>
      <c r="M54" s="1325"/>
      <c r="N54" s="1325"/>
      <c r="AM54" s="394"/>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18"/>
      <c r="BQ54" s="1318"/>
      <c r="BR54" s="1318"/>
      <c r="BS54" s="1318"/>
      <c r="BT54" s="1318"/>
      <c r="BU54" s="1318"/>
      <c r="BV54" s="1318"/>
      <c r="BW54" s="1318"/>
      <c r="BX54" s="1318"/>
      <c r="BY54" s="1318"/>
      <c r="BZ54" s="1318"/>
      <c r="CA54" s="1318"/>
      <c r="CB54" s="1318"/>
      <c r="CC54" s="1318"/>
      <c r="CD54" s="1318"/>
      <c r="CE54" s="1318"/>
      <c r="CF54" s="1318"/>
      <c r="CG54" s="1318"/>
      <c r="CH54" s="1318"/>
      <c r="CI54" s="1318"/>
      <c r="CJ54" s="1318"/>
      <c r="CK54" s="1318"/>
      <c r="CL54" s="1318"/>
      <c r="CM54" s="1318"/>
      <c r="CN54" s="1318"/>
      <c r="CO54" s="1318"/>
      <c r="CP54" s="1318"/>
      <c r="CQ54" s="1318"/>
      <c r="CR54" s="1318"/>
      <c r="CS54" s="1318"/>
      <c r="CT54" s="1318"/>
      <c r="CU54" s="1318"/>
      <c r="CV54" s="1318"/>
      <c r="CW54" s="1318"/>
      <c r="CX54" s="1318"/>
      <c r="CY54" s="1318"/>
      <c r="CZ54" s="1318"/>
      <c r="DA54" s="1318"/>
      <c r="DB54" s="1318"/>
      <c r="DC54" s="1318"/>
    </row>
    <row r="55" spans="1:109" ht="13.2" x14ac:dyDescent="0.2">
      <c r="A55" s="402"/>
      <c r="B55" s="387"/>
      <c r="G55" s="1319"/>
      <c r="H55" s="1319"/>
      <c r="I55" s="1319"/>
      <c r="J55" s="1319"/>
      <c r="K55" s="1325"/>
      <c r="L55" s="1325"/>
      <c r="M55" s="1325"/>
      <c r="N55" s="1325"/>
      <c r="AN55" s="1323" t="s">
        <v>607</v>
      </c>
      <c r="AO55" s="1323"/>
      <c r="AP55" s="1323"/>
      <c r="AQ55" s="1323"/>
      <c r="AR55" s="1323"/>
      <c r="AS55" s="1323"/>
      <c r="AT55" s="1323"/>
      <c r="AU55" s="1323"/>
      <c r="AV55" s="1323"/>
      <c r="AW55" s="1323"/>
      <c r="AX55" s="1323"/>
      <c r="AY55" s="1323"/>
      <c r="AZ55" s="1323"/>
      <c r="BA55" s="1323"/>
      <c r="BB55" s="1327" t="s">
        <v>606</v>
      </c>
      <c r="BC55" s="1327"/>
      <c r="BD55" s="1327"/>
      <c r="BE55" s="1327"/>
      <c r="BF55" s="1327"/>
      <c r="BG55" s="1327"/>
      <c r="BH55" s="1327"/>
      <c r="BI55" s="1327"/>
      <c r="BJ55" s="1327"/>
      <c r="BK55" s="1327"/>
      <c r="BL55" s="1327"/>
      <c r="BM55" s="1327"/>
      <c r="BN55" s="1327"/>
      <c r="BO55" s="1327"/>
      <c r="BP55" s="1318">
        <v>0</v>
      </c>
      <c r="BQ55" s="1318"/>
      <c r="BR55" s="1318"/>
      <c r="BS55" s="1318"/>
      <c r="BT55" s="1318"/>
      <c r="BU55" s="1318"/>
      <c r="BV55" s="1318"/>
      <c r="BW55" s="1318"/>
      <c r="BX55" s="1318">
        <v>0</v>
      </c>
      <c r="BY55" s="1318"/>
      <c r="BZ55" s="1318"/>
      <c r="CA55" s="1318"/>
      <c r="CB55" s="1318"/>
      <c r="CC55" s="1318"/>
      <c r="CD55" s="1318"/>
      <c r="CE55" s="1318"/>
      <c r="CF55" s="1318">
        <v>0</v>
      </c>
      <c r="CG55" s="1318"/>
      <c r="CH55" s="1318"/>
      <c r="CI55" s="1318"/>
      <c r="CJ55" s="1318"/>
      <c r="CK55" s="1318"/>
      <c r="CL55" s="1318"/>
      <c r="CM55" s="1318"/>
      <c r="CN55" s="1318">
        <v>0</v>
      </c>
      <c r="CO55" s="1318"/>
      <c r="CP55" s="1318"/>
      <c r="CQ55" s="1318"/>
      <c r="CR55" s="1318"/>
      <c r="CS55" s="1318"/>
      <c r="CT55" s="1318"/>
      <c r="CU55" s="1318"/>
      <c r="CV55" s="1318">
        <v>0</v>
      </c>
      <c r="CW55" s="1318"/>
      <c r="CX55" s="1318"/>
      <c r="CY55" s="1318"/>
      <c r="CZ55" s="1318"/>
      <c r="DA55" s="1318"/>
      <c r="DB55" s="1318"/>
      <c r="DC55" s="1318"/>
    </row>
    <row r="56" spans="1:109" ht="13.2" x14ac:dyDescent="0.2">
      <c r="A56" s="402"/>
      <c r="B56" s="387"/>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7"/>
      <c r="BC56" s="1327"/>
      <c r="BD56" s="1327"/>
      <c r="BE56" s="1327"/>
      <c r="BF56" s="1327"/>
      <c r="BG56" s="1327"/>
      <c r="BH56" s="1327"/>
      <c r="BI56" s="1327"/>
      <c r="BJ56" s="1327"/>
      <c r="BK56" s="1327"/>
      <c r="BL56" s="1327"/>
      <c r="BM56" s="1327"/>
      <c r="BN56" s="1327"/>
      <c r="BO56" s="1327"/>
      <c r="BP56" s="1318"/>
      <c r="BQ56" s="1318"/>
      <c r="BR56" s="1318"/>
      <c r="BS56" s="1318"/>
      <c r="BT56" s="1318"/>
      <c r="BU56" s="1318"/>
      <c r="BV56" s="1318"/>
      <c r="BW56" s="1318"/>
      <c r="BX56" s="1318"/>
      <c r="BY56" s="1318"/>
      <c r="BZ56" s="1318"/>
      <c r="CA56" s="1318"/>
      <c r="CB56" s="1318"/>
      <c r="CC56" s="1318"/>
      <c r="CD56" s="1318"/>
      <c r="CE56" s="1318"/>
      <c r="CF56" s="1318"/>
      <c r="CG56" s="1318"/>
      <c r="CH56" s="1318"/>
      <c r="CI56" s="1318"/>
      <c r="CJ56" s="1318"/>
      <c r="CK56" s="1318"/>
      <c r="CL56" s="1318"/>
      <c r="CM56" s="1318"/>
      <c r="CN56" s="1318"/>
      <c r="CO56" s="1318"/>
      <c r="CP56" s="1318"/>
      <c r="CQ56" s="1318"/>
      <c r="CR56" s="1318"/>
      <c r="CS56" s="1318"/>
      <c r="CT56" s="1318"/>
      <c r="CU56" s="1318"/>
      <c r="CV56" s="1318"/>
      <c r="CW56" s="1318"/>
      <c r="CX56" s="1318"/>
      <c r="CY56" s="1318"/>
      <c r="CZ56" s="1318"/>
      <c r="DA56" s="1318"/>
      <c r="DB56" s="1318"/>
      <c r="DC56" s="1318"/>
    </row>
    <row r="57" spans="1:109" s="402" customFormat="1" ht="13.2" x14ac:dyDescent="0.2">
      <c r="B57" s="408"/>
      <c r="G57" s="1319"/>
      <c r="H57" s="1319"/>
      <c r="I57" s="1328"/>
      <c r="J57" s="1328"/>
      <c r="K57" s="1325"/>
      <c r="L57" s="1325"/>
      <c r="M57" s="1325"/>
      <c r="N57" s="1325"/>
      <c r="AM57" s="386"/>
      <c r="AN57" s="1323"/>
      <c r="AO57" s="1323"/>
      <c r="AP57" s="1323"/>
      <c r="AQ57" s="1323"/>
      <c r="AR57" s="1323"/>
      <c r="AS57" s="1323"/>
      <c r="AT57" s="1323"/>
      <c r="AU57" s="1323"/>
      <c r="AV57" s="1323"/>
      <c r="AW57" s="1323"/>
      <c r="AX57" s="1323"/>
      <c r="AY57" s="1323"/>
      <c r="AZ57" s="1323"/>
      <c r="BA57" s="1323"/>
      <c r="BB57" s="1327" t="s">
        <v>612</v>
      </c>
      <c r="BC57" s="1327"/>
      <c r="BD57" s="1327"/>
      <c r="BE57" s="1327"/>
      <c r="BF57" s="1327"/>
      <c r="BG57" s="1327"/>
      <c r="BH57" s="1327"/>
      <c r="BI57" s="1327"/>
      <c r="BJ57" s="1327"/>
      <c r="BK57" s="1327"/>
      <c r="BL57" s="1327"/>
      <c r="BM57" s="1327"/>
      <c r="BN57" s="1327"/>
      <c r="BO57" s="1327"/>
      <c r="BP57" s="1318">
        <v>54.2</v>
      </c>
      <c r="BQ57" s="1318"/>
      <c r="BR57" s="1318"/>
      <c r="BS57" s="1318"/>
      <c r="BT57" s="1318"/>
      <c r="BU57" s="1318"/>
      <c r="BV57" s="1318"/>
      <c r="BW57" s="1318"/>
      <c r="BX57" s="1318">
        <v>56.3</v>
      </c>
      <c r="BY57" s="1318"/>
      <c r="BZ57" s="1318"/>
      <c r="CA57" s="1318"/>
      <c r="CB57" s="1318"/>
      <c r="CC57" s="1318"/>
      <c r="CD57" s="1318"/>
      <c r="CE57" s="1318"/>
      <c r="CF57" s="1318">
        <v>57.6</v>
      </c>
      <c r="CG57" s="1318"/>
      <c r="CH57" s="1318"/>
      <c r="CI57" s="1318"/>
      <c r="CJ57" s="1318"/>
      <c r="CK57" s="1318"/>
      <c r="CL57" s="1318"/>
      <c r="CM57" s="1318"/>
      <c r="CN57" s="1318">
        <v>58.8</v>
      </c>
      <c r="CO57" s="1318"/>
      <c r="CP57" s="1318"/>
      <c r="CQ57" s="1318"/>
      <c r="CR57" s="1318"/>
      <c r="CS57" s="1318"/>
      <c r="CT57" s="1318"/>
      <c r="CU57" s="1318"/>
      <c r="CV57" s="1318">
        <v>59.5</v>
      </c>
      <c r="CW57" s="1318"/>
      <c r="CX57" s="1318"/>
      <c r="CY57" s="1318"/>
      <c r="CZ57" s="1318"/>
      <c r="DA57" s="1318"/>
      <c r="DB57" s="1318"/>
      <c r="DC57" s="1318"/>
      <c r="DD57" s="413"/>
      <c r="DE57" s="408"/>
    </row>
    <row r="58" spans="1:109" s="402" customFormat="1" ht="13.2" x14ac:dyDescent="0.2">
      <c r="A58" s="386"/>
      <c r="B58" s="408"/>
      <c r="G58" s="1319"/>
      <c r="H58" s="1319"/>
      <c r="I58" s="1328"/>
      <c r="J58" s="1328"/>
      <c r="K58" s="1325"/>
      <c r="L58" s="1325"/>
      <c r="M58" s="1325"/>
      <c r="N58" s="1325"/>
      <c r="AM58" s="386"/>
      <c r="AN58" s="1323"/>
      <c r="AO58" s="1323"/>
      <c r="AP58" s="1323"/>
      <c r="AQ58" s="1323"/>
      <c r="AR58" s="1323"/>
      <c r="AS58" s="1323"/>
      <c r="AT58" s="1323"/>
      <c r="AU58" s="1323"/>
      <c r="AV58" s="1323"/>
      <c r="AW58" s="1323"/>
      <c r="AX58" s="1323"/>
      <c r="AY58" s="1323"/>
      <c r="AZ58" s="1323"/>
      <c r="BA58" s="1323"/>
      <c r="BB58" s="1327"/>
      <c r="BC58" s="1327"/>
      <c r="BD58" s="1327"/>
      <c r="BE58" s="1327"/>
      <c r="BF58" s="1327"/>
      <c r="BG58" s="1327"/>
      <c r="BH58" s="1327"/>
      <c r="BI58" s="1327"/>
      <c r="BJ58" s="1327"/>
      <c r="BK58" s="1327"/>
      <c r="BL58" s="1327"/>
      <c r="BM58" s="1327"/>
      <c r="BN58" s="1327"/>
      <c r="BO58" s="1327"/>
      <c r="BP58" s="1318"/>
      <c r="BQ58" s="1318"/>
      <c r="BR58" s="1318"/>
      <c r="BS58" s="1318"/>
      <c r="BT58" s="1318"/>
      <c r="BU58" s="1318"/>
      <c r="BV58" s="1318"/>
      <c r="BW58" s="1318"/>
      <c r="BX58" s="1318"/>
      <c r="BY58" s="1318"/>
      <c r="BZ58" s="1318"/>
      <c r="CA58" s="1318"/>
      <c r="CB58" s="1318"/>
      <c r="CC58" s="1318"/>
      <c r="CD58" s="1318"/>
      <c r="CE58" s="1318"/>
      <c r="CF58" s="1318"/>
      <c r="CG58" s="1318"/>
      <c r="CH58" s="1318"/>
      <c r="CI58" s="1318"/>
      <c r="CJ58" s="1318"/>
      <c r="CK58" s="1318"/>
      <c r="CL58" s="1318"/>
      <c r="CM58" s="1318"/>
      <c r="CN58" s="1318"/>
      <c r="CO58" s="1318"/>
      <c r="CP58" s="1318"/>
      <c r="CQ58" s="1318"/>
      <c r="CR58" s="1318"/>
      <c r="CS58" s="1318"/>
      <c r="CT58" s="1318"/>
      <c r="CU58" s="1318"/>
      <c r="CV58" s="1318"/>
      <c r="CW58" s="1318"/>
      <c r="CX58" s="1318"/>
      <c r="CY58" s="1318"/>
      <c r="CZ58" s="1318"/>
      <c r="DA58" s="1318"/>
      <c r="DB58" s="1318"/>
      <c r="DC58" s="1318"/>
      <c r="DD58" s="413"/>
      <c r="DE58" s="408"/>
    </row>
    <row r="59" spans="1:109" s="402" customFormat="1" ht="13.2" x14ac:dyDescent="0.2">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2" x14ac:dyDescent="0.2">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2" x14ac:dyDescent="0.2">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2" x14ac:dyDescent="0.2">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6.2" x14ac:dyDescent="0.2">
      <c r="B63" s="406" t="s">
        <v>611</v>
      </c>
    </row>
    <row r="64" spans="1:109" ht="13.2" x14ac:dyDescent="0.2">
      <c r="B64" s="387"/>
      <c r="G64" s="403"/>
      <c r="I64" s="405"/>
      <c r="J64" s="405"/>
      <c r="K64" s="405"/>
      <c r="L64" s="405"/>
      <c r="M64" s="405"/>
      <c r="N64" s="404"/>
      <c r="AM64" s="403"/>
      <c r="AN64" s="403" t="s">
        <v>610</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2" x14ac:dyDescent="0.2">
      <c r="B65" s="387"/>
      <c r="AN65" s="1309" t="s">
        <v>615</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ht="13.2" x14ac:dyDescent="0.2">
      <c r="B66" s="387"/>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ht="13.2" x14ac:dyDescent="0.2">
      <c r="B67" s="387"/>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ht="13.2" x14ac:dyDescent="0.2">
      <c r="B68" s="387"/>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ht="13.2" x14ac:dyDescent="0.2">
      <c r="B69" s="387"/>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ht="13.2" x14ac:dyDescent="0.2">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2" x14ac:dyDescent="0.2">
      <c r="B71" s="387"/>
      <c r="G71" s="397"/>
      <c r="I71" s="400"/>
      <c r="J71" s="399"/>
      <c r="K71" s="399"/>
      <c r="L71" s="398"/>
      <c r="M71" s="399"/>
      <c r="N71" s="398"/>
      <c r="AM71" s="397"/>
      <c r="AN71" s="386" t="s">
        <v>609</v>
      </c>
    </row>
    <row r="72" spans="2:107" ht="13.2" x14ac:dyDescent="0.2">
      <c r="B72" s="387"/>
      <c r="G72" s="1319"/>
      <c r="H72" s="1319"/>
      <c r="I72" s="1319"/>
      <c r="J72" s="1319"/>
      <c r="K72" s="396"/>
      <c r="L72" s="396"/>
      <c r="M72" s="395"/>
      <c r="N72" s="395"/>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559</v>
      </c>
      <c r="BQ72" s="1323"/>
      <c r="BR72" s="1323"/>
      <c r="BS72" s="1323"/>
      <c r="BT72" s="1323"/>
      <c r="BU72" s="1323"/>
      <c r="BV72" s="1323"/>
      <c r="BW72" s="1323"/>
      <c r="BX72" s="1323" t="s">
        <v>560</v>
      </c>
      <c r="BY72" s="1323"/>
      <c r="BZ72" s="1323"/>
      <c r="CA72" s="1323"/>
      <c r="CB72" s="1323"/>
      <c r="CC72" s="1323"/>
      <c r="CD72" s="1323"/>
      <c r="CE72" s="1323"/>
      <c r="CF72" s="1323" t="s">
        <v>561</v>
      </c>
      <c r="CG72" s="1323"/>
      <c r="CH72" s="1323"/>
      <c r="CI72" s="1323"/>
      <c r="CJ72" s="1323"/>
      <c r="CK72" s="1323"/>
      <c r="CL72" s="1323"/>
      <c r="CM72" s="1323"/>
      <c r="CN72" s="1323" t="s">
        <v>562</v>
      </c>
      <c r="CO72" s="1323"/>
      <c r="CP72" s="1323"/>
      <c r="CQ72" s="1323"/>
      <c r="CR72" s="1323"/>
      <c r="CS72" s="1323"/>
      <c r="CT72" s="1323"/>
      <c r="CU72" s="1323"/>
      <c r="CV72" s="1323" t="s">
        <v>563</v>
      </c>
      <c r="CW72" s="1323"/>
      <c r="CX72" s="1323"/>
      <c r="CY72" s="1323"/>
      <c r="CZ72" s="1323"/>
      <c r="DA72" s="1323"/>
      <c r="DB72" s="1323"/>
      <c r="DC72" s="1323"/>
    </row>
    <row r="73" spans="2:107" ht="13.2" x14ac:dyDescent="0.2">
      <c r="B73" s="387"/>
      <c r="G73" s="1324"/>
      <c r="H73" s="1324"/>
      <c r="I73" s="1324"/>
      <c r="J73" s="1324"/>
      <c r="K73" s="1329"/>
      <c r="L73" s="1329"/>
      <c r="M73" s="1329"/>
      <c r="N73" s="1329"/>
      <c r="AM73" s="394"/>
      <c r="AN73" s="1327" t="s">
        <v>608</v>
      </c>
      <c r="AO73" s="1327"/>
      <c r="AP73" s="1327"/>
      <c r="AQ73" s="1327"/>
      <c r="AR73" s="1327"/>
      <c r="AS73" s="1327"/>
      <c r="AT73" s="1327"/>
      <c r="AU73" s="1327"/>
      <c r="AV73" s="1327"/>
      <c r="AW73" s="1327"/>
      <c r="AX73" s="1327"/>
      <c r="AY73" s="1327"/>
      <c r="AZ73" s="1327"/>
      <c r="BA73" s="1327"/>
      <c r="BB73" s="1327" t="s">
        <v>606</v>
      </c>
      <c r="BC73" s="1327"/>
      <c r="BD73" s="1327"/>
      <c r="BE73" s="1327"/>
      <c r="BF73" s="1327"/>
      <c r="BG73" s="1327"/>
      <c r="BH73" s="1327"/>
      <c r="BI73" s="1327"/>
      <c r="BJ73" s="1327"/>
      <c r="BK73" s="1327"/>
      <c r="BL73" s="1327"/>
      <c r="BM73" s="1327"/>
      <c r="BN73" s="1327"/>
      <c r="BO73" s="1327"/>
      <c r="BP73" s="1318"/>
      <c r="BQ73" s="1318"/>
      <c r="BR73" s="1318"/>
      <c r="BS73" s="1318"/>
      <c r="BT73" s="1318"/>
      <c r="BU73" s="1318"/>
      <c r="BV73" s="1318"/>
      <c r="BW73" s="1318"/>
      <c r="BX73" s="1318"/>
      <c r="BY73" s="1318"/>
      <c r="BZ73" s="1318"/>
      <c r="CA73" s="1318"/>
      <c r="CB73" s="1318"/>
      <c r="CC73" s="1318"/>
      <c r="CD73" s="1318"/>
      <c r="CE73" s="1318"/>
      <c r="CF73" s="1318"/>
      <c r="CG73" s="1318"/>
      <c r="CH73" s="1318"/>
      <c r="CI73" s="1318"/>
      <c r="CJ73" s="1318"/>
      <c r="CK73" s="1318"/>
      <c r="CL73" s="1318"/>
      <c r="CM73" s="1318"/>
      <c r="CN73" s="1318"/>
      <c r="CO73" s="1318"/>
      <c r="CP73" s="1318"/>
      <c r="CQ73" s="1318"/>
      <c r="CR73" s="1318"/>
      <c r="CS73" s="1318"/>
      <c r="CT73" s="1318"/>
      <c r="CU73" s="1318"/>
      <c r="CV73" s="1318"/>
      <c r="CW73" s="1318"/>
      <c r="CX73" s="1318"/>
      <c r="CY73" s="1318"/>
      <c r="CZ73" s="1318"/>
      <c r="DA73" s="1318"/>
      <c r="DB73" s="1318"/>
      <c r="DC73" s="1318"/>
    </row>
    <row r="74" spans="2:107" ht="13.2" x14ac:dyDescent="0.2">
      <c r="B74" s="387"/>
      <c r="G74" s="1324"/>
      <c r="H74" s="1324"/>
      <c r="I74" s="1324"/>
      <c r="J74" s="1324"/>
      <c r="K74" s="1329"/>
      <c r="L74" s="1329"/>
      <c r="M74" s="1329"/>
      <c r="N74" s="1329"/>
      <c r="AM74" s="394"/>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18"/>
      <c r="BQ74" s="1318"/>
      <c r="BR74" s="1318"/>
      <c r="BS74" s="1318"/>
      <c r="BT74" s="1318"/>
      <c r="BU74" s="1318"/>
      <c r="BV74" s="1318"/>
      <c r="BW74" s="1318"/>
      <c r="BX74" s="1318"/>
      <c r="BY74" s="1318"/>
      <c r="BZ74" s="1318"/>
      <c r="CA74" s="1318"/>
      <c r="CB74" s="1318"/>
      <c r="CC74" s="1318"/>
      <c r="CD74" s="1318"/>
      <c r="CE74" s="1318"/>
      <c r="CF74" s="1318"/>
      <c r="CG74" s="1318"/>
      <c r="CH74" s="1318"/>
      <c r="CI74" s="1318"/>
      <c r="CJ74" s="1318"/>
      <c r="CK74" s="1318"/>
      <c r="CL74" s="1318"/>
      <c r="CM74" s="1318"/>
      <c r="CN74" s="1318"/>
      <c r="CO74" s="1318"/>
      <c r="CP74" s="1318"/>
      <c r="CQ74" s="1318"/>
      <c r="CR74" s="1318"/>
      <c r="CS74" s="1318"/>
      <c r="CT74" s="1318"/>
      <c r="CU74" s="1318"/>
      <c r="CV74" s="1318"/>
      <c r="CW74" s="1318"/>
      <c r="CX74" s="1318"/>
      <c r="CY74" s="1318"/>
      <c r="CZ74" s="1318"/>
      <c r="DA74" s="1318"/>
      <c r="DB74" s="1318"/>
      <c r="DC74" s="1318"/>
    </row>
    <row r="75" spans="2:107" ht="13.2" x14ac:dyDescent="0.2">
      <c r="B75" s="387"/>
      <c r="G75" s="1324"/>
      <c r="H75" s="1324"/>
      <c r="I75" s="1319"/>
      <c r="J75" s="1319"/>
      <c r="K75" s="1325"/>
      <c r="L75" s="1325"/>
      <c r="M75" s="1325"/>
      <c r="N75" s="1325"/>
      <c r="AM75" s="394"/>
      <c r="AN75" s="1327"/>
      <c r="AO75" s="1327"/>
      <c r="AP75" s="1327"/>
      <c r="AQ75" s="1327"/>
      <c r="AR75" s="1327"/>
      <c r="AS75" s="1327"/>
      <c r="AT75" s="1327"/>
      <c r="AU75" s="1327"/>
      <c r="AV75" s="1327"/>
      <c r="AW75" s="1327"/>
      <c r="AX75" s="1327"/>
      <c r="AY75" s="1327"/>
      <c r="AZ75" s="1327"/>
      <c r="BA75" s="1327"/>
      <c r="BB75" s="1327" t="s">
        <v>605</v>
      </c>
      <c r="BC75" s="1327"/>
      <c r="BD75" s="1327"/>
      <c r="BE75" s="1327"/>
      <c r="BF75" s="1327"/>
      <c r="BG75" s="1327"/>
      <c r="BH75" s="1327"/>
      <c r="BI75" s="1327"/>
      <c r="BJ75" s="1327"/>
      <c r="BK75" s="1327"/>
      <c r="BL75" s="1327"/>
      <c r="BM75" s="1327"/>
      <c r="BN75" s="1327"/>
      <c r="BO75" s="1327"/>
      <c r="BP75" s="1318">
        <v>8.1999999999999993</v>
      </c>
      <c r="BQ75" s="1318"/>
      <c r="BR75" s="1318"/>
      <c r="BS75" s="1318"/>
      <c r="BT75" s="1318"/>
      <c r="BU75" s="1318"/>
      <c r="BV75" s="1318"/>
      <c r="BW75" s="1318"/>
      <c r="BX75" s="1318">
        <v>7.2</v>
      </c>
      <c r="BY75" s="1318"/>
      <c r="BZ75" s="1318"/>
      <c r="CA75" s="1318"/>
      <c r="CB75" s="1318"/>
      <c r="CC75" s="1318"/>
      <c r="CD75" s="1318"/>
      <c r="CE75" s="1318"/>
      <c r="CF75" s="1318">
        <v>6.3</v>
      </c>
      <c r="CG75" s="1318"/>
      <c r="CH75" s="1318"/>
      <c r="CI75" s="1318"/>
      <c r="CJ75" s="1318"/>
      <c r="CK75" s="1318"/>
      <c r="CL75" s="1318"/>
      <c r="CM75" s="1318"/>
      <c r="CN75" s="1318">
        <v>5.6</v>
      </c>
      <c r="CO75" s="1318"/>
      <c r="CP75" s="1318"/>
      <c r="CQ75" s="1318"/>
      <c r="CR75" s="1318"/>
      <c r="CS75" s="1318"/>
      <c r="CT75" s="1318"/>
      <c r="CU75" s="1318"/>
      <c r="CV75" s="1318">
        <v>5.6</v>
      </c>
      <c r="CW75" s="1318"/>
      <c r="CX75" s="1318"/>
      <c r="CY75" s="1318"/>
      <c r="CZ75" s="1318"/>
      <c r="DA75" s="1318"/>
      <c r="DB75" s="1318"/>
      <c r="DC75" s="1318"/>
    </row>
    <row r="76" spans="2:107" ht="13.2" x14ac:dyDescent="0.2">
      <c r="B76" s="387"/>
      <c r="G76" s="1324"/>
      <c r="H76" s="1324"/>
      <c r="I76" s="1319"/>
      <c r="J76" s="1319"/>
      <c r="K76" s="1325"/>
      <c r="L76" s="1325"/>
      <c r="M76" s="1325"/>
      <c r="N76" s="1325"/>
      <c r="AM76" s="394"/>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18"/>
      <c r="BQ76" s="1318"/>
      <c r="BR76" s="1318"/>
      <c r="BS76" s="1318"/>
      <c r="BT76" s="1318"/>
      <c r="BU76" s="1318"/>
      <c r="BV76" s="1318"/>
      <c r="BW76" s="1318"/>
      <c r="BX76" s="1318"/>
      <c r="BY76" s="1318"/>
      <c r="BZ76" s="1318"/>
      <c r="CA76" s="1318"/>
      <c r="CB76" s="1318"/>
      <c r="CC76" s="1318"/>
      <c r="CD76" s="1318"/>
      <c r="CE76" s="1318"/>
      <c r="CF76" s="1318"/>
      <c r="CG76" s="1318"/>
      <c r="CH76" s="1318"/>
      <c r="CI76" s="1318"/>
      <c r="CJ76" s="1318"/>
      <c r="CK76" s="1318"/>
      <c r="CL76" s="1318"/>
      <c r="CM76" s="1318"/>
      <c r="CN76" s="1318"/>
      <c r="CO76" s="1318"/>
      <c r="CP76" s="1318"/>
      <c r="CQ76" s="1318"/>
      <c r="CR76" s="1318"/>
      <c r="CS76" s="1318"/>
      <c r="CT76" s="1318"/>
      <c r="CU76" s="1318"/>
      <c r="CV76" s="1318"/>
      <c r="CW76" s="1318"/>
      <c r="CX76" s="1318"/>
      <c r="CY76" s="1318"/>
      <c r="CZ76" s="1318"/>
      <c r="DA76" s="1318"/>
      <c r="DB76" s="1318"/>
      <c r="DC76" s="1318"/>
    </row>
    <row r="77" spans="2:107" ht="13.2" x14ac:dyDescent="0.2">
      <c r="B77" s="387"/>
      <c r="G77" s="1319"/>
      <c r="H77" s="1319"/>
      <c r="I77" s="1319"/>
      <c r="J77" s="1319"/>
      <c r="K77" s="1329"/>
      <c r="L77" s="1329"/>
      <c r="M77" s="1329"/>
      <c r="N77" s="1329"/>
      <c r="AN77" s="1323" t="s">
        <v>607</v>
      </c>
      <c r="AO77" s="1323"/>
      <c r="AP77" s="1323"/>
      <c r="AQ77" s="1323"/>
      <c r="AR77" s="1323"/>
      <c r="AS77" s="1323"/>
      <c r="AT77" s="1323"/>
      <c r="AU77" s="1323"/>
      <c r="AV77" s="1323"/>
      <c r="AW77" s="1323"/>
      <c r="AX77" s="1323"/>
      <c r="AY77" s="1323"/>
      <c r="AZ77" s="1323"/>
      <c r="BA77" s="1323"/>
      <c r="BB77" s="1327" t="s">
        <v>606</v>
      </c>
      <c r="BC77" s="1327"/>
      <c r="BD77" s="1327"/>
      <c r="BE77" s="1327"/>
      <c r="BF77" s="1327"/>
      <c r="BG77" s="1327"/>
      <c r="BH77" s="1327"/>
      <c r="BI77" s="1327"/>
      <c r="BJ77" s="1327"/>
      <c r="BK77" s="1327"/>
      <c r="BL77" s="1327"/>
      <c r="BM77" s="1327"/>
      <c r="BN77" s="1327"/>
      <c r="BO77" s="1327"/>
      <c r="BP77" s="1318">
        <v>0</v>
      </c>
      <c r="BQ77" s="1318"/>
      <c r="BR77" s="1318"/>
      <c r="BS77" s="1318"/>
      <c r="BT77" s="1318"/>
      <c r="BU77" s="1318"/>
      <c r="BV77" s="1318"/>
      <c r="BW77" s="1318"/>
      <c r="BX77" s="1318">
        <v>0</v>
      </c>
      <c r="BY77" s="1318"/>
      <c r="BZ77" s="1318"/>
      <c r="CA77" s="1318"/>
      <c r="CB77" s="1318"/>
      <c r="CC77" s="1318"/>
      <c r="CD77" s="1318"/>
      <c r="CE77" s="1318"/>
      <c r="CF77" s="1318">
        <v>0</v>
      </c>
      <c r="CG77" s="1318"/>
      <c r="CH77" s="1318"/>
      <c r="CI77" s="1318"/>
      <c r="CJ77" s="1318"/>
      <c r="CK77" s="1318"/>
      <c r="CL77" s="1318"/>
      <c r="CM77" s="1318"/>
      <c r="CN77" s="1318">
        <v>0</v>
      </c>
      <c r="CO77" s="1318"/>
      <c r="CP77" s="1318"/>
      <c r="CQ77" s="1318"/>
      <c r="CR77" s="1318"/>
      <c r="CS77" s="1318"/>
      <c r="CT77" s="1318"/>
      <c r="CU77" s="1318"/>
      <c r="CV77" s="1318">
        <v>0</v>
      </c>
      <c r="CW77" s="1318"/>
      <c r="CX77" s="1318"/>
      <c r="CY77" s="1318"/>
      <c r="CZ77" s="1318"/>
      <c r="DA77" s="1318"/>
      <c r="DB77" s="1318"/>
      <c r="DC77" s="1318"/>
    </row>
    <row r="78" spans="2:107" ht="13.2" x14ac:dyDescent="0.2">
      <c r="B78" s="387"/>
      <c r="G78" s="1319"/>
      <c r="H78" s="1319"/>
      <c r="I78" s="1319"/>
      <c r="J78" s="1319"/>
      <c r="K78" s="1329"/>
      <c r="L78" s="1329"/>
      <c r="M78" s="1329"/>
      <c r="N78" s="1329"/>
      <c r="AN78" s="1323"/>
      <c r="AO78" s="1323"/>
      <c r="AP78" s="1323"/>
      <c r="AQ78" s="1323"/>
      <c r="AR78" s="1323"/>
      <c r="AS78" s="1323"/>
      <c r="AT78" s="1323"/>
      <c r="AU78" s="1323"/>
      <c r="AV78" s="1323"/>
      <c r="AW78" s="1323"/>
      <c r="AX78" s="1323"/>
      <c r="AY78" s="1323"/>
      <c r="AZ78" s="1323"/>
      <c r="BA78" s="1323"/>
      <c r="BB78" s="1327"/>
      <c r="BC78" s="1327"/>
      <c r="BD78" s="1327"/>
      <c r="BE78" s="1327"/>
      <c r="BF78" s="1327"/>
      <c r="BG78" s="1327"/>
      <c r="BH78" s="1327"/>
      <c r="BI78" s="1327"/>
      <c r="BJ78" s="1327"/>
      <c r="BK78" s="1327"/>
      <c r="BL78" s="1327"/>
      <c r="BM78" s="1327"/>
      <c r="BN78" s="1327"/>
      <c r="BO78" s="1327"/>
      <c r="BP78" s="1318"/>
      <c r="BQ78" s="1318"/>
      <c r="BR78" s="1318"/>
      <c r="BS78" s="1318"/>
      <c r="BT78" s="1318"/>
      <c r="BU78" s="1318"/>
      <c r="BV78" s="1318"/>
      <c r="BW78" s="1318"/>
      <c r="BX78" s="1318"/>
      <c r="BY78" s="1318"/>
      <c r="BZ78" s="1318"/>
      <c r="CA78" s="1318"/>
      <c r="CB78" s="1318"/>
      <c r="CC78" s="1318"/>
      <c r="CD78" s="1318"/>
      <c r="CE78" s="1318"/>
      <c r="CF78" s="1318"/>
      <c r="CG78" s="1318"/>
      <c r="CH78" s="1318"/>
      <c r="CI78" s="1318"/>
      <c r="CJ78" s="1318"/>
      <c r="CK78" s="1318"/>
      <c r="CL78" s="1318"/>
      <c r="CM78" s="1318"/>
      <c r="CN78" s="1318"/>
      <c r="CO78" s="1318"/>
      <c r="CP78" s="1318"/>
      <c r="CQ78" s="1318"/>
      <c r="CR78" s="1318"/>
      <c r="CS78" s="1318"/>
      <c r="CT78" s="1318"/>
      <c r="CU78" s="1318"/>
      <c r="CV78" s="1318"/>
      <c r="CW78" s="1318"/>
      <c r="CX78" s="1318"/>
      <c r="CY78" s="1318"/>
      <c r="CZ78" s="1318"/>
      <c r="DA78" s="1318"/>
      <c r="DB78" s="1318"/>
      <c r="DC78" s="1318"/>
    </row>
    <row r="79" spans="2:107" ht="13.2" x14ac:dyDescent="0.2">
      <c r="B79" s="387"/>
      <c r="G79" s="1319"/>
      <c r="H79" s="1319"/>
      <c r="I79" s="1328"/>
      <c r="J79" s="1328"/>
      <c r="K79" s="1330"/>
      <c r="L79" s="1330"/>
      <c r="M79" s="1330"/>
      <c r="N79" s="1330"/>
      <c r="AN79" s="1323"/>
      <c r="AO79" s="1323"/>
      <c r="AP79" s="1323"/>
      <c r="AQ79" s="1323"/>
      <c r="AR79" s="1323"/>
      <c r="AS79" s="1323"/>
      <c r="AT79" s="1323"/>
      <c r="AU79" s="1323"/>
      <c r="AV79" s="1323"/>
      <c r="AW79" s="1323"/>
      <c r="AX79" s="1323"/>
      <c r="AY79" s="1323"/>
      <c r="AZ79" s="1323"/>
      <c r="BA79" s="1323"/>
      <c r="BB79" s="1327" t="s">
        <v>605</v>
      </c>
      <c r="BC79" s="1327"/>
      <c r="BD79" s="1327"/>
      <c r="BE79" s="1327"/>
      <c r="BF79" s="1327"/>
      <c r="BG79" s="1327"/>
      <c r="BH79" s="1327"/>
      <c r="BI79" s="1327"/>
      <c r="BJ79" s="1327"/>
      <c r="BK79" s="1327"/>
      <c r="BL79" s="1327"/>
      <c r="BM79" s="1327"/>
      <c r="BN79" s="1327"/>
      <c r="BO79" s="1327"/>
      <c r="BP79" s="1318">
        <v>7.8</v>
      </c>
      <c r="BQ79" s="1318"/>
      <c r="BR79" s="1318"/>
      <c r="BS79" s="1318"/>
      <c r="BT79" s="1318"/>
      <c r="BU79" s="1318"/>
      <c r="BV79" s="1318"/>
      <c r="BW79" s="1318"/>
      <c r="BX79" s="1318">
        <v>7.4</v>
      </c>
      <c r="BY79" s="1318"/>
      <c r="BZ79" s="1318"/>
      <c r="CA79" s="1318"/>
      <c r="CB79" s="1318"/>
      <c r="CC79" s="1318"/>
      <c r="CD79" s="1318"/>
      <c r="CE79" s="1318"/>
      <c r="CF79" s="1318">
        <v>7.1</v>
      </c>
      <c r="CG79" s="1318"/>
      <c r="CH79" s="1318"/>
      <c r="CI79" s="1318"/>
      <c r="CJ79" s="1318"/>
      <c r="CK79" s="1318"/>
      <c r="CL79" s="1318"/>
      <c r="CM79" s="1318"/>
      <c r="CN79" s="1318">
        <v>7.1</v>
      </c>
      <c r="CO79" s="1318"/>
      <c r="CP79" s="1318"/>
      <c r="CQ79" s="1318"/>
      <c r="CR79" s="1318"/>
      <c r="CS79" s="1318"/>
      <c r="CT79" s="1318"/>
      <c r="CU79" s="1318"/>
      <c r="CV79" s="1318">
        <v>7.3</v>
      </c>
      <c r="CW79" s="1318"/>
      <c r="CX79" s="1318"/>
      <c r="CY79" s="1318"/>
      <c r="CZ79" s="1318"/>
      <c r="DA79" s="1318"/>
      <c r="DB79" s="1318"/>
      <c r="DC79" s="1318"/>
    </row>
    <row r="80" spans="2:107" ht="13.2" x14ac:dyDescent="0.2">
      <c r="B80" s="387"/>
      <c r="G80" s="1319"/>
      <c r="H80" s="1319"/>
      <c r="I80" s="1328"/>
      <c r="J80" s="1328"/>
      <c r="K80" s="1330"/>
      <c r="L80" s="1330"/>
      <c r="M80" s="1330"/>
      <c r="N80" s="1330"/>
      <c r="AN80" s="1323"/>
      <c r="AO80" s="1323"/>
      <c r="AP80" s="1323"/>
      <c r="AQ80" s="1323"/>
      <c r="AR80" s="1323"/>
      <c r="AS80" s="1323"/>
      <c r="AT80" s="1323"/>
      <c r="AU80" s="1323"/>
      <c r="AV80" s="1323"/>
      <c r="AW80" s="1323"/>
      <c r="AX80" s="1323"/>
      <c r="AY80" s="1323"/>
      <c r="AZ80" s="1323"/>
      <c r="BA80" s="1323"/>
      <c r="BB80" s="1327"/>
      <c r="BC80" s="1327"/>
      <c r="BD80" s="1327"/>
      <c r="BE80" s="1327"/>
      <c r="BF80" s="1327"/>
      <c r="BG80" s="1327"/>
      <c r="BH80" s="1327"/>
      <c r="BI80" s="1327"/>
      <c r="BJ80" s="1327"/>
      <c r="BK80" s="1327"/>
      <c r="BL80" s="1327"/>
      <c r="BM80" s="1327"/>
      <c r="BN80" s="1327"/>
      <c r="BO80" s="1327"/>
      <c r="BP80" s="1318"/>
      <c r="BQ80" s="1318"/>
      <c r="BR80" s="1318"/>
      <c r="BS80" s="1318"/>
      <c r="BT80" s="1318"/>
      <c r="BU80" s="1318"/>
      <c r="BV80" s="1318"/>
      <c r="BW80" s="1318"/>
      <c r="BX80" s="1318"/>
      <c r="BY80" s="1318"/>
      <c r="BZ80" s="1318"/>
      <c r="CA80" s="1318"/>
      <c r="CB80" s="1318"/>
      <c r="CC80" s="1318"/>
      <c r="CD80" s="1318"/>
      <c r="CE80" s="1318"/>
      <c r="CF80" s="1318"/>
      <c r="CG80" s="1318"/>
      <c r="CH80" s="1318"/>
      <c r="CI80" s="1318"/>
      <c r="CJ80" s="1318"/>
      <c r="CK80" s="1318"/>
      <c r="CL80" s="1318"/>
      <c r="CM80" s="1318"/>
      <c r="CN80" s="1318"/>
      <c r="CO80" s="1318"/>
      <c r="CP80" s="1318"/>
      <c r="CQ80" s="1318"/>
      <c r="CR80" s="1318"/>
      <c r="CS80" s="1318"/>
      <c r="CT80" s="1318"/>
      <c r="CU80" s="1318"/>
      <c r="CV80" s="1318"/>
      <c r="CW80" s="1318"/>
      <c r="CX80" s="1318"/>
      <c r="CY80" s="1318"/>
      <c r="CZ80" s="1318"/>
      <c r="DA80" s="1318"/>
      <c r="DB80" s="1318"/>
      <c r="DC80" s="1318"/>
    </row>
    <row r="81" spans="2:109" ht="13.2" x14ac:dyDescent="0.2">
      <c r="B81" s="387"/>
    </row>
    <row r="82" spans="2:109" ht="16.2" x14ac:dyDescent="0.2">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2" x14ac:dyDescent="0.2">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2" x14ac:dyDescent="0.2">
      <c r="DD84" s="386"/>
      <c r="DE84" s="386"/>
    </row>
    <row r="85" spans="2:109" ht="13.2" x14ac:dyDescent="0.2">
      <c r="DD85" s="386"/>
      <c r="DE85" s="386"/>
    </row>
    <row r="86" spans="2:109" ht="13.2" hidden="1" x14ac:dyDescent="0.2">
      <c r="DD86" s="386"/>
      <c r="DE86" s="386"/>
    </row>
    <row r="87" spans="2:109" ht="13.2" hidden="1" x14ac:dyDescent="0.2">
      <c r="K87" s="389"/>
      <c r="AQ87" s="389"/>
      <c r="BC87" s="389"/>
      <c r="BO87" s="389"/>
      <c r="CA87" s="389"/>
      <c r="CM87" s="389"/>
      <c r="CY87" s="389"/>
      <c r="DD87" s="386"/>
      <c r="DE87" s="386"/>
    </row>
    <row r="88" spans="2:109" ht="13.2" hidden="1" x14ac:dyDescent="0.2">
      <c r="DD88" s="386"/>
      <c r="DE88" s="386"/>
    </row>
    <row r="89" spans="2:109" ht="13.2" hidden="1" x14ac:dyDescent="0.2">
      <c r="DD89" s="386"/>
      <c r="DE89" s="386"/>
    </row>
    <row r="90" spans="2:109" ht="13.2" hidden="1" x14ac:dyDescent="0.2">
      <c r="DD90" s="386"/>
      <c r="DE90" s="386"/>
    </row>
    <row r="91" spans="2:109" ht="13.2" hidden="1" x14ac:dyDescent="0.2">
      <c r="DD91" s="386"/>
      <c r="DE91" s="386"/>
    </row>
    <row r="92" spans="2:109" ht="13.5" hidden="1" customHeight="1" x14ac:dyDescent="0.2">
      <c r="DD92" s="386"/>
      <c r="DE92" s="386"/>
    </row>
    <row r="93" spans="2:109" ht="13.5" hidden="1" customHeight="1" x14ac:dyDescent="0.2">
      <c r="DD93" s="386"/>
      <c r="DE93" s="386"/>
    </row>
    <row r="94" spans="2:109" ht="13.5" hidden="1" customHeight="1" x14ac:dyDescent="0.2">
      <c r="DD94" s="386"/>
      <c r="DE94" s="386"/>
    </row>
    <row r="95" spans="2:109" ht="13.5" hidden="1" customHeight="1" x14ac:dyDescent="0.2">
      <c r="DD95" s="386"/>
      <c r="DE95" s="386"/>
    </row>
    <row r="96" spans="2:109" ht="13.5" hidden="1" customHeight="1" x14ac:dyDescent="0.2">
      <c r="DD96" s="386"/>
      <c r="DE96" s="386"/>
    </row>
    <row r="97" s="386" customFormat="1" ht="13.5" hidden="1" customHeight="1" x14ac:dyDescent="0.2"/>
    <row r="98" s="386" customFormat="1" ht="13.5" hidden="1" customHeight="1" x14ac:dyDescent="0.2"/>
    <row r="99" s="386" customFormat="1" ht="13.5" hidden="1" customHeight="1" x14ac:dyDescent="0.2"/>
    <row r="100" s="386" customFormat="1" ht="13.5" hidden="1" customHeight="1" x14ac:dyDescent="0.2"/>
    <row r="101" s="386" customFormat="1" ht="13.5" hidden="1" customHeight="1" x14ac:dyDescent="0.2"/>
    <row r="102" s="386" customFormat="1" ht="13.5" hidden="1" customHeight="1" x14ac:dyDescent="0.2"/>
    <row r="103" s="386" customFormat="1" ht="13.5" hidden="1" customHeight="1" x14ac:dyDescent="0.2"/>
    <row r="104" s="386" customFormat="1" ht="13.5" hidden="1" customHeight="1" x14ac:dyDescent="0.2"/>
    <row r="105" s="386" customFormat="1" ht="13.5" hidden="1" customHeight="1" x14ac:dyDescent="0.2"/>
    <row r="106" s="386" customFormat="1" ht="13.5" hidden="1" customHeight="1" x14ac:dyDescent="0.2"/>
    <row r="107" s="386" customFormat="1" ht="13.5" hidden="1" customHeight="1" x14ac:dyDescent="0.2"/>
    <row r="108" s="386" customFormat="1" ht="13.5" hidden="1" customHeight="1" x14ac:dyDescent="0.2"/>
    <row r="109" s="386" customFormat="1" ht="13.5" hidden="1" customHeight="1" x14ac:dyDescent="0.2"/>
    <row r="110" s="386" customFormat="1" ht="13.5" hidden="1" customHeight="1" x14ac:dyDescent="0.2"/>
    <row r="111" s="386" customFormat="1" ht="13.5" hidden="1" customHeight="1" x14ac:dyDescent="0.2"/>
    <row r="112" s="386" customFormat="1" ht="13.5" hidden="1" customHeight="1" x14ac:dyDescent="0.2"/>
    <row r="113" s="386" customFormat="1" ht="13.5" hidden="1" customHeight="1" x14ac:dyDescent="0.2"/>
    <row r="114" s="386" customFormat="1" ht="13.5" hidden="1" customHeight="1" x14ac:dyDescent="0.2"/>
    <row r="115" s="386" customFormat="1" ht="13.5" hidden="1" customHeight="1" x14ac:dyDescent="0.2"/>
    <row r="116" s="386" customFormat="1" ht="13.5" hidden="1" customHeight="1" x14ac:dyDescent="0.2"/>
    <row r="117" s="386" customFormat="1" ht="13.5" hidden="1" customHeight="1" x14ac:dyDescent="0.2"/>
    <row r="118" s="386" customFormat="1" ht="13.5" hidden="1" customHeight="1" x14ac:dyDescent="0.2"/>
    <row r="119" s="386" customFormat="1" ht="13.5" hidden="1" customHeight="1" x14ac:dyDescent="0.2"/>
    <row r="120" s="386" customFormat="1" ht="13.5" hidden="1" customHeight="1" x14ac:dyDescent="0.2"/>
    <row r="121" s="386" customFormat="1" ht="13.5" hidden="1" customHeight="1" x14ac:dyDescent="0.2"/>
    <row r="122" s="386" customFormat="1" ht="13.5" hidden="1" customHeight="1" x14ac:dyDescent="0.2"/>
    <row r="123" s="386" customFormat="1" ht="13.5" hidden="1" customHeight="1" x14ac:dyDescent="0.2"/>
    <row r="124" s="386" customFormat="1" ht="13.5" hidden="1" customHeight="1" x14ac:dyDescent="0.2"/>
    <row r="125" s="386" customFormat="1" ht="13.5" hidden="1" customHeight="1" x14ac:dyDescent="0.2"/>
    <row r="126" s="386" customFormat="1" ht="13.5" hidden="1" customHeight="1" x14ac:dyDescent="0.2"/>
    <row r="127" s="386" customFormat="1" ht="13.5" hidden="1" customHeight="1" x14ac:dyDescent="0.2"/>
    <row r="128" s="386" customFormat="1" ht="13.5" hidden="1" customHeight="1" x14ac:dyDescent="0.2"/>
    <row r="129" s="386" customFormat="1" ht="13.5" hidden="1" customHeight="1" x14ac:dyDescent="0.2"/>
    <row r="130" s="386" customFormat="1" ht="13.5" hidden="1" customHeight="1" x14ac:dyDescent="0.2"/>
    <row r="131" s="386" customFormat="1" ht="13.5" hidden="1" customHeight="1" x14ac:dyDescent="0.2"/>
    <row r="132" s="386" customFormat="1" ht="13.5" hidden="1" customHeight="1" x14ac:dyDescent="0.2"/>
    <row r="133" s="386" customFormat="1" ht="13.5" hidden="1" customHeight="1" x14ac:dyDescent="0.2"/>
    <row r="134" s="386" customFormat="1" ht="13.5" hidden="1" customHeight="1" x14ac:dyDescent="0.2"/>
    <row r="135" s="386" customFormat="1" ht="13.5" hidden="1" customHeight="1" x14ac:dyDescent="0.2"/>
    <row r="136" s="386" customFormat="1" ht="13.5" hidden="1" customHeight="1" x14ac:dyDescent="0.2"/>
    <row r="137" s="386" customFormat="1" ht="13.5" hidden="1" customHeight="1" x14ac:dyDescent="0.2"/>
    <row r="138" s="386" customFormat="1" ht="13.5" hidden="1" customHeight="1" x14ac:dyDescent="0.2"/>
    <row r="139" s="386" customFormat="1" ht="13.5" hidden="1" customHeight="1" x14ac:dyDescent="0.2"/>
    <row r="140" s="386" customFormat="1" ht="13.5" hidden="1" customHeight="1" x14ac:dyDescent="0.2"/>
    <row r="141" s="386" customFormat="1" ht="13.5" hidden="1" customHeight="1" x14ac:dyDescent="0.2"/>
    <row r="142" s="386" customFormat="1" ht="13.5" hidden="1" customHeight="1" x14ac:dyDescent="0.2"/>
    <row r="143" s="386" customFormat="1" ht="13.5" hidden="1" customHeight="1" x14ac:dyDescent="0.2"/>
    <row r="144" s="386" customFormat="1" ht="13.5" hidden="1" customHeight="1" x14ac:dyDescent="0.2"/>
    <row r="145" s="386" customFormat="1" ht="13.5" hidden="1" customHeight="1" x14ac:dyDescent="0.2"/>
    <row r="146" s="386" customFormat="1" ht="13.5" hidden="1" customHeight="1" x14ac:dyDescent="0.2"/>
    <row r="147" s="386" customFormat="1" ht="13.5" hidden="1" customHeight="1" x14ac:dyDescent="0.2"/>
    <row r="148" s="386" customFormat="1" ht="13.5" hidden="1" customHeight="1" x14ac:dyDescent="0.2"/>
    <row r="149" s="386" customFormat="1" ht="13.5" hidden="1" customHeight="1" x14ac:dyDescent="0.2"/>
    <row r="150" s="386" customFormat="1" ht="13.5" hidden="1" customHeight="1" x14ac:dyDescent="0.2"/>
    <row r="151" s="386" customFormat="1" ht="13.5" hidden="1" customHeight="1" x14ac:dyDescent="0.2"/>
    <row r="152" s="386" customFormat="1" ht="13.5" hidden="1" customHeight="1" x14ac:dyDescent="0.2"/>
    <row r="153" s="386" customFormat="1" ht="13.5" hidden="1" customHeight="1" x14ac:dyDescent="0.2"/>
    <row r="154" s="386" customFormat="1" ht="13.5" hidden="1" customHeight="1" x14ac:dyDescent="0.2"/>
    <row r="155" s="386" customFormat="1" ht="13.5" hidden="1" customHeight="1" x14ac:dyDescent="0.2"/>
    <row r="156" s="386" customFormat="1" ht="13.5" hidden="1" customHeight="1" x14ac:dyDescent="0.2"/>
    <row r="157" s="386" customFormat="1" ht="13.5" hidden="1" customHeight="1" x14ac:dyDescent="0.2"/>
    <row r="158" s="386" customFormat="1" ht="13.5" hidden="1" customHeight="1" x14ac:dyDescent="0.2"/>
    <row r="159" s="386" customFormat="1" ht="13.5" hidden="1" customHeight="1" x14ac:dyDescent="0.2"/>
    <row r="160" s="386" customFormat="1" ht="13.5" hidden="1" customHeight="1" x14ac:dyDescent="0.2"/>
  </sheetData>
  <sheetProtection algorithmName="SHA-512" hashValue="WWvaTg85u61HZqNf9SLYbITc6MAV0LKfc9PbtzEjYJ20Ilflu8rzwqUc3DRRqSgH0LHy/+eK6hd8bX3Wmdt++A==" saltValue="omd9ZY12jb2Ye8y8G7OhZw==" spinCount="100000" sheet="1" objects="1" scenarios="1" formatCells="0"/>
  <dataConsolidate/>
  <mergeCells count="112">
    <mergeCell ref="CV79:DC80"/>
    <mergeCell ref="CN77:CU78"/>
    <mergeCell ref="CV77:DC78"/>
    <mergeCell ref="BP79:BW80"/>
    <mergeCell ref="BX75:CE76"/>
    <mergeCell ref="CF75:CM76"/>
    <mergeCell ref="CF77:CM78"/>
    <mergeCell ref="CF79:CM80"/>
    <mergeCell ref="BX79:CE80"/>
    <mergeCell ref="N77:N78"/>
    <mergeCell ref="AN77:BA80"/>
    <mergeCell ref="BB77:BO78"/>
    <mergeCell ref="BP77:BW78"/>
    <mergeCell ref="BX77:CE78"/>
    <mergeCell ref="G77:H80"/>
    <mergeCell ref="I77:J78"/>
    <mergeCell ref="K77:K78"/>
    <mergeCell ref="L77:L78"/>
    <mergeCell ref="M77:M78"/>
    <mergeCell ref="CN79:CU80"/>
    <mergeCell ref="BX73:CE74"/>
    <mergeCell ref="CF73:CM74"/>
    <mergeCell ref="CN73:CU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5:BW76"/>
    <mergeCell ref="G73:H76"/>
    <mergeCell ref="I73:J74"/>
    <mergeCell ref="K73:K74"/>
    <mergeCell ref="L73:L74"/>
    <mergeCell ref="M73:M74"/>
    <mergeCell ref="N73:N74"/>
    <mergeCell ref="CN75:CU76"/>
    <mergeCell ref="CV75:DC76"/>
    <mergeCell ref="CV73:DC74"/>
    <mergeCell ref="CV72:DC72"/>
    <mergeCell ref="BX72:CE72"/>
    <mergeCell ref="CF72:CM72"/>
    <mergeCell ref="CN72:CU72"/>
    <mergeCell ref="CN57:CU58"/>
    <mergeCell ref="CV57:DC58"/>
    <mergeCell ref="G72:J72"/>
    <mergeCell ref="AN72:BO72"/>
    <mergeCell ref="BP72:BW7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AN43:DC47"/>
    <mergeCell ref="CV53:DC54"/>
    <mergeCell ref="G50:J50"/>
    <mergeCell ref="AN50:BO50"/>
    <mergeCell ref="BP50:BW50"/>
    <mergeCell ref="BX50:CE50"/>
    <mergeCell ref="CF50:CM50"/>
    <mergeCell ref="CN50:CU50"/>
    <mergeCell ref="CV50:DC50"/>
    <mergeCell ref="CV51:DC52"/>
    <mergeCell ref="CN51:CU52"/>
    <mergeCell ref="G51:H54"/>
    <mergeCell ref="BP53:BW54"/>
    <mergeCell ref="BX53:CE54"/>
    <mergeCell ref="CF53:CM54"/>
    <mergeCell ref="AN51:BA54"/>
    <mergeCell ref="BB51:BO52"/>
    <mergeCell ref="BP51:BW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5693E-A1BB-4DDA-918B-176537FCDCCB}">
  <sheetPr>
    <pageSetUpPr fitToPage="1"/>
  </sheetPr>
  <dimension ref="A1:DR125"/>
  <sheetViews>
    <sheetView showGridLines="0" topLeftCell="A58" zoomScale="70" zoomScaleNormal="70" zoomScaleSheetLayoutView="70"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505</v>
      </c>
    </row>
  </sheetData>
  <sheetProtection algorithmName="SHA-512" hashValue="G1tNmtqPWZN1gc9jGiGtszL6wrqppIhe47sIR538ATs+EwWnhOY4zbfuzVJV6NHeCCuK2q9COhN/1puN2wwHaw==" saltValue="4Ts5QcUYNuRSG85Xs9Dff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3511A-ECFB-448A-9B8E-7070611064AF}">
  <sheetPr>
    <pageSetUpPr fitToPage="1"/>
  </sheetPr>
  <dimension ref="A1:DR125"/>
  <sheetViews>
    <sheetView showGridLines="0" topLeftCell="A94" zoomScale="70" zoomScaleNormal="70" zoomScaleSheetLayoutView="55"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505</v>
      </c>
    </row>
  </sheetData>
  <sheetProtection algorithmName="SHA-512" hashValue="J4wMrwPmLK6PGhceY+d2cJCkX6hmHKhCPsCJxXWpT8o/jqd0+a9HX5ecG0m7au396Ros3nZ98MPTtBRdMcVS3w==" saltValue="6g40KxhL6QhSduTktXRSe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556</v>
      </c>
      <c r="G2" s="157"/>
      <c r="H2" s="158"/>
    </row>
    <row r="3" spans="1:8" x14ac:dyDescent="0.2">
      <c r="A3" s="154" t="s">
        <v>549</v>
      </c>
      <c r="B3" s="159"/>
      <c r="C3" s="160"/>
      <c r="D3" s="161">
        <v>272834</v>
      </c>
      <c r="E3" s="162"/>
      <c r="F3" s="163">
        <v>280458</v>
      </c>
      <c r="G3" s="164"/>
      <c r="H3" s="165"/>
    </row>
    <row r="4" spans="1:8" x14ac:dyDescent="0.2">
      <c r="A4" s="166"/>
      <c r="B4" s="167"/>
      <c r="C4" s="168"/>
      <c r="D4" s="169">
        <v>168158</v>
      </c>
      <c r="E4" s="170"/>
      <c r="F4" s="171">
        <v>127286</v>
      </c>
      <c r="G4" s="172"/>
      <c r="H4" s="173"/>
    </row>
    <row r="5" spans="1:8" x14ac:dyDescent="0.2">
      <c r="A5" s="154" t="s">
        <v>551</v>
      </c>
      <c r="B5" s="159"/>
      <c r="C5" s="160"/>
      <c r="D5" s="161">
        <v>260175</v>
      </c>
      <c r="E5" s="162"/>
      <c r="F5" s="163">
        <v>291945</v>
      </c>
      <c r="G5" s="164"/>
      <c r="H5" s="165"/>
    </row>
    <row r="6" spans="1:8" x14ac:dyDescent="0.2">
      <c r="A6" s="166"/>
      <c r="B6" s="167"/>
      <c r="C6" s="168"/>
      <c r="D6" s="169">
        <v>169838</v>
      </c>
      <c r="E6" s="170"/>
      <c r="F6" s="171">
        <v>127651</v>
      </c>
      <c r="G6" s="172"/>
      <c r="H6" s="173"/>
    </row>
    <row r="7" spans="1:8" x14ac:dyDescent="0.2">
      <c r="A7" s="154" t="s">
        <v>552</v>
      </c>
      <c r="B7" s="159"/>
      <c r="C7" s="160"/>
      <c r="D7" s="161">
        <v>197975</v>
      </c>
      <c r="E7" s="162"/>
      <c r="F7" s="163">
        <v>291173</v>
      </c>
      <c r="G7" s="164"/>
      <c r="H7" s="165"/>
    </row>
    <row r="8" spans="1:8" x14ac:dyDescent="0.2">
      <c r="A8" s="166"/>
      <c r="B8" s="167"/>
      <c r="C8" s="168"/>
      <c r="D8" s="169">
        <v>126296</v>
      </c>
      <c r="E8" s="170"/>
      <c r="F8" s="171">
        <v>119071</v>
      </c>
      <c r="G8" s="172"/>
      <c r="H8" s="173"/>
    </row>
    <row r="9" spans="1:8" x14ac:dyDescent="0.2">
      <c r="A9" s="154" t="s">
        <v>553</v>
      </c>
      <c r="B9" s="159"/>
      <c r="C9" s="160"/>
      <c r="D9" s="161">
        <v>410633</v>
      </c>
      <c r="E9" s="162"/>
      <c r="F9" s="163">
        <v>271581</v>
      </c>
      <c r="G9" s="164"/>
      <c r="H9" s="165"/>
    </row>
    <row r="10" spans="1:8" x14ac:dyDescent="0.2">
      <c r="A10" s="166"/>
      <c r="B10" s="167"/>
      <c r="C10" s="168"/>
      <c r="D10" s="169">
        <v>179531</v>
      </c>
      <c r="E10" s="170"/>
      <c r="F10" s="171">
        <v>117844</v>
      </c>
      <c r="G10" s="172"/>
      <c r="H10" s="173"/>
    </row>
    <row r="11" spans="1:8" x14ac:dyDescent="0.2">
      <c r="A11" s="154" t="s">
        <v>554</v>
      </c>
      <c r="B11" s="159"/>
      <c r="C11" s="160"/>
      <c r="D11" s="161">
        <v>511714</v>
      </c>
      <c r="E11" s="162"/>
      <c r="F11" s="163">
        <v>268375</v>
      </c>
      <c r="G11" s="164"/>
      <c r="H11" s="165"/>
    </row>
    <row r="12" spans="1:8" x14ac:dyDescent="0.2">
      <c r="A12" s="166"/>
      <c r="B12" s="167"/>
      <c r="C12" s="174"/>
      <c r="D12" s="169">
        <v>395666</v>
      </c>
      <c r="E12" s="170"/>
      <c r="F12" s="171">
        <v>119602</v>
      </c>
      <c r="G12" s="172"/>
      <c r="H12" s="173"/>
    </row>
    <row r="13" spans="1:8" x14ac:dyDescent="0.2">
      <c r="A13" s="154"/>
      <c r="B13" s="159"/>
      <c r="C13" s="175"/>
      <c r="D13" s="176">
        <v>330666</v>
      </c>
      <c r="E13" s="177"/>
      <c r="F13" s="178">
        <v>280706</v>
      </c>
      <c r="G13" s="179"/>
      <c r="H13" s="165"/>
    </row>
    <row r="14" spans="1:8" x14ac:dyDescent="0.2">
      <c r="A14" s="166"/>
      <c r="B14" s="167"/>
      <c r="C14" s="168"/>
      <c r="D14" s="169">
        <v>207898</v>
      </c>
      <c r="E14" s="170"/>
      <c r="F14" s="171">
        <v>122291</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1.94</v>
      </c>
      <c r="C19" s="180">
        <f>ROUND(VALUE(SUBSTITUTE(実質収支比率等に係る経年分析!G$48,"▲","-")),2)</f>
        <v>1.26</v>
      </c>
      <c r="D19" s="180">
        <f>ROUND(VALUE(SUBSTITUTE(実質収支比率等に係る経年分析!H$48,"▲","-")),2)</f>
        <v>1.39</v>
      </c>
      <c r="E19" s="180">
        <f>ROUND(VALUE(SUBSTITUTE(実質収支比率等に係る経年分析!I$48,"▲","-")),2)</f>
        <v>2.1</v>
      </c>
      <c r="F19" s="180">
        <f>ROUND(VALUE(SUBSTITUTE(実質収支比率等に係る経年分析!J$48,"▲","-")),2)</f>
        <v>1.78</v>
      </c>
    </row>
    <row r="20" spans="1:11" x14ac:dyDescent="0.2">
      <c r="A20" s="180" t="s">
        <v>55</v>
      </c>
      <c r="B20" s="180">
        <f>ROUND(VALUE(SUBSTITUTE(実質収支比率等に係る経年分析!F$47,"▲","-")),2)</f>
        <v>50.67</v>
      </c>
      <c r="C20" s="180">
        <f>ROUND(VALUE(SUBSTITUTE(実質収支比率等に係る経年分析!G$47,"▲","-")),2)</f>
        <v>53.97</v>
      </c>
      <c r="D20" s="180">
        <f>ROUND(VALUE(SUBSTITUTE(実質収支比率等に係る経年分析!H$47,"▲","-")),2)</f>
        <v>55.52</v>
      </c>
      <c r="E20" s="180">
        <f>ROUND(VALUE(SUBSTITUTE(実質収支比率等に係る経年分析!I$47,"▲","-")),2)</f>
        <v>54.28</v>
      </c>
      <c r="F20" s="180">
        <f>ROUND(VALUE(SUBSTITUTE(実質収支比率等に係る経年分析!J$47,"▲","-")),2)</f>
        <v>54.98</v>
      </c>
    </row>
    <row r="21" spans="1:11" x14ac:dyDescent="0.2">
      <c r="A21" s="180" t="s">
        <v>56</v>
      </c>
      <c r="B21" s="180">
        <f>IF(ISNUMBER(VALUE(SUBSTITUTE(実質収支比率等に係る経年分析!F$49,"▲","-"))),ROUND(VALUE(SUBSTITUTE(実質収支比率等に係る経年分析!F$49,"▲","-")),2),NA())</f>
        <v>0.04</v>
      </c>
      <c r="C21" s="180">
        <f>IF(ISNUMBER(VALUE(SUBSTITUTE(実質収支比率等に係る経年分析!G$49,"▲","-"))),ROUND(VALUE(SUBSTITUTE(実質収支比率等に係る経年分析!G$49,"▲","-")),2),NA())</f>
        <v>-0.74</v>
      </c>
      <c r="D21" s="180">
        <f>IF(ISNUMBER(VALUE(SUBSTITUTE(実質収支比率等に係る経年分析!H$49,"▲","-"))),ROUND(VALUE(SUBSTITUTE(実質収支比率等に係る経年分析!H$49,"▲","-")),2),NA())</f>
        <v>0.13</v>
      </c>
      <c r="E21" s="180">
        <f>IF(ISNUMBER(VALUE(SUBSTITUTE(実質収支比率等に係る経年分析!I$49,"▲","-"))),ROUND(VALUE(SUBSTITUTE(実質収支比率等に係る経年分析!I$49,"▲","-")),2),NA())</f>
        <v>-3.05</v>
      </c>
      <c r="F21" s="180">
        <f>IF(ISNUMBER(VALUE(SUBSTITUTE(実質収支比率等に係る経年分析!J$49,"▲","-"))),ROUND(VALUE(SUBSTITUTE(実質収支比率等に係る経年分析!J$49,"▲","-")),2),NA())</f>
        <v>-0.28999999999999998</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7.0000000000000007E-2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日之影町奨学資金事業特別会計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日之影町後期高齢者医療特別会計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日之影町農業集落排水事業特別会計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2">
      <c r="A32" s="181" t="str">
        <f>IF(連結実質赤字比率に係る赤字・黒字の構成分析!C$38="",NA(),連結実質赤字比率に係る赤字・黒字の構成分析!C$38)</f>
        <v>日之影町介護保険特別会計（保険事業勘定）</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0.28999999999999998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0.03</v>
      </c>
    </row>
    <row r="33" spans="1:16" x14ac:dyDescent="0.2">
      <c r="A33" s="181" t="str">
        <f>IF(連結実質赤字比率に係る赤字・黒字の構成分析!C$37="",NA(),連結実質赤字比率に係る赤字・黒字の構成分析!C$37)</f>
        <v>日之影町簡易水道事業特別会計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0.04</v>
      </c>
    </row>
    <row r="34" spans="1:16" x14ac:dyDescent="0.2">
      <c r="A34" s="181" t="str">
        <f>IF(連結実質赤字比率に係る赤字・黒字の構成分析!C$36="",NA(),連結実質赤字比率に係る赤字・黒字の構成分析!C$36)</f>
        <v>日之影町国民健康保険事業特別会計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2.08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1.67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0.24</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1.93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1.77</v>
      </c>
    </row>
    <row r="36" spans="1:16" x14ac:dyDescent="0.2">
      <c r="A36" s="181" t="str">
        <f>IF(連結実質赤字比率に係る赤字・黒字の構成分析!C$34="",NA(),連結実質赤字比率に係る赤字・黒字の構成分析!C$34)</f>
        <v>日之影町国民健康保険病院事業会計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8.49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10.08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10.029999999999999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11.33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11.63</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617</v>
      </c>
      <c r="E42" s="182"/>
      <c r="F42" s="182"/>
      <c r="G42" s="182">
        <f>'実質公債費比率（分子）の構造'!L$52</f>
        <v>531</v>
      </c>
      <c r="H42" s="182"/>
      <c r="I42" s="182"/>
      <c r="J42" s="182">
        <f>'実質公債費比率（分子）の構造'!M$52</f>
        <v>521</v>
      </c>
      <c r="K42" s="182"/>
      <c r="L42" s="182"/>
      <c r="M42" s="182">
        <f>'実質公債費比率（分子）の構造'!N$52</f>
        <v>489</v>
      </c>
      <c r="N42" s="182"/>
      <c r="O42" s="182"/>
      <c r="P42" s="182">
        <f>'実質公債費比率（分子）の構造'!O$52</f>
        <v>475</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f>'実質公債費比率（分子）の構造'!O$51</f>
        <v>0</v>
      </c>
      <c r="O43" s="182"/>
      <c r="P43" s="182"/>
    </row>
    <row r="44" spans="1:16" x14ac:dyDescent="0.2">
      <c r="A44" s="182" t="s">
        <v>65</v>
      </c>
      <c r="B44" s="182">
        <f>'実質公債費比率（分子）の構造'!K$50</f>
        <v>2</v>
      </c>
      <c r="C44" s="182"/>
      <c r="D44" s="182"/>
      <c r="E44" s="182">
        <f>'実質公債費比率（分子）の構造'!L$50</f>
        <v>2</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2">
      <c r="A45" s="182" t="s">
        <v>66</v>
      </c>
      <c r="B45" s="182">
        <f>'実質公債費比率（分子）の構造'!K$49</f>
        <v>10</v>
      </c>
      <c r="C45" s="182"/>
      <c r="D45" s="182"/>
      <c r="E45" s="182">
        <f>'実質公債費比率（分子）の構造'!L$49</f>
        <v>17</v>
      </c>
      <c r="F45" s="182"/>
      <c r="G45" s="182"/>
      <c r="H45" s="182">
        <f>'実質公債費比率（分子）の構造'!M$49</f>
        <v>19</v>
      </c>
      <c r="I45" s="182"/>
      <c r="J45" s="182"/>
      <c r="K45" s="182">
        <f>'実質公債費比率（分子）の構造'!N$49</f>
        <v>10</v>
      </c>
      <c r="L45" s="182"/>
      <c r="M45" s="182"/>
      <c r="N45" s="182">
        <f>'実質公債費比率（分子）の構造'!O$49</f>
        <v>10</v>
      </c>
      <c r="O45" s="182"/>
      <c r="P45" s="182"/>
    </row>
    <row r="46" spans="1:16" x14ac:dyDescent="0.2">
      <c r="A46" s="182" t="s">
        <v>67</v>
      </c>
      <c r="B46" s="182">
        <f>'実質公債費比率（分子）の構造'!K$48</f>
        <v>47</v>
      </c>
      <c r="C46" s="182"/>
      <c r="D46" s="182"/>
      <c r="E46" s="182">
        <f>'実質公債費比率（分子）の構造'!L$48</f>
        <v>44</v>
      </c>
      <c r="F46" s="182"/>
      <c r="G46" s="182"/>
      <c r="H46" s="182">
        <f>'実質公債費比率（分子）の構造'!M$48</f>
        <v>47</v>
      </c>
      <c r="I46" s="182"/>
      <c r="J46" s="182"/>
      <c r="K46" s="182">
        <f>'実質公債費比率（分子）の構造'!N$48</f>
        <v>45</v>
      </c>
      <c r="L46" s="182"/>
      <c r="M46" s="182"/>
      <c r="N46" s="182">
        <f>'実質公債費比率（分子）の構造'!O$48</f>
        <v>47</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739</v>
      </c>
      <c r="C49" s="182"/>
      <c r="D49" s="182"/>
      <c r="E49" s="182">
        <f>'実質公債費比率（分子）の構造'!L$45</f>
        <v>609</v>
      </c>
      <c r="F49" s="182"/>
      <c r="G49" s="182"/>
      <c r="H49" s="182">
        <f>'実質公債費比率（分子）の構造'!M$45</f>
        <v>595</v>
      </c>
      <c r="I49" s="182"/>
      <c r="J49" s="182"/>
      <c r="K49" s="182">
        <f>'実質公債費比率（分子）の構造'!N$45</f>
        <v>560</v>
      </c>
      <c r="L49" s="182"/>
      <c r="M49" s="182"/>
      <c r="N49" s="182">
        <f>'実質公債費比率（分子）の構造'!O$45</f>
        <v>556</v>
      </c>
      <c r="O49" s="182"/>
      <c r="P49" s="182"/>
    </row>
    <row r="50" spans="1:16" x14ac:dyDescent="0.2">
      <c r="A50" s="182" t="s">
        <v>71</v>
      </c>
      <c r="B50" s="182" t="e">
        <f>NA()</f>
        <v>#N/A</v>
      </c>
      <c r="C50" s="182">
        <f>IF(ISNUMBER('実質公債費比率（分子）の構造'!K$53),'実質公債費比率（分子）の構造'!K$53,NA())</f>
        <v>181</v>
      </c>
      <c r="D50" s="182" t="e">
        <f>NA()</f>
        <v>#N/A</v>
      </c>
      <c r="E50" s="182" t="e">
        <f>NA()</f>
        <v>#N/A</v>
      </c>
      <c r="F50" s="182">
        <f>IF(ISNUMBER('実質公債費比率（分子）の構造'!L$53),'実質公債費比率（分子）の構造'!L$53,NA())</f>
        <v>141</v>
      </c>
      <c r="G50" s="182" t="e">
        <f>NA()</f>
        <v>#N/A</v>
      </c>
      <c r="H50" s="182" t="e">
        <f>NA()</f>
        <v>#N/A</v>
      </c>
      <c r="I50" s="182">
        <f>IF(ISNUMBER('実質公債費比率（分子）の構造'!M$53),'実質公債費比率（分子）の構造'!M$53,NA())</f>
        <v>140</v>
      </c>
      <c r="J50" s="182" t="e">
        <f>NA()</f>
        <v>#N/A</v>
      </c>
      <c r="K50" s="182" t="e">
        <f>NA()</f>
        <v>#N/A</v>
      </c>
      <c r="L50" s="182">
        <f>IF(ISNUMBER('実質公債費比率（分子）の構造'!N$53),'実質公債費比率（分子）の構造'!N$53,NA())</f>
        <v>126</v>
      </c>
      <c r="M50" s="182" t="e">
        <f>NA()</f>
        <v>#N/A</v>
      </c>
      <c r="N50" s="182" t="e">
        <f>NA()</f>
        <v>#N/A</v>
      </c>
      <c r="O50" s="182">
        <f>IF(ISNUMBER('実質公債費比率（分子）の構造'!O$53),'実質公債費比率（分子）の構造'!O$53,NA())</f>
        <v>138</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4469</v>
      </c>
      <c r="E56" s="181"/>
      <c r="F56" s="181"/>
      <c r="G56" s="181">
        <f>'将来負担比率（分子）の構造'!J$52</f>
        <v>4476</v>
      </c>
      <c r="H56" s="181"/>
      <c r="I56" s="181"/>
      <c r="J56" s="181">
        <f>'将来負担比率（分子）の構造'!K$52</f>
        <v>4440</v>
      </c>
      <c r="K56" s="181"/>
      <c r="L56" s="181"/>
      <c r="M56" s="181">
        <f>'将来負担比率（分子）の構造'!L$52</f>
        <v>4493</v>
      </c>
      <c r="N56" s="181"/>
      <c r="O56" s="181"/>
      <c r="P56" s="181">
        <f>'将来負担比率（分子）の構造'!M$52</f>
        <v>4780</v>
      </c>
    </row>
    <row r="57" spans="1:16" x14ac:dyDescent="0.2">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
      <c r="A58" s="181" t="s">
        <v>41</v>
      </c>
      <c r="B58" s="181"/>
      <c r="C58" s="181"/>
      <c r="D58" s="181">
        <f>'将来負担比率（分子）の構造'!I$50</f>
        <v>3586</v>
      </c>
      <c r="E58" s="181"/>
      <c r="F58" s="181"/>
      <c r="G58" s="181">
        <f>'将来負担比率（分子）の構造'!J$50</f>
        <v>3683</v>
      </c>
      <c r="H58" s="181"/>
      <c r="I58" s="181"/>
      <c r="J58" s="181">
        <f>'将来負担比率（分子）の構造'!K$50</f>
        <v>3755</v>
      </c>
      <c r="K58" s="181"/>
      <c r="L58" s="181"/>
      <c r="M58" s="181">
        <f>'将来負担比率（分子）の構造'!L$50</f>
        <v>3721</v>
      </c>
      <c r="N58" s="181"/>
      <c r="O58" s="181"/>
      <c r="P58" s="181">
        <f>'将来負担比率（分子）の構造'!M$50</f>
        <v>3568</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795</v>
      </c>
      <c r="C62" s="181"/>
      <c r="D62" s="181"/>
      <c r="E62" s="181">
        <f>'将来負担比率（分子）の構造'!J$45</f>
        <v>907</v>
      </c>
      <c r="F62" s="181"/>
      <c r="G62" s="181"/>
      <c r="H62" s="181">
        <f>'将来負担比率（分子）の構造'!K$45</f>
        <v>837</v>
      </c>
      <c r="I62" s="181"/>
      <c r="J62" s="181"/>
      <c r="K62" s="181">
        <f>'将来負担比率（分子）の構造'!L$45</f>
        <v>835</v>
      </c>
      <c r="L62" s="181"/>
      <c r="M62" s="181"/>
      <c r="N62" s="181">
        <f>'将来負担比率（分子）の構造'!M$45</f>
        <v>811</v>
      </c>
      <c r="O62" s="181"/>
      <c r="P62" s="181"/>
    </row>
    <row r="63" spans="1:16" x14ac:dyDescent="0.2">
      <c r="A63" s="181" t="s">
        <v>34</v>
      </c>
      <c r="B63" s="181">
        <f>'将来負担比率（分子）の構造'!I$44</f>
        <v>378</v>
      </c>
      <c r="C63" s="181"/>
      <c r="D63" s="181"/>
      <c r="E63" s="181">
        <f>'将来負担比率（分子）の構造'!J$44</f>
        <v>361</v>
      </c>
      <c r="F63" s="181"/>
      <c r="G63" s="181"/>
      <c r="H63" s="181">
        <f>'将来負担比率（分子）の構造'!K$44</f>
        <v>341</v>
      </c>
      <c r="I63" s="181"/>
      <c r="J63" s="181"/>
      <c r="K63" s="181">
        <f>'将来負担比率（分子）の構造'!L$44</f>
        <v>329</v>
      </c>
      <c r="L63" s="181"/>
      <c r="M63" s="181"/>
      <c r="N63" s="181">
        <f>'将来負担比率（分子）の構造'!M$44</f>
        <v>317</v>
      </c>
      <c r="O63" s="181"/>
      <c r="P63" s="181"/>
    </row>
    <row r="64" spans="1:16" x14ac:dyDescent="0.2">
      <c r="A64" s="181" t="s">
        <v>33</v>
      </c>
      <c r="B64" s="181">
        <f>'将来負担比率（分子）の構造'!I$43</f>
        <v>596</v>
      </c>
      <c r="C64" s="181"/>
      <c r="D64" s="181"/>
      <c r="E64" s="181">
        <f>'将来負担比率（分子）の構造'!J$43</f>
        <v>565</v>
      </c>
      <c r="F64" s="181"/>
      <c r="G64" s="181"/>
      <c r="H64" s="181">
        <f>'将来負担比率（分子）の構造'!K$43</f>
        <v>532</v>
      </c>
      <c r="I64" s="181"/>
      <c r="J64" s="181"/>
      <c r="K64" s="181">
        <f>'将来負担比率（分子）の構造'!L$43</f>
        <v>494</v>
      </c>
      <c r="L64" s="181"/>
      <c r="M64" s="181"/>
      <c r="N64" s="181">
        <f>'将来負担比率（分子）の構造'!M$43</f>
        <v>472</v>
      </c>
      <c r="O64" s="181"/>
      <c r="P64" s="181"/>
    </row>
    <row r="65" spans="1:16" x14ac:dyDescent="0.2">
      <c r="A65" s="181" t="s">
        <v>32</v>
      </c>
      <c r="B65" s="181">
        <f>'将来負担比率（分子）の構造'!I$42</f>
        <v>5</v>
      </c>
      <c r="C65" s="181"/>
      <c r="D65" s="181"/>
      <c r="E65" s="181">
        <f>'将来負担比率（分子）の構造'!J$42</f>
        <v>3</v>
      </c>
      <c r="F65" s="181"/>
      <c r="G65" s="181"/>
      <c r="H65" s="181">
        <f>'将来負担比率（分子）の構造'!K$42</f>
        <v>3</v>
      </c>
      <c r="I65" s="181"/>
      <c r="J65" s="181"/>
      <c r="K65" s="181">
        <f>'将来負担比率（分子）の構造'!L$42</f>
        <v>3</v>
      </c>
      <c r="L65" s="181"/>
      <c r="M65" s="181"/>
      <c r="N65" s="181">
        <f>'将来負担比率（分子）の構造'!M$42</f>
        <v>3</v>
      </c>
      <c r="O65" s="181"/>
      <c r="P65" s="181"/>
    </row>
    <row r="66" spans="1:16" x14ac:dyDescent="0.2">
      <c r="A66" s="181" t="s">
        <v>31</v>
      </c>
      <c r="B66" s="181">
        <f>'将来負担比率（分子）の構造'!I$41</f>
        <v>5065</v>
      </c>
      <c r="C66" s="181"/>
      <c r="D66" s="181"/>
      <c r="E66" s="181">
        <f>'将来負担比率（分子）の構造'!J$41</f>
        <v>5118</v>
      </c>
      <c r="F66" s="181"/>
      <c r="G66" s="181"/>
      <c r="H66" s="181">
        <f>'将来負担比率（分子）の構造'!K$41</f>
        <v>5021</v>
      </c>
      <c r="I66" s="181"/>
      <c r="J66" s="181"/>
      <c r="K66" s="181">
        <f>'将来負担比率（分子）の構造'!L$41</f>
        <v>5290</v>
      </c>
      <c r="L66" s="181"/>
      <c r="M66" s="181"/>
      <c r="N66" s="181">
        <f>'将来負担比率（分子）の構造'!M$41</f>
        <v>6072</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1612</v>
      </c>
      <c r="C72" s="185">
        <f>基金残高に係る経年分析!G55</f>
        <v>1528</v>
      </c>
      <c r="D72" s="185">
        <f>基金残高に係る経年分析!H55</f>
        <v>1559</v>
      </c>
    </row>
    <row r="73" spans="1:16" x14ac:dyDescent="0.2">
      <c r="A73" s="184" t="s">
        <v>78</v>
      </c>
      <c r="B73" s="185">
        <f>基金残高に係る経年分析!F56</f>
        <v>232</v>
      </c>
      <c r="C73" s="185">
        <f>基金残高に係る経年分析!G56</f>
        <v>232</v>
      </c>
      <c r="D73" s="185">
        <f>基金残高に係る経年分析!H56</f>
        <v>232</v>
      </c>
    </row>
    <row r="74" spans="1:16" x14ac:dyDescent="0.2">
      <c r="A74" s="184" t="s">
        <v>79</v>
      </c>
      <c r="B74" s="185">
        <f>基金残高に係る経年分析!F57</f>
        <v>1672</v>
      </c>
      <c r="C74" s="185">
        <f>基金残高に係る経年分析!G57</f>
        <v>1746</v>
      </c>
      <c r="D74" s="185">
        <f>基金残高に係る経年分析!H57</f>
        <v>1543</v>
      </c>
    </row>
  </sheetData>
  <sheetProtection algorithmName="SHA-512" hashValue="Yq637Ll/qDQdiP+2w3WYdDLRJ2gBTVDAlA3hZHRE0AflK3Iq6B4NmgIYREsmHpquWB+P7QDhR7i/hTDK+DodZg==" saltValue="kkzF+bAknjWO9/enJRv4Y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218</v>
      </c>
      <c r="DI1" s="660"/>
      <c r="DJ1" s="660"/>
      <c r="DK1" s="660"/>
      <c r="DL1" s="660"/>
      <c r="DM1" s="660"/>
      <c r="DN1" s="661"/>
      <c r="DO1" s="226"/>
      <c r="DP1" s="659" t="s">
        <v>219</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2" t="s">
        <v>221</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222</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223</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1</v>
      </c>
      <c r="C4" s="663"/>
      <c r="D4" s="663"/>
      <c r="E4" s="663"/>
      <c r="F4" s="663"/>
      <c r="G4" s="663"/>
      <c r="H4" s="663"/>
      <c r="I4" s="663"/>
      <c r="J4" s="663"/>
      <c r="K4" s="663"/>
      <c r="L4" s="663"/>
      <c r="M4" s="663"/>
      <c r="N4" s="663"/>
      <c r="O4" s="663"/>
      <c r="P4" s="663"/>
      <c r="Q4" s="664"/>
      <c r="R4" s="662" t="s">
        <v>224</v>
      </c>
      <c r="S4" s="663"/>
      <c r="T4" s="663"/>
      <c r="U4" s="663"/>
      <c r="V4" s="663"/>
      <c r="W4" s="663"/>
      <c r="X4" s="663"/>
      <c r="Y4" s="664"/>
      <c r="Z4" s="662" t="s">
        <v>225</v>
      </c>
      <c r="AA4" s="663"/>
      <c r="AB4" s="663"/>
      <c r="AC4" s="664"/>
      <c r="AD4" s="662" t="s">
        <v>226</v>
      </c>
      <c r="AE4" s="663"/>
      <c r="AF4" s="663"/>
      <c r="AG4" s="663"/>
      <c r="AH4" s="663"/>
      <c r="AI4" s="663"/>
      <c r="AJ4" s="663"/>
      <c r="AK4" s="664"/>
      <c r="AL4" s="662" t="s">
        <v>225</v>
      </c>
      <c r="AM4" s="663"/>
      <c r="AN4" s="663"/>
      <c r="AO4" s="664"/>
      <c r="AP4" s="668" t="s">
        <v>227</v>
      </c>
      <c r="AQ4" s="668"/>
      <c r="AR4" s="668"/>
      <c r="AS4" s="668"/>
      <c r="AT4" s="668"/>
      <c r="AU4" s="668"/>
      <c r="AV4" s="668"/>
      <c r="AW4" s="668"/>
      <c r="AX4" s="668"/>
      <c r="AY4" s="668"/>
      <c r="AZ4" s="668"/>
      <c r="BA4" s="668"/>
      <c r="BB4" s="668"/>
      <c r="BC4" s="668"/>
      <c r="BD4" s="668"/>
      <c r="BE4" s="668"/>
      <c r="BF4" s="668"/>
      <c r="BG4" s="668" t="s">
        <v>228</v>
      </c>
      <c r="BH4" s="668"/>
      <c r="BI4" s="668"/>
      <c r="BJ4" s="668"/>
      <c r="BK4" s="668"/>
      <c r="BL4" s="668"/>
      <c r="BM4" s="668"/>
      <c r="BN4" s="668"/>
      <c r="BO4" s="668" t="s">
        <v>225</v>
      </c>
      <c r="BP4" s="668"/>
      <c r="BQ4" s="668"/>
      <c r="BR4" s="668"/>
      <c r="BS4" s="668" t="s">
        <v>229</v>
      </c>
      <c r="BT4" s="668"/>
      <c r="BU4" s="668"/>
      <c r="BV4" s="668"/>
      <c r="BW4" s="668"/>
      <c r="BX4" s="668"/>
      <c r="BY4" s="668"/>
      <c r="BZ4" s="668"/>
      <c r="CA4" s="668"/>
      <c r="CB4" s="668"/>
      <c r="CD4" s="665" t="s">
        <v>230</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
      <c r="B5" s="669" t="s">
        <v>231</v>
      </c>
      <c r="C5" s="670"/>
      <c r="D5" s="670"/>
      <c r="E5" s="670"/>
      <c r="F5" s="670"/>
      <c r="G5" s="670"/>
      <c r="H5" s="670"/>
      <c r="I5" s="670"/>
      <c r="J5" s="670"/>
      <c r="K5" s="670"/>
      <c r="L5" s="670"/>
      <c r="M5" s="670"/>
      <c r="N5" s="670"/>
      <c r="O5" s="670"/>
      <c r="P5" s="670"/>
      <c r="Q5" s="671"/>
      <c r="R5" s="672">
        <v>358501</v>
      </c>
      <c r="S5" s="673"/>
      <c r="T5" s="673"/>
      <c r="U5" s="673"/>
      <c r="V5" s="673"/>
      <c r="W5" s="673"/>
      <c r="X5" s="673"/>
      <c r="Y5" s="674"/>
      <c r="Z5" s="675">
        <v>6</v>
      </c>
      <c r="AA5" s="675"/>
      <c r="AB5" s="675"/>
      <c r="AC5" s="675"/>
      <c r="AD5" s="676">
        <v>358501</v>
      </c>
      <c r="AE5" s="676"/>
      <c r="AF5" s="676"/>
      <c r="AG5" s="676"/>
      <c r="AH5" s="676"/>
      <c r="AI5" s="676"/>
      <c r="AJ5" s="676"/>
      <c r="AK5" s="676"/>
      <c r="AL5" s="677">
        <v>12.8</v>
      </c>
      <c r="AM5" s="678"/>
      <c r="AN5" s="678"/>
      <c r="AO5" s="679"/>
      <c r="AP5" s="669" t="s">
        <v>232</v>
      </c>
      <c r="AQ5" s="670"/>
      <c r="AR5" s="670"/>
      <c r="AS5" s="670"/>
      <c r="AT5" s="670"/>
      <c r="AU5" s="670"/>
      <c r="AV5" s="670"/>
      <c r="AW5" s="670"/>
      <c r="AX5" s="670"/>
      <c r="AY5" s="670"/>
      <c r="AZ5" s="670"/>
      <c r="BA5" s="670"/>
      <c r="BB5" s="670"/>
      <c r="BC5" s="670"/>
      <c r="BD5" s="670"/>
      <c r="BE5" s="670"/>
      <c r="BF5" s="671"/>
      <c r="BG5" s="683">
        <v>352481</v>
      </c>
      <c r="BH5" s="684"/>
      <c r="BI5" s="684"/>
      <c r="BJ5" s="684"/>
      <c r="BK5" s="684"/>
      <c r="BL5" s="684"/>
      <c r="BM5" s="684"/>
      <c r="BN5" s="685"/>
      <c r="BO5" s="686">
        <v>98.3</v>
      </c>
      <c r="BP5" s="686"/>
      <c r="BQ5" s="686"/>
      <c r="BR5" s="686"/>
      <c r="BS5" s="687">
        <v>25549</v>
      </c>
      <c r="BT5" s="687"/>
      <c r="BU5" s="687"/>
      <c r="BV5" s="687"/>
      <c r="BW5" s="687"/>
      <c r="BX5" s="687"/>
      <c r="BY5" s="687"/>
      <c r="BZ5" s="687"/>
      <c r="CA5" s="687"/>
      <c r="CB5" s="691"/>
      <c r="CD5" s="665" t="s">
        <v>227</v>
      </c>
      <c r="CE5" s="666"/>
      <c r="CF5" s="666"/>
      <c r="CG5" s="666"/>
      <c r="CH5" s="666"/>
      <c r="CI5" s="666"/>
      <c r="CJ5" s="666"/>
      <c r="CK5" s="666"/>
      <c r="CL5" s="666"/>
      <c r="CM5" s="666"/>
      <c r="CN5" s="666"/>
      <c r="CO5" s="666"/>
      <c r="CP5" s="666"/>
      <c r="CQ5" s="667"/>
      <c r="CR5" s="665" t="s">
        <v>233</v>
      </c>
      <c r="CS5" s="666"/>
      <c r="CT5" s="666"/>
      <c r="CU5" s="666"/>
      <c r="CV5" s="666"/>
      <c r="CW5" s="666"/>
      <c r="CX5" s="666"/>
      <c r="CY5" s="667"/>
      <c r="CZ5" s="665" t="s">
        <v>225</v>
      </c>
      <c r="DA5" s="666"/>
      <c r="DB5" s="666"/>
      <c r="DC5" s="667"/>
      <c r="DD5" s="665" t="s">
        <v>234</v>
      </c>
      <c r="DE5" s="666"/>
      <c r="DF5" s="666"/>
      <c r="DG5" s="666"/>
      <c r="DH5" s="666"/>
      <c r="DI5" s="666"/>
      <c r="DJ5" s="666"/>
      <c r="DK5" s="666"/>
      <c r="DL5" s="666"/>
      <c r="DM5" s="666"/>
      <c r="DN5" s="666"/>
      <c r="DO5" s="666"/>
      <c r="DP5" s="667"/>
      <c r="DQ5" s="665" t="s">
        <v>235</v>
      </c>
      <c r="DR5" s="666"/>
      <c r="DS5" s="666"/>
      <c r="DT5" s="666"/>
      <c r="DU5" s="666"/>
      <c r="DV5" s="666"/>
      <c r="DW5" s="666"/>
      <c r="DX5" s="666"/>
      <c r="DY5" s="666"/>
      <c r="DZ5" s="666"/>
      <c r="EA5" s="666"/>
      <c r="EB5" s="666"/>
      <c r="EC5" s="667"/>
    </row>
    <row r="6" spans="2:143" ht="11.25" customHeight="1" x14ac:dyDescent="0.2">
      <c r="B6" s="680" t="s">
        <v>236</v>
      </c>
      <c r="C6" s="681"/>
      <c r="D6" s="681"/>
      <c r="E6" s="681"/>
      <c r="F6" s="681"/>
      <c r="G6" s="681"/>
      <c r="H6" s="681"/>
      <c r="I6" s="681"/>
      <c r="J6" s="681"/>
      <c r="K6" s="681"/>
      <c r="L6" s="681"/>
      <c r="M6" s="681"/>
      <c r="N6" s="681"/>
      <c r="O6" s="681"/>
      <c r="P6" s="681"/>
      <c r="Q6" s="682"/>
      <c r="R6" s="683">
        <v>122407</v>
      </c>
      <c r="S6" s="684"/>
      <c r="T6" s="684"/>
      <c r="U6" s="684"/>
      <c r="V6" s="684"/>
      <c r="W6" s="684"/>
      <c r="X6" s="684"/>
      <c r="Y6" s="685"/>
      <c r="Z6" s="686">
        <v>2</v>
      </c>
      <c r="AA6" s="686"/>
      <c r="AB6" s="686"/>
      <c r="AC6" s="686"/>
      <c r="AD6" s="687">
        <v>122407</v>
      </c>
      <c r="AE6" s="687"/>
      <c r="AF6" s="687"/>
      <c r="AG6" s="687"/>
      <c r="AH6" s="687"/>
      <c r="AI6" s="687"/>
      <c r="AJ6" s="687"/>
      <c r="AK6" s="687"/>
      <c r="AL6" s="688">
        <v>4.4000000000000004</v>
      </c>
      <c r="AM6" s="689"/>
      <c r="AN6" s="689"/>
      <c r="AO6" s="690"/>
      <c r="AP6" s="680" t="s">
        <v>237</v>
      </c>
      <c r="AQ6" s="681"/>
      <c r="AR6" s="681"/>
      <c r="AS6" s="681"/>
      <c r="AT6" s="681"/>
      <c r="AU6" s="681"/>
      <c r="AV6" s="681"/>
      <c r="AW6" s="681"/>
      <c r="AX6" s="681"/>
      <c r="AY6" s="681"/>
      <c r="AZ6" s="681"/>
      <c r="BA6" s="681"/>
      <c r="BB6" s="681"/>
      <c r="BC6" s="681"/>
      <c r="BD6" s="681"/>
      <c r="BE6" s="681"/>
      <c r="BF6" s="682"/>
      <c r="BG6" s="683">
        <v>352481</v>
      </c>
      <c r="BH6" s="684"/>
      <c r="BI6" s="684"/>
      <c r="BJ6" s="684"/>
      <c r="BK6" s="684"/>
      <c r="BL6" s="684"/>
      <c r="BM6" s="684"/>
      <c r="BN6" s="685"/>
      <c r="BO6" s="686">
        <v>98.3</v>
      </c>
      <c r="BP6" s="686"/>
      <c r="BQ6" s="686"/>
      <c r="BR6" s="686"/>
      <c r="BS6" s="687">
        <v>25549</v>
      </c>
      <c r="BT6" s="687"/>
      <c r="BU6" s="687"/>
      <c r="BV6" s="687"/>
      <c r="BW6" s="687"/>
      <c r="BX6" s="687"/>
      <c r="BY6" s="687"/>
      <c r="BZ6" s="687"/>
      <c r="CA6" s="687"/>
      <c r="CB6" s="691"/>
      <c r="CD6" s="694" t="s">
        <v>238</v>
      </c>
      <c r="CE6" s="695"/>
      <c r="CF6" s="695"/>
      <c r="CG6" s="695"/>
      <c r="CH6" s="695"/>
      <c r="CI6" s="695"/>
      <c r="CJ6" s="695"/>
      <c r="CK6" s="695"/>
      <c r="CL6" s="695"/>
      <c r="CM6" s="695"/>
      <c r="CN6" s="695"/>
      <c r="CO6" s="695"/>
      <c r="CP6" s="695"/>
      <c r="CQ6" s="696"/>
      <c r="CR6" s="683">
        <v>51451</v>
      </c>
      <c r="CS6" s="684"/>
      <c r="CT6" s="684"/>
      <c r="CU6" s="684"/>
      <c r="CV6" s="684"/>
      <c r="CW6" s="684"/>
      <c r="CX6" s="684"/>
      <c r="CY6" s="685"/>
      <c r="CZ6" s="677">
        <v>0.9</v>
      </c>
      <c r="DA6" s="678"/>
      <c r="DB6" s="678"/>
      <c r="DC6" s="697"/>
      <c r="DD6" s="692" t="s">
        <v>239</v>
      </c>
      <c r="DE6" s="684"/>
      <c r="DF6" s="684"/>
      <c r="DG6" s="684"/>
      <c r="DH6" s="684"/>
      <c r="DI6" s="684"/>
      <c r="DJ6" s="684"/>
      <c r="DK6" s="684"/>
      <c r="DL6" s="684"/>
      <c r="DM6" s="684"/>
      <c r="DN6" s="684"/>
      <c r="DO6" s="684"/>
      <c r="DP6" s="685"/>
      <c r="DQ6" s="692">
        <v>51451</v>
      </c>
      <c r="DR6" s="684"/>
      <c r="DS6" s="684"/>
      <c r="DT6" s="684"/>
      <c r="DU6" s="684"/>
      <c r="DV6" s="684"/>
      <c r="DW6" s="684"/>
      <c r="DX6" s="684"/>
      <c r="DY6" s="684"/>
      <c r="DZ6" s="684"/>
      <c r="EA6" s="684"/>
      <c r="EB6" s="684"/>
      <c r="EC6" s="693"/>
    </row>
    <row r="7" spans="2:143" ht="11.25" customHeight="1" x14ac:dyDescent="0.2">
      <c r="B7" s="680" t="s">
        <v>240</v>
      </c>
      <c r="C7" s="681"/>
      <c r="D7" s="681"/>
      <c r="E7" s="681"/>
      <c r="F7" s="681"/>
      <c r="G7" s="681"/>
      <c r="H7" s="681"/>
      <c r="I7" s="681"/>
      <c r="J7" s="681"/>
      <c r="K7" s="681"/>
      <c r="L7" s="681"/>
      <c r="M7" s="681"/>
      <c r="N7" s="681"/>
      <c r="O7" s="681"/>
      <c r="P7" s="681"/>
      <c r="Q7" s="682"/>
      <c r="R7" s="683">
        <v>109</v>
      </c>
      <c r="S7" s="684"/>
      <c r="T7" s="684"/>
      <c r="U7" s="684"/>
      <c r="V7" s="684"/>
      <c r="W7" s="684"/>
      <c r="X7" s="684"/>
      <c r="Y7" s="685"/>
      <c r="Z7" s="686">
        <v>0</v>
      </c>
      <c r="AA7" s="686"/>
      <c r="AB7" s="686"/>
      <c r="AC7" s="686"/>
      <c r="AD7" s="687">
        <v>109</v>
      </c>
      <c r="AE7" s="687"/>
      <c r="AF7" s="687"/>
      <c r="AG7" s="687"/>
      <c r="AH7" s="687"/>
      <c r="AI7" s="687"/>
      <c r="AJ7" s="687"/>
      <c r="AK7" s="687"/>
      <c r="AL7" s="688">
        <v>0</v>
      </c>
      <c r="AM7" s="689"/>
      <c r="AN7" s="689"/>
      <c r="AO7" s="690"/>
      <c r="AP7" s="680" t="s">
        <v>241</v>
      </c>
      <c r="AQ7" s="681"/>
      <c r="AR7" s="681"/>
      <c r="AS7" s="681"/>
      <c r="AT7" s="681"/>
      <c r="AU7" s="681"/>
      <c r="AV7" s="681"/>
      <c r="AW7" s="681"/>
      <c r="AX7" s="681"/>
      <c r="AY7" s="681"/>
      <c r="AZ7" s="681"/>
      <c r="BA7" s="681"/>
      <c r="BB7" s="681"/>
      <c r="BC7" s="681"/>
      <c r="BD7" s="681"/>
      <c r="BE7" s="681"/>
      <c r="BF7" s="682"/>
      <c r="BG7" s="683">
        <v>109031</v>
      </c>
      <c r="BH7" s="684"/>
      <c r="BI7" s="684"/>
      <c r="BJ7" s="684"/>
      <c r="BK7" s="684"/>
      <c r="BL7" s="684"/>
      <c r="BM7" s="684"/>
      <c r="BN7" s="685"/>
      <c r="BO7" s="686">
        <v>30.4</v>
      </c>
      <c r="BP7" s="686"/>
      <c r="BQ7" s="686"/>
      <c r="BR7" s="686"/>
      <c r="BS7" s="687">
        <v>2135</v>
      </c>
      <c r="BT7" s="687"/>
      <c r="BU7" s="687"/>
      <c r="BV7" s="687"/>
      <c r="BW7" s="687"/>
      <c r="BX7" s="687"/>
      <c r="BY7" s="687"/>
      <c r="BZ7" s="687"/>
      <c r="CA7" s="687"/>
      <c r="CB7" s="691"/>
      <c r="CD7" s="698" t="s">
        <v>242</v>
      </c>
      <c r="CE7" s="699"/>
      <c r="CF7" s="699"/>
      <c r="CG7" s="699"/>
      <c r="CH7" s="699"/>
      <c r="CI7" s="699"/>
      <c r="CJ7" s="699"/>
      <c r="CK7" s="699"/>
      <c r="CL7" s="699"/>
      <c r="CM7" s="699"/>
      <c r="CN7" s="699"/>
      <c r="CO7" s="699"/>
      <c r="CP7" s="699"/>
      <c r="CQ7" s="700"/>
      <c r="CR7" s="683">
        <v>1737675</v>
      </c>
      <c r="CS7" s="684"/>
      <c r="CT7" s="684"/>
      <c r="CU7" s="684"/>
      <c r="CV7" s="684"/>
      <c r="CW7" s="684"/>
      <c r="CX7" s="684"/>
      <c r="CY7" s="685"/>
      <c r="CZ7" s="686">
        <v>29.4</v>
      </c>
      <c r="DA7" s="686"/>
      <c r="DB7" s="686"/>
      <c r="DC7" s="686"/>
      <c r="DD7" s="692">
        <v>989353</v>
      </c>
      <c r="DE7" s="684"/>
      <c r="DF7" s="684"/>
      <c r="DG7" s="684"/>
      <c r="DH7" s="684"/>
      <c r="DI7" s="684"/>
      <c r="DJ7" s="684"/>
      <c r="DK7" s="684"/>
      <c r="DL7" s="684"/>
      <c r="DM7" s="684"/>
      <c r="DN7" s="684"/>
      <c r="DO7" s="684"/>
      <c r="DP7" s="685"/>
      <c r="DQ7" s="692">
        <v>679192</v>
      </c>
      <c r="DR7" s="684"/>
      <c r="DS7" s="684"/>
      <c r="DT7" s="684"/>
      <c r="DU7" s="684"/>
      <c r="DV7" s="684"/>
      <c r="DW7" s="684"/>
      <c r="DX7" s="684"/>
      <c r="DY7" s="684"/>
      <c r="DZ7" s="684"/>
      <c r="EA7" s="684"/>
      <c r="EB7" s="684"/>
      <c r="EC7" s="693"/>
    </row>
    <row r="8" spans="2:143" ht="11.25" customHeight="1" x14ac:dyDescent="0.2">
      <c r="B8" s="680" t="s">
        <v>243</v>
      </c>
      <c r="C8" s="681"/>
      <c r="D8" s="681"/>
      <c r="E8" s="681"/>
      <c r="F8" s="681"/>
      <c r="G8" s="681"/>
      <c r="H8" s="681"/>
      <c r="I8" s="681"/>
      <c r="J8" s="681"/>
      <c r="K8" s="681"/>
      <c r="L8" s="681"/>
      <c r="M8" s="681"/>
      <c r="N8" s="681"/>
      <c r="O8" s="681"/>
      <c r="P8" s="681"/>
      <c r="Q8" s="682"/>
      <c r="R8" s="683">
        <v>592</v>
      </c>
      <c r="S8" s="684"/>
      <c r="T8" s="684"/>
      <c r="U8" s="684"/>
      <c r="V8" s="684"/>
      <c r="W8" s="684"/>
      <c r="X8" s="684"/>
      <c r="Y8" s="685"/>
      <c r="Z8" s="686">
        <v>0</v>
      </c>
      <c r="AA8" s="686"/>
      <c r="AB8" s="686"/>
      <c r="AC8" s="686"/>
      <c r="AD8" s="687">
        <v>592</v>
      </c>
      <c r="AE8" s="687"/>
      <c r="AF8" s="687"/>
      <c r="AG8" s="687"/>
      <c r="AH8" s="687"/>
      <c r="AI8" s="687"/>
      <c r="AJ8" s="687"/>
      <c r="AK8" s="687"/>
      <c r="AL8" s="688">
        <v>0</v>
      </c>
      <c r="AM8" s="689"/>
      <c r="AN8" s="689"/>
      <c r="AO8" s="690"/>
      <c r="AP8" s="680" t="s">
        <v>244</v>
      </c>
      <c r="AQ8" s="681"/>
      <c r="AR8" s="681"/>
      <c r="AS8" s="681"/>
      <c r="AT8" s="681"/>
      <c r="AU8" s="681"/>
      <c r="AV8" s="681"/>
      <c r="AW8" s="681"/>
      <c r="AX8" s="681"/>
      <c r="AY8" s="681"/>
      <c r="AZ8" s="681"/>
      <c r="BA8" s="681"/>
      <c r="BB8" s="681"/>
      <c r="BC8" s="681"/>
      <c r="BD8" s="681"/>
      <c r="BE8" s="681"/>
      <c r="BF8" s="682"/>
      <c r="BG8" s="683">
        <v>5405</v>
      </c>
      <c r="BH8" s="684"/>
      <c r="BI8" s="684"/>
      <c r="BJ8" s="684"/>
      <c r="BK8" s="684"/>
      <c r="BL8" s="684"/>
      <c r="BM8" s="684"/>
      <c r="BN8" s="685"/>
      <c r="BO8" s="686">
        <v>1.5</v>
      </c>
      <c r="BP8" s="686"/>
      <c r="BQ8" s="686"/>
      <c r="BR8" s="686"/>
      <c r="BS8" s="692" t="s">
        <v>190</v>
      </c>
      <c r="BT8" s="684"/>
      <c r="BU8" s="684"/>
      <c r="BV8" s="684"/>
      <c r="BW8" s="684"/>
      <c r="BX8" s="684"/>
      <c r="BY8" s="684"/>
      <c r="BZ8" s="684"/>
      <c r="CA8" s="684"/>
      <c r="CB8" s="693"/>
      <c r="CD8" s="698" t="s">
        <v>245</v>
      </c>
      <c r="CE8" s="699"/>
      <c r="CF8" s="699"/>
      <c r="CG8" s="699"/>
      <c r="CH8" s="699"/>
      <c r="CI8" s="699"/>
      <c r="CJ8" s="699"/>
      <c r="CK8" s="699"/>
      <c r="CL8" s="699"/>
      <c r="CM8" s="699"/>
      <c r="CN8" s="699"/>
      <c r="CO8" s="699"/>
      <c r="CP8" s="699"/>
      <c r="CQ8" s="700"/>
      <c r="CR8" s="683">
        <v>900266</v>
      </c>
      <c r="CS8" s="684"/>
      <c r="CT8" s="684"/>
      <c r="CU8" s="684"/>
      <c r="CV8" s="684"/>
      <c r="CW8" s="684"/>
      <c r="CX8" s="684"/>
      <c r="CY8" s="685"/>
      <c r="CZ8" s="686">
        <v>15.3</v>
      </c>
      <c r="DA8" s="686"/>
      <c r="DB8" s="686"/>
      <c r="DC8" s="686"/>
      <c r="DD8" s="692">
        <v>377</v>
      </c>
      <c r="DE8" s="684"/>
      <c r="DF8" s="684"/>
      <c r="DG8" s="684"/>
      <c r="DH8" s="684"/>
      <c r="DI8" s="684"/>
      <c r="DJ8" s="684"/>
      <c r="DK8" s="684"/>
      <c r="DL8" s="684"/>
      <c r="DM8" s="684"/>
      <c r="DN8" s="684"/>
      <c r="DO8" s="684"/>
      <c r="DP8" s="685"/>
      <c r="DQ8" s="692">
        <v>524690</v>
      </c>
      <c r="DR8" s="684"/>
      <c r="DS8" s="684"/>
      <c r="DT8" s="684"/>
      <c r="DU8" s="684"/>
      <c r="DV8" s="684"/>
      <c r="DW8" s="684"/>
      <c r="DX8" s="684"/>
      <c r="DY8" s="684"/>
      <c r="DZ8" s="684"/>
      <c r="EA8" s="684"/>
      <c r="EB8" s="684"/>
      <c r="EC8" s="693"/>
    </row>
    <row r="9" spans="2:143" ht="11.25" customHeight="1" x14ac:dyDescent="0.2">
      <c r="B9" s="680" t="s">
        <v>246</v>
      </c>
      <c r="C9" s="681"/>
      <c r="D9" s="681"/>
      <c r="E9" s="681"/>
      <c r="F9" s="681"/>
      <c r="G9" s="681"/>
      <c r="H9" s="681"/>
      <c r="I9" s="681"/>
      <c r="J9" s="681"/>
      <c r="K9" s="681"/>
      <c r="L9" s="681"/>
      <c r="M9" s="681"/>
      <c r="N9" s="681"/>
      <c r="O9" s="681"/>
      <c r="P9" s="681"/>
      <c r="Q9" s="682"/>
      <c r="R9" s="683">
        <v>320</v>
      </c>
      <c r="S9" s="684"/>
      <c r="T9" s="684"/>
      <c r="U9" s="684"/>
      <c r="V9" s="684"/>
      <c r="W9" s="684"/>
      <c r="X9" s="684"/>
      <c r="Y9" s="685"/>
      <c r="Z9" s="686">
        <v>0</v>
      </c>
      <c r="AA9" s="686"/>
      <c r="AB9" s="686"/>
      <c r="AC9" s="686"/>
      <c r="AD9" s="687">
        <v>320</v>
      </c>
      <c r="AE9" s="687"/>
      <c r="AF9" s="687"/>
      <c r="AG9" s="687"/>
      <c r="AH9" s="687"/>
      <c r="AI9" s="687"/>
      <c r="AJ9" s="687"/>
      <c r="AK9" s="687"/>
      <c r="AL9" s="688">
        <v>0</v>
      </c>
      <c r="AM9" s="689"/>
      <c r="AN9" s="689"/>
      <c r="AO9" s="690"/>
      <c r="AP9" s="680" t="s">
        <v>247</v>
      </c>
      <c r="AQ9" s="681"/>
      <c r="AR9" s="681"/>
      <c r="AS9" s="681"/>
      <c r="AT9" s="681"/>
      <c r="AU9" s="681"/>
      <c r="AV9" s="681"/>
      <c r="AW9" s="681"/>
      <c r="AX9" s="681"/>
      <c r="AY9" s="681"/>
      <c r="AZ9" s="681"/>
      <c r="BA9" s="681"/>
      <c r="BB9" s="681"/>
      <c r="BC9" s="681"/>
      <c r="BD9" s="681"/>
      <c r="BE9" s="681"/>
      <c r="BF9" s="682"/>
      <c r="BG9" s="683">
        <v>85222</v>
      </c>
      <c r="BH9" s="684"/>
      <c r="BI9" s="684"/>
      <c r="BJ9" s="684"/>
      <c r="BK9" s="684"/>
      <c r="BL9" s="684"/>
      <c r="BM9" s="684"/>
      <c r="BN9" s="685"/>
      <c r="BO9" s="686">
        <v>23.8</v>
      </c>
      <c r="BP9" s="686"/>
      <c r="BQ9" s="686"/>
      <c r="BR9" s="686"/>
      <c r="BS9" s="692" t="s">
        <v>190</v>
      </c>
      <c r="BT9" s="684"/>
      <c r="BU9" s="684"/>
      <c r="BV9" s="684"/>
      <c r="BW9" s="684"/>
      <c r="BX9" s="684"/>
      <c r="BY9" s="684"/>
      <c r="BZ9" s="684"/>
      <c r="CA9" s="684"/>
      <c r="CB9" s="693"/>
      <c r="CD9" s="698" t="s">
        <v>248</v>
      </c>
      <c r="CE9" s="699"/>
      <c r="CF9" s="699"/>
      <c r="CG9" s="699"/>
      <c r="CH9" s="699"/>
      <c r="CI9" s="699"/>
      <c r="CJ9" s="699"/>
      <c r="CK9" s="699"/>
      <c r="CL9" s="699"/>
      <c r="CM9" s="699"/>
      <c r="CN9" s="699"/>
      <c r="CO9" s="699"/>
      <c r="CP9" s="699"/>
      <c r="CQ9" s="700"/>
      <c r="CR9" s="683">
        <v>432475</v>
      </c>
      <c r="CS9" s="684"/>
      <c r="CT9" s="684"/>
      <c r="CU9" s="684"/>
      <c r="CV9" s="684"/>
      <c r="CW9" s="684"/>
      <c r="CX9" s="684"/>
      <c r="CY9" s="685"/>
      <c r="CZ9" s="686">
        <v>7.3</v>
      </c>
      <c r="DA9" s="686"/>
      <c r="DB9" s="686"/>
      <c r="DC9" s="686"/>
      <c r="DD9" s="692">
        <v>11614</v>
      </c>
      <c r="DE9" s="684"/>
      <c r="DF9" s="684"/>
      <c r="DG9" s="684"/>
      <c r="DH9" s="684"/>
      <c r="DI9" s="684"/>
      <c r="DJ9" s="684"/>
      <c r="DK9" s="684"/>
      <c r="DL9" s="684"/>
      <c r="DM9" s="684"/>
      <c r="DN9" s="684"/>
      <c r="DO9" s="684"/>
      <c r="DP9" s="685"/>
      <c r="DQ9" s="692">
        <v>401305</v>
      </c>
      <c r="DR9" s="684"/>
      <c r="DS9" s="684"/>
      <c r="DT9" s="684"/>
      <c r="DU9" s="684"/>
      <c r="DV9" s="684"/>
      <c r="DW9" s="684"/>
      <c r="DX9" s="684"/>
      <c r="DY9" s="684"/>
      <c r="DZ9" s="684"/>
      <c r="EA9" s="684"/>
      <c r="EB9" s="684"/>
      <c r="EC9" s="693"/>
    </row>
    <row r="10" spans="2:143" ht="11.25" customHeight="1" x14ac:dyDescent="0.2">
      <c r="B10" s="680" t="s">
        <v>249</v>
      </c>
      <c r="C10" s="681"/>
      <c r="D10" s="681"/>
      <c r="E10" s="681"/>
      <c r="F10" s="681"/>
      <c r="G10" s="681"/>
      <c r="H10" s="681"/>
      <c r="I10" s="681"/>
      <c r="J10" s="681"/>
      <c r="K10" s="681"/>
      <c r="L10" s="681"/>
      <c r="M10" s="681"/>
      <c r="N10" s="681"/>
      <c r="O10" s="681"/>
      <c r="P10" s="681"/>
      <c r="Q10" s="682"/>
      <c r="R10" s="683" t="s">
        <v>190</v>
      </c>
      <c r="S10" s="684"/>
      <c r="T10" s="684"/>
      <c r="U10" s="684"/>
      <c r="V10" s="684"/>
      <c r="W10" s="684"/>
      <c r="X10" s="684"/>
      <c r="Y10" s="685"/>
      <c r="Z10" s="686" t="s">
        <v>190</v>
      </c>
      <c r="AA10" s="686"/>
      <c r="AB10" s="686"/>
      <c r="AC10" s="686"/>
      <c r="AD10" s="687" t="s">
        <v>190</v>
      </c>
      <c r="AE10" s="687"/>
      <c r="AF10" s="687"/>
      <c r="AG10" s="687"/>
      <c r="AH10" s="687"/>
      <c r="AI10" s="687"/>
      <c r="AJ10" s="687"/>
      <c r="AK10" s="687"/>
      <c r="AL10" s="688" t="s">
        <v>239</v>
      </c>
      <c r="AM10" s="689"/>
      <c r="AN10" s="689"/>
      <c r="AO10" s="690"/>
      <c r="AP10" s="680" t="s">
        <v>250</v>
      </c>
      <c r="AQ10" s="681"/>
      <c r="AR10" s="681"/>
      <c r="AS10" s="681"/>
      <c r="AT10" s="681"/>
      <c r="AU10" s="681"/>
      <c r="AV10" s="681"/>
      <c r="AW10" s="681"/>
      <c r="AX10" s="681"/>
      <c r="AY10" s="681"/>
      <c r="AZ10" s="681"/>
      <c r="BA10" s="681"/>
      <c r="BB10" s="681"/>
      <c r="BC10" s="681"/>
      <c r="BD10" s="681"/>
      <c r="BE10" s="681"/>
      <c r="BF10" s="682"/>
      <c r="BG10" s="683">
        <v>7622</v>
      </c>
      <c r="BH10" s="684"/>
      <c r="BI10" s="684"/>
      <c r="BJ10" s="684"/>
      <c r="BK10" s="684"/>
      <c r="BL10" s="684"/>
      <c r="BM10" s="684"/>
      <c r="BN10" s="685"/>
      <c r="BO10" s="686">
        <v>2.1</v>
      </c>
      <c r="BP10" s="686"/>
      <c r="BQ10" s="686"/>
      <c r="BR10" s="686"/>
      <c r="BS10" s="692" t="s">
        <v>190</v>
      </c>
      <c r="BT10" s="684"/>
      <c r="BU10" s="684"/>
      <c r="BV10" s="684"/>
      <c r="BW10" s="684"/>
      <c r="BX10" s="684"/>
      <c r="BY10" s="684"/>
      <c r="BZ10" s="684"/>
      <c r="CA10" s="684"/>
      <c r="CB10" s="693"/>
      <c r="CD10" s="698" t="s">
        <v>251</v>
      </c>
      <c r="CE10" s="699"/>
      <c r="CF10" s="699"/>
      <c r="CG10" s="699"/>
      <c r="CH10" s="699"/>
      <c r="CI10" s="699"/>
      <c r="CJ10" s="699"/>
      <c r="CK10" s="699"/>
      <c r="CL10" s="699"/>
      <c r="CM10" s="699"/>
      <c r="CN10" s="699"/>
      <c r="CO10" s="699"/>
      <c r="CP10" s="699"/>
      <c r="CQ10" s="700"/>
      <c r="CR10" s="683" t="s">
        <v>239</v>
      </c>
      <c r="CS10" s="684"/>
      <c r="CT10" s="684"/>
      <c r="CU10" s="684"/>
      <c r="CV10" s="684"/>
      <c r="CW10" s="684"/>
      <c r="CX10" s="684"/>
      <c r="CY10" s="685"/>
      <c r="CZ10" s="686" t="s">
        <v>239</v>
      </c>
      <c r="DA10" s="686"/>
      <c r="DB10" s="686"/>
      <c r="DC10" s="686"/>
      <c r="DD10" s="692" t="s">
        <v>190</v>
      </c>
      <c r="DE10" s="684"/>
      <c r="DF10" s="684"/>
      <c r="DG10" s="684"/>
      <c r="DH10" s="684"/>
      <c r="DI10" s="684"/>
      <c r="DJ10" s="684"/>
      <c r="DK10" s="684"/>
      <c r="DL10" s="684"/>
      <c r="DM10" s="684"/>
      <c r="DN10" s="684"/>
      <c r="DO10" s="684"/>
      <c r="DP10" s="685"/>
      <c r="DQ10" s="692" t="s">
        <v>190</v>
      </c>
      <c r="DR10" s="684"/>
      <c r="DS10" s="684"/>
      <c r="DT10" s="684"/>
      <c r="DU10" s="684"/>
      <c r="DV10" s="684"/>
      <c r="DW10" s="684"/>
      <c r="DX10" s="684"/>
      <c r="DY10" s="684"/>
      <c r="DZ10" s="684"/>
      <c r="EA10" s="684"/>
      <c r="EB10" s="684"/>
      <c r="EC10" s="693"/>
    </row>
    <row r="11" spans="2:143" ht="11.25" customHeight="1" x14ac:dyDescent="0.2">
      <c r="B11" s="680" t="s">
        <v>252</v>
      </c>
      <c r="C11" s="681"/>
      <c r="D11" s="681"/>
      <c r="E11" s="681"/>
      <c r="F11" s="681"/>
      <c r="G11" s="681"/>
      <c r="H11" s="681"/>
      <c r="I11" s="681"/>
      <c r="J11" s="681"/>
      <c r="K11" s="681"/>
      <c r="L11" s="681"/>
      <c r="M11" s="681"/>
      <c r="N11" s="681"/>
      <c r="O11" s="681"/>
      <c r="P11" s="681"/>
      <c r="Q11" s="682"/>
      <c r="R11" s="683">
        <v>68040</v>
      </c>
      <c r="S11" s="684"/>
      <c r="T11" s="684"/>
      <c r="U11" s="684"/>
      <c r="V11" s="684"/>
      <c r="W11" s="684"/>
      <c r="X11" s="684"/>
      <c r="Y11" s="685"/>
      <c r="Z11" s="688">
        <v>1.1000000000000001</v>
      </c>
      <c r="AA11" s="689"/>
      <c r="AB11" s="689"/>
      <c r="AC11" s="701"/>
      <c r="AD11" s="692">
        <v>68040</v>
      </c>
      <c r="AE11" s="684"/>
      <c r="AF11" s="684"/>
      <c r="AG11" s="684"/>
      <c r="AH11" s="684"/>
      <c r="AI11" s="684"/>
      <c r="AJ11" s="684"/>
      <c r="AK11" s="685"/>
      <c r="AL11" s="688">
        <v>2.4</v>
      </c>
      <c r="AM11" s="689"/>
      <c r="AN11" s="689"/>
      <c r="AO11" s="690"/>
      <c r="AP11" s="680" t="s">
        <v>253</v>
      </c>
      <c r="AQ11" s="681"/>
      <c r="AR11" s="681"/>
      <c r="AS11" s="681"/>
      <c r="AT11" s="681"/>
      <c r="AU11" s="681"/>
      <c r="AV11" s="681"/>
      <c r="AW11" s="681"/>
      <c r="AX11" s="681"/>
      <c r="AY11" s="681"/>
      <c r="AZ11" s="681"/>
      <c r="BA11" s="681"/>
      <c r="BB11" s="681"/>
      <c r="BC11" s="681"/>
      <c r="BD11" s="681"/>
      <c r="BE11" s="681"/>
      <c r="BF11" s="682"/>
      <c r="BG11" s="683">
        <v>10782</v>
      </c>
      <c r="BH11" s="684"/>
      <c r="BI11" s="684"/>
      <c r="BJ11" s="684"/>
      <c r="BK11" s="684"/>
      <c r="BL11" s="684"/>
      <c r="BM11" s="684"/>
      <c r="BN11" s="685"/>
      <c r="BO11" s="686">
        <v>3</v>
      </c>
      <c r="BP11" s="686"/>
      <c r="BQ11" s="686"/>
      <c r="BR11" s="686"/>
      <c r="BS11" s="692">
        <v>2135</v>
      </c>
      <c r="BT11" s="684"/>
      <c r="BU11" s="684"/>
      <c r="BV11" s="684"/>
      <c r="BW11" s="684"/>
      <c r="BX11" s="684"/>
      <c r="BY11" s="684"/>
      <c r="BZ11" s="684"/>
      <c r="CA11" s="684"/>
      <c r="CB11" s="693"/>
      <c r="CD11" s="698" t="s">
        <v>254</v>
      </c>
      <c r="CE11" s="699"/>
      <c r="CF11" s="699"/>
      <c r="CG11" s="699"/>
      <c r="CH11" s="699"/>
      <c r="CI11" s="699"/>
      <c r="CJ11" s="699"/>
      <c r="CK11" s="699"/>
      <c r="CL11" s="699"/>
      <c r="CM11" s="699"/>
      <c r="CN11" s="699"/>
      <c r="CO11" s="699"/>
      <c r="CP11" s="699"/>
      <c r="CQ11" s="700"/>
      <c r="CR11" s="683">
        <v>789062</v>
      </c>
      <c r="CS11" s="684"/>
      <c r="CT11" s="684"/>
      <c r="CU11" s="684"/>
      <c r="CV11" s="684"/>
      <c r="CW11" s="684"/>
      <c r="CX11" s="684"/>
      <c r="CY11" s="685"/>
      <c r="CZ11" s="686">
        <v>13.4</v>
      </c>
      <c r="DA11" s="686"/>
      <c r="DB11" s="686"/>
      <c r="DC11" s="686"/>
      <c r="DD11" s="692">
        <v>392424</v>
      </c>
      <c r="DE11" s="684"/>
      <c r="DF11" s="684"/>
      <c r="DG11" s="684"/>
      <c r="DH11" s="684"/>
      <c r="DI11" s="684"/>
      <c r="DJ11" s="684"/>
      <c r="DK11" s="684"/>
      <c r="DL11" s="684"/>
      <c r="DM11" s="684"/>
      <c r="DN11" s="684"/>
      <c r="DO11" s="684"/>
      <c r="DP11" s="685"/>
      <c r="DQ11" s="692">
        <v>378854</v>
      </c>
      <c r="DR11" s="684"/>
      <c r="DS11" s="684"/>
      <c r="DT11" s="684"/>
      <c r="DU11" s="684"/>
      <c r="DV11" s="684"/>
      <c r="DW11" s="684"/>
      <c r="DX11" s="684"/>
      <c r="DY11" s="684"/>
      <c r="DZ11" s="684"/>
      <c r="EA11" s="684"/>
      <c r="EB11" s="684"/>
      <c r="EC11" s="693"/>
    </row>
    <row r="12" spans="2:143" ht="11.25" customHeight="1" x14ac:dyDescent="0.2">
      <c r="B12" s="680" t="s">
        <v>255</v>
      </c>
      <c r="C12" s="681"/>
      <c r="D12" s="681"/>
      <c r="E12" s="681"/>
      <c r="F12" s="681"/>
      <c r="G12" s="681"/>
      <c r="H12" s="681"/>
      <c r="I12" s="681"/>
      <c r="J12" s="681"/>
      <c r="K12" s="681"/>
      <c r="L12" s="681"/>
      <c r="M12" s="681"/>
      <c r="N12" s="681"/>
      <c r="O12" s="681"/>
      <c r="P12" s="681"/>
      <c r="Q12" s="682"/>
      <c r="R12" s="683" t="s">
        <v>190</v>
      </c>
      <c r="S12" s="684"/>
      <c r="T12" s="684"/>
      <c r="U12" s="684"/>
      <c r="V12" s="684"/>
      <c r="W12" s="684"/>
      <c r="X12" s="684"/>
      <c r="Y12" s="685"/>
      <c r="Z12" s="686" t="s">
        <v>190</v>
      </c>
      <c r="AA12" s="686"/>
      <c r="AB12" s="686"/>
      <c r="AC12" s="686"/>
      <c r="AD12" s="687" t="s">
        <v>190</v>
      </c>
      <c r="AE12" s="687"/>
      <c r="AF12" s="687"/>
      <c r="AG12" s="687"/>
      <c r="AH12" s="687"/>
      <c r="AI12" s="687"/>
      <c r="AJ12" s="687"/>
      <c r="AK12" s="687"/>
      <c r="AL12" s="688" t="s">
        <v>239</v>
      </c>
      <c r="AM12" s="689"/>
      <c r="AN12" s="689"/>
      <c r="AO12" s="690"/>
      <c r="AP12" s="680" t="s">
        <v>256</v>
      </c>
      <c r="AQ12" s="681"/>
      <c r="AR12" s="681"/>
      <c r="AS12" s="681"/>
      <c r="AT12" s="681"/>
      <c r="AU12" s="681"/>
      <c r="AV12" s="681"/>
      <c r="AW12" s="681"/>
      <c r="AX12" s="681"/>
      <c r="AY12" s="681"/>
      <c r="AZ12" s="681"/>
      <c r="BA12" s="681"/>
      <c r="BB12" s="681"/>
      <c r="BC12" s="681"/>
      <c r="BD12" s="681"/>
      <c r="BE12" s="681"/>
      <c r="BF12" s="682"/>
      <c r="BG12" s="683">
        <v>199833</v>
      </c>
      <c r="BH12" s="684"/>
      <c r="BI12" s="684"/>
      <c r="BJ12" s="684"/>
      <c r="BK12" s="684"/>
      <c r="BL12" s="684"/>
      <c r="BM12" s="684"/>
      <c r="BN12" s="685"/>
      <c r="BO12" s="686">
        <v>55.7</v>
      </c>
      <c r="BP12" s="686"/>
      <c r="BQ12" s="686"/>
      <c r="BR12" s="686"/>
      <c r="BS12" s="692">
        <v>23414</v>
      </c>
      <c r="BT12" s="684"/>
      <c r="BU12" s="684"/>
      <c r="BV12" s="684"/>
      <c r="BW12" s="684"/>
      <c r="BX12" s="684"/>
      <c r="BY12" s="684"/>
      <c r="BZ12" s="684"/>
      <c r="CA12" s="684"/>
      <c r="CB12" s="693"/>
      <c r="CD12" s="698" t="s">
        <v>257</v>
      </c>
      <c r="CE12" s="699"/>
      <c r="CF12" s="699"/>
      <c r="CG12" s="699"/>
      <c r="CH12" s="699"/>
      <c r="CI12" s="699"/>
      <c r="CJ12" s="699"/>
      <c r="CK12" s="699"/>
      <c r="CL12" s="699"/>
      <c r="CM12" s="699"/>
      <c r="CN12" s="699"/>
      <c r="CO12" s="699"/>
      <c r="CP12" s="699"/>
      <c r="CQ12" s="700"/>
      <c r="CR12" s="683">
        <v>237102</v>
      </c>
      <c r="CS12" s="684"/>
      <c r="CT12" s="684"/>
      <c r="CU12" s="684"/>
      <c r="CV12" s="684"/>
      <c r="CW12" s="684"/>
      <c r="CX12" s="684"/>
      <c r="CY12" s="685"/>
      <c r="CZ12" s="686">
        <v>4</v>
      </c>
      <c r="DA12" s="686"/>
      <c r="DB12" s="686"/>
      <c r="DC12" s="686"/>
      <c r="DD12" s="692">
        <v>68063</v>
      </c>
      <c r="DE12" s="684"/>
      <c r="DF12" s="684"/>
      <c r="DG12" s="684"/>
      <c r="DH12" s="684"/>
      <c r="DI12" s="684"/>
      <c r="DJ12" s="684"/>
      <c r="DK12" s="684"/>
      <c r="DL12" s="684"/>
      <c r="DM12" s="684"/>
      <c r="DN12" s="684"/>
      <c r="DO12" s="684"/>
      <c r="DP12" s="685"/>
      <c r="DQ12" s="692">
        <v>140779</v>
      </c>
      <c r="DR12" s="684"/>
      <c r="DS12" s="684"/>
      <c r="DT12" s="684"/>
      <c r="DU12" s="684"/>
      <c r="DV12" s="684"/>
      <c r="DW12" s="684"/>
      <c r="DX12" s="684"/>
      <c r="DY12" s="684"/>
      <c r="DZ12" s="684"/>
      <c r="EA12" s="684"/>
      <c r="EB12" s="684"/>
      <c r="EC12" s="693"/>
    </row>
    <row r="13" spans="2:143" ht="11.25" customHeight="1" x14ac:dyDescent="0.2">
      <c r="B13" s="680" t="s">
        <v>258</v>
      </c>
      <c r="C13" s="681"/>
      <c r="D13" s="681"/>
      <c r="E13" s="681"/>
      <c r="F13" s="681"/>
      <c r="G13" s="681"/>
      <c r="H13" s="681"/>
      <c r="I13" s="681"/>
      <c r="J13" s="681"/>
      <c r="K13" s="681"/>
      <c r="L13" s="681"/>
      <c r="M13" s="681"/>
      <c r="N13" s="681"/>
      <c r="O13" s="681"/>
      <c r="P13" s="681"/>
      <c r="Q13" s="682"/>
      <c r="R13" s="683" t="s">
        <v>190</v>
      </c>
      <c r="S13" s="684"/>
      <c r="T13" s="684"/>
      <c r="U13" s="684"/>
      <c r="V13" s="684"/>
      <c r="W13" s="684"/>
      <c r="X13" s="684"/>
      <c r="Y13" s="685"/>
      <c r="Z13" s="686" t="s">
        <v>239</v>
      </c>
      <c r="AA13" s="686"/>
      <c r="AB13" s="686"/>
      <c r="AC13" s="686"/>
      <c r="AD13" s="687" t="s">
        <v>239</v>
      </c>
      <c r="AE13" s="687"/>
      <c r="AF13" s="687"/>
      <c r="AG13" s="687"/>
      <c r="AH13" s="687"/>
      <c r="AI13" s="687"/>
      <c r="AJ13" s="687"/>
      <c r="AK13" s="687"/>
      <c r="AL13" s="688" t="s">
        <v>239</v>
      </c>
      <c r="AM13" s="689"/>
      <c r="AN13" s="689"/>
      <c r="AO13" s="690"/>
      <c r="AP13" s="680" t="s">
        <v>259</v>
      </c>
      <c r="AQ13" s="681"/>
      <c r="AR13" s="681"/>
      <c r="AS13" s="681"/>
      <c r="AT13" s="681"/>
      <c r="AU13" s="681"/>
      <c r="AV13" s="681"/>
      <c r="AW13" s="681"/>
      <c r="AX13" s="681"/>
      <c r="AY13" s="681"/>
      <c r="AZ13" s="681"/>
      <c r="BA13" s="681"/>
      <c r="BB13" s="681"/>
      <c r="BC13" s="681"/>
      <c r="BD13" s="681"/>
      <c r="BE13" s="681"/>
      <c r="BF13" s="682"/>
      <c r="BG13" s="683">
        <v>189131</v>
      </c>
      <c r="BH13" s="684"/>
      <c r="BI13" s="684"/>
      <c r="BJ13" s="684"/>
      <c r="BK13" s="684"/>
      <c r="BL13" s="684"/>
      <c r="BM13" s="684"/>
      <c r="BN13" s="685"/>
      <c r="BO13" s="686">
        <v>52.8</v>
      </c>
      <c r="BP13" s="686"/>
      <c r="BQ13" s="686"/>
      <c r="BR13" s="686"/>
      <c r="BS13" s="692">
        <v>23414</v>
      </c>
      <c r="BT13" s="684"/>
      <c r="BU13" s="684"/>
      <c r="BV13" s="684"/>
      <c r="BW13" s="684"/>
      <c r="BX13" s="684"/>
      <c r="BY13" s="684"/>
      <c r="BZ13" s="684"/>
      <c r="CA13" s="684"/>
      <c r="CB13" s="693"/>
      <c r="CD13" s="698" t="s">
        <v>260</v>
      </c>
      <c r="CE13" s="699"/>
      <c r="CF13" s="699"/>
      <c r="CG13" s="699"/>
      <c r="CH13" s="699"/>
      <c r="CI13" s="699"/>
      <c r="CJ13" s="699"/>
      <c r="CK13" s="699"/>
      <c r="CL13" s="699"/>
      <c r="CM13" s="699"/>
      <c r="CN13" s="699"/>
      <c r="CO13" s="699"/>
      <c r="CP13" s="699"/>
      <c r="CQ13" s="700"/>
      <c r="CR13" s="683">
        <v>618484</v>
      </c>
      <c r="CS13" s="684"/>
      <c r="CT13" s="684"/>
      <c r="CU13" s="684"/>
      <c r="CV13" s="684"/>
      <c r="CW13" s="684"/>
      <c r="CX13" s="684"/>
      <c r="CY13" s="685"/>
      <c r="CZ13" s="686">
        <v>10.5</v>
      </c>
      <c r="DA13" s="686"/>
      <c r="DB13" s="686"/>
      <c r="DC13" s="686"/>
      <c r="DD13" s="692">
        <v>536184</v>
      </c>
      <c r="DE13" s="684"/>
      <c r="DF13" s="684"/>
      <c r="DG13" s="684"/>
      <c r="DH13" s="684"/>
      <c r="DI13" s="684"/>
      <c r="DJ13" s="684"/>
      <c r="DK13" s="684"/>
      <c r="DL13" s="684"/>
      <c r="DM13" s="684"/>
      <c r="DN13" s="684"/>
      <c r="DO13" s="684"/>
      <c r="DP13" s="685"/>
      <c r="DQ13" s="692">
        <v>131268</v>
      </c>
      <c r="DR13" s="684"/>
      <c r="DS13" s="684"/>
      <c r="DT13" s="684"/>
      <c r="DU13" s="684"/>
      <c r="DV13" s="684"/>
      <c r="DW13" s="684"/>
      <c r="DX13" s="684"/>
      <c r="DY13" s="684"/>
      <c r="DZ13" s="684"/>
      <c r="EA13" s="684"/>
      <c r="EB13" s="684"/>
      <c r="EC13" s="693"/>
    </row>
    <row r="14" spans="2:143" ht="11.25" customHeight="1" x14ac:dyDescent="0.2">
      <c r="B14" s="680" t="s">
        <v>261</v>
      </c>
      <c r="C14" s="681"/>
      <c r="D14" s="681"/>
      <c r="E14" s="681"/>
      <c r="F14" s="681"/>
      <c r="G14" s="681"/>
      <c r="H14" s="681"/>
      <c r="I14" s="681"/>
      <c r="J14" s="681"/>
      <c r="K14" s="681"/>
      <c r="L14" s="681"/>
      <c r="M14" s="681"/>
      <c r="N14" s="681"/>
      <c r="O14" s="681"/>
      <c r="P14" s="681"/>
      <c r="Q14" s="682"/>
      <c r="R14" s="683">
        <v>10350</v>
      </c>
      <c r="S14" s="684"/>
      <c r="T14" s="684"/>
      <c r="U14" s="684"/>
      <c r="V14" s="684"/>
      <c r="W14" s="684"/>
      <c r="X14" s="684"/>
      <c r="Y14" s="685"/>
      <c r="Z14" s="686">
        <v>0.2</v>
      </c>
      <c r="AA14" s="686"/>
      <c r="AB14" s="686"/>
      <c r="AC14" s="686"/>
      <c r="AD14" s="687">
        <v>10350</v>
      </c>
      <c r="AE14" s="687"/>
      <c r="AF14" s="687"/>
      <c r="AG14" s="687"/>
      <c r="AH14" s="687"/>
      <c r="AI14" s="687"/>
      <c r="AJ14" s="687"/>
      <c r="AK14" s="687"/>
      <c r="AL14" s="688">
        <v>0.4</v>
      </c>
      <c r="AM14" s="689"/>
      <c r="AN14" s="689"/>
      <c r="AO14" s="690"/>
      <c r="AP14" s="680" t="s">
        <v>262</v>
      </c>
      <c r="AQ14" s="681"/>
      <c r="AR14" s="681"/>
      <c r="AS14" s="681"/>
      <c r="AT14" s="681"/>
      <c r="AU14" s="681"/>
      <c r="AV14" s="681"/>
      <c r="AW14" s="681"/>
      <c r="AX14" s="681"/>
      <c r="AY14" s="681"/>
      <c r="AZ14" s="681"/>
      <c r="BA14" s="681"/>
      <c r="BB14" s="681"/>
      <c r="BC14" s="681"/>
      <c r="BD14" s="681"/>
      <c r="BE14" s="681"/>
      <c r="BF14" s="682"/>
      <c r="BG14" s="683">
        <v>19143</v>
      </c>
      <c r="BH14" s="684"/>
      <c r="BI14" s="684"/>
      <c r="BJ14" s="684"/>
      <c r="BK14" s="684"/>
      <c r="BL14" s="684"/>
      <c r="BM14" s="684"/>
      <c r="BN14" s="685"/>
      <c r="BO14" s="686">
        <v>5.3</v>
      </c>
      <c r="BP14" s="686"/>
      <c r="BQ14" s="686"/>
      <c r="BR14" s="686"/>
      <c r="BS14" s="692" t="s">
        <v>239</v>
      </c>
      <c r="BT14" s="684"/>
      <c r="BU14" s="684"/>
      <c r="BV14" s="684"/>
      <c r="BW14" s="684"/>
      <c r="BX14" s="684"/>
      <c r="BY14" s="684"/>
      <c r="BZ14" s="684"/>
      <c r="CA14" s="684"/>
      <c r="CB14" s="693"/>
      <c r="CD14" s="698" t="s">
        <v>263</v>
      </c>
      <c r="CE14" s="699"/>
      <c r="CF14" s="699"/>
      <c r="CG14" s="699"/>
      <c r="CH14" s="699"/>
      <c r="CI14" s="699"/>
      <c r="CJ14" s="699"/>
      <c r="CK14" s="699"/>
      <c r="CL14" s="699"/>
      <c r="CM14" s="699"/>
      <c r="CN14" s="699"/>
      <c r="CO14" s="699"/>
      <c r="CP14" s="699"/>
      <c r="CQ14" s="700"/>
      <c r="CR14" s="683">
        <v>131099</v>
      </c>
      <c r="CS14" s="684"/>
      <c r="CT14" s="684"/>
      <c r="CU14" s="684"/>
      <c r="CV14" s="684"/>
      <c r="CW14" s="684"/>
      <c r="CX14" s="684"/>
      <c r="CY14" s="685"/>
      <c r="CZ14" s="686">
        <v>2.2000000000000002</v>
      </c>
      <c r="DA14" s="686"/>
      <c r="DB14" s="686"/>
      <c r="DC14" s="686"/>
      <c r="DD14" s="692">
        <v>10728</v>
      </c>
      <c r="DE14" s="684"/>
      <c r="DF14" s="684"/>
      <c r="DG14" s="684"/>
      <c r="DH14" s="684"/>
      <c r="DI14" s="684"/>
      <c r="DJ14" s="684"/>
      <c r="DK14" s="684"/>
      <c r="DL14" s="684"/>
      <c r="DM14" s="684"/>
      <c r="DN14" s="684"/>
      <c r="DO14" s="684"/>
      <c r="DP14" s="685"/>
      <c r="DQ14" s="692">
        <v>121400</v>
      </c>
      <c r="DR14" s="684"/>
      <c r="DS14" s="684"/>
      <c r="DT14" s="684"/>
      <c r="DU14" s="684"/>
      <c r="DV14" s="684"/>
      <c r="DW14" s="684"/>
      <c r="DX14" s="684"/>
      <c r="DY14" s="684"/>
      <c r="DZ14" s="684"/>
      <c r="EA14" s="684"/>
      <c r="EB14" s="684"/>
      <c r="EC14" s="693"/>
    </row>
    <row r="15" spans="2:143" ht="11.25" customHeight="1" x14ac:dyDescent="0.2">
      <c r="B15" s="680" t="s">
        <v>264</v>
      </c>
      <c r="C15" s="681"/>
      <c r="D15" s="681"/>
      <c r="E15" s="681"/>
      <c r="F15" s="681"/>
      <c r="G15" s="681"/>
      <c r="H15" s="681"/>
      <c r="I15" s="681"/>
      <c r="J15" s="681"/>
      <c r="K15" s="681"/>
      <c r="L15" s="681"/>
      <c r="M15" s="681"/>
      <c r="N15" s="681"/>
      <c r="O15" s="681"/>
      <c r="P15" s="681"/>
      <c r="Q15" s="682"/>
      <c r="R15" s="683" t="s">
        <v>190</v>
      </c>
      <c r="S15" s="684"/>
      <c r="T15" s="684"/>
      <c r="U15" s="684"/>
      <c r="V15" s="684"/>
      <c r="W15" s="684"/>
      <c r="X15" s="684"/>
      <c r="Y15" s="685"/>
      <c r="Z15" s="686" t="s">
        <v>190</v>
      </c>
      <c r="AA15" s="686"/>
      <c r="AB15" s="686"/>
      <c r="AC15" s="686"/>
      <c r="AD15" s="687" t="s">
        <v>190</v>
      </c>
      <c r="AE15" s="687"/>
      <c r="AF15" s="687"/>
      <c r="AG15" s="687"/>
      <c r="AH15" s="687"/>
      <c r="AI15" s="687"/>
      <c r="AJ15" s="687"/>
      <c r="AK15" s="687"/>
      <c r="AL15" s="688" t="s">
        <v>239</v>
      </c>
      <c r="AM15" s="689"/>
      <c r="AN15" s="689"/>
      <c r="AO15" s="690"/>
      <c r="AP15" s="680" t="s">
        <v>265</v>
      </c>
      <c r="AQ15" s="681"/>
      <c r="AR15" s="681"/>
      <c r="AS15" s="681"/>
      <c r="AT15" s="681"/>
      <c r="AU15" s="681"/>
      <c r="AV15" s="681"/>
      <c r="AW15" s="681"/>
      <c r="AX15" s="681"/>
      <c r="AY15" s="681"/>
      <c r="AZ15" s="681"/>
      <c r="BA15" s="681"/>
      <c r="BB15" s="681"/>
      <c r="BC15" s="681"/>
      <c r="BD15" s="681"/>
      <c r="BE15" s="681"/>
      <c r="BF15" s="682"/>
      <c r="BG15" s="683">
        <v>24474</v>
      </c>
      <c r="BH15" s="684"/>
      <c r="BI15" s="684"/>
      <c r="BJ15" s="684"/>
      <c r="BK15" s="684"/>
      <c r="BL15" s="684"/>
      <c r="BM15" s="684"/>
      <c r="BN15" s="685"/>
      <c r="BO15" s="686">
        <v>6.8</v>
      </c>
      <c r="BP15" s="686"/>
      <c r="BQ15" s="686"/>
      <c r="BR15" s="686"/>
      <c r="BS15" s="692" t="s">
        <v>190</v>
      </c>
      <c r="BT15" s="684"/>
      <c r="BU15" s="684"/>
      <c r="BV15" s="684"/>
      <c r="BW15" s="684"/>
      <c r="BX15" s="684"/>
      <c r="BY15" s="684"/>
      <c r="BZ15" s="684"/>
      <c r="CA15" s="684"/>
      <c r="CB15" s="693"/>
      <c r="CD15" s="698" t="s">
        <v>266</v>
      </c>
      <c r="CE15" s="699"/>
      <c r="CF15" s="699"/>
      <c r="CG15" s="699"/>
      <c r="CH15" s="699"/>
      <c r="CI15" s="699"/>
      <c r="CJ15" s="699"/>
      <c r="CK15" s="699"/>
      <c r="CL15" s="699"/>
      <c r="CM15" s="699"/>
      <c r="CN15" s="699"/>
      <c r="CO15" s="699"/>
      <c r="CP15" s="699"/>
      <c r="CQ15" s="700"/>
      <c r="CR15" s="683">
        <v>316811</v>
      </c>
      <c r="CS15" s="684"/>
      <c r="CT15" s="684"/>
      <c r="CU15" s="684"/>
      <c r="CV15" s="684"/>
      <c r="CW15" s="684"/>
      <c r="CX15" s="684"/>
      <c r="CY15" s="685"/>
      <c r="CZ15" s="686">
        <v>5.4</v>
      </c>
      <c r="DA15" s="686"/>
      <c r="DB15" s="686"/>
      <c r="DC15" s="686"/>
      <c r="DD15" s="692">
        <v>15597</v>
      </c>
      <c r="DE15" s="684"/>
      <c r="DF15" s="684"/>
      <c r="DG15" s="684"/>
      <c r="DH15" s="684"/>
      <c r="DI15" s="684"/>
      <c r="DJ15" s="684"/>
      <c r="DK15" s="684"/>
      <c r="DL15" s="684"/>
      <c r="DM15" s="684"/>
      <c r="DN15" s="684"/>
      <c r="DO15" s="684"/>
      <c r="DP15" s="685"/>
      <c r="DQ15" s="692">
        <v>264259</v>
      </c>
      <c r="DR15" s="684"/>
      <c r="DS15" s="684"/>
      <c r="DT15" s="684"/>
      <c r="DU15" s="684"/>
      <c r="DV15" s="684"/>
      <c r="DW15" s="684"/>
      <c r="DX15" s="684"/>
      <c r="DY15" s="684"/>
      <c r="DZ15" s="684"/>
      <c r="EA15" s="684"/>
      <c r="EB15" s="684"/>
      <c r="EC15" s="693"/>
    </row>
    <row r="16" spans="2:143" ht="11.25" customHeight="1" x14ac:dyDescent="0.2">
      <c r="B16" s="680" t="s">
        <v>267</v>
      </c>
      <c r="C16" s="681"/>
      <c r="D16" s="681"/>
      <c r="E16" s="681"/>
      <c r="F16" s="681"/>
      <c r="G16" s="681"/>
      <c r="H16" s="681"/>
      <c r="I16" s="681"/>
      <c r="J16" s="681"/>
      <c r="K16" s="681"/>
      <c r="L16" s="681"/>
      <c r="M16" s="681"/>
      <c r="N16" s="681"/>
      <c r="O16" s="681"/>
      <c r="P16" s="681"/>
      <c r="Q16" s="682"/>
      <c r="R16" s="683">
        <v>2772</v>
      </c>
      <c r="S16" s="684"/>
      <c r="T16" s="684"/>
      <c r="U16" s="684"/>
      <c r="V16" s="684"/>
      <c r="W16" s="684"/>
      <c r="X16" s="684"/>
      <c r="Y16" s="685"/>
      <c r="Z16" s="686">
        <v>0</v>
      </c>
      <c r="AA16" s="686"/>
      <c r="AB16" s="686"/>
      <c r="AC16" s="686"/>
      <c r="AD16" s="687">
        <v>2772</v>
      </c>
      <c r="AE16" s="687"/>
      <c r="AF16" s="687"/>
      <c r="AG16" s="687"/>
      <c r="AH16" s="687"/>
      <c r="AI16" s="687"/>
      <c r="AJ16" s="687"/>
      <c r="AK16" s="687"/>
      <c r="AL16" s="688">
        <v>0.1</v>
      </c>
      <c r="AM16" s="689"/>
      <c r="AN16" s="689"/>
      <c r="AO16" s="690"/>
      <c r="AP16" s="680" t="s">
        <v>268</v>
      </c>
      <c r="AQ16" s="681"/>
      <c r="AR16" s="681"/>
      <c r="AS16" s="681"/>
      <c r="AT16" s="681"/>
      <c r="AU16" s="681"/>
      <c r="AV16" s="681"/>
      <c r="AW16" s="681"/>
      <c r="AX16" s="681"/>
      <c r="AY16" s="681"/>
      <c r="AZ16" s="681"/>
      <c r="BA16" s="681"/>
      <c r="BB16" s="681"/>
      <c r="BC16" s="681"/>
      <c r="BD16" s="681"/>
      <c r="BE16" s="681"/>
      <c r="BF16" s="682"/>
      <c r="BG16" s="683" t="s">
        <v>239</v>
      </c>
      <c r="BH16" s="684"/>
      <c r="BI16" s="684"/>
      <c r="BJ16" s="684"/>
      <c r="BK16" s="684"/>
      <c r="BL16" s="684"/>
      <c r="BM16" s="684"/>
      <c r="BN16" s="685"/>
      <c r="BO16" s="686" t="s">
        <v>190</v>
      </c>
      <c r="BP16" s="686"/>
      <c r="BQ16" s="686"/>
      <c r="BR16" s="686"/>
      <c r="BS16" s="692" t="s">
        <v>239</v>
      </c>
      <c r="BT16" s="684"/>
      <c r="BU16" s="684"/>
      <c r="BV16" s="684"/>
      <c r="BW16" s="684"/>
      <c r="BX16" s="684"/>
      <c r="BY16" s="684"/>
      <c r="BZ16" s="684"/>
      <c r="CA16" s="684"/>
      <c r="CB16" s="693"/>
      <c r="CD16" s="698" t="s">
        <v>269</v>
      </c>
      <c r="CE16" s="699"/>
      <c r="CF16" s="699"/>
      <c r="CG16" s="699"/>
      <c r="CH16" s="699"/>
      <c r="CI16" s="699"/>
      <c r="CJ16" s="699"/>
      <c r="CK16" s="699"/>
      <c r="CL16" s="699"/>
      <c r="CM16" s="699"/>
      <c r="CN16" s="699"/>
      <c r="CO16" s="699"/>
      <c r="CP16" s="699"/>
      <c r="CQ16" s="700"/>
      <c r="CR16" s="683">
        <v>130343</v>
      </c>
      <c r="CS16" s="684"/>
      <c r="CT16" s="684"/>
      <c r="CU16" s="684"/>
      <c r="CV16" s="684"/>
      <c r="CW16" s="684"/>
      <c r="CX16" s="684"/>
      <c r="CY16" s="685"/>
      <c r="CZ16" s="686">
        <v>2.2000000000000002</v>
      </c>
      <c r="DA16" s="686"/>
      <c r="DB16" s="686"/>
      <c r="DC16" s="686"/>
      <c r="DD16" s="692" t="s">
        <v>239</v>
      </c>
      <c r="DE16" s="684"/>
      <c r="DF16" s="684"/>
      <c r="DG16" s="684"/>
      <c r="DH16" s="684"/>
      <c r="DI16" s="684"/>
      <c r="DJ16" s="684"/>
      <c r="DK16" s="684"/>
      <c r="DL16" s="684"/>
      <c r="DM16" s="684"/>
      <c r="DN16" s="684"/>
      <c r="DO16" s="684"/>
      <c r="DP16" s="685"/>
      <c r="DQ16" s="692">
        <v>32068</v>
      </c>
      <c r="DR16" s="684"/>
      <c r="DS16" s="684"/>
      <c r="DT16" s="684"/>
      <c r="DU16" s="684"/>
      <c r="DV16" s="684"/>
      <c r="DW16" s="684"/>
      <c r="DX16" s="684"/>
      <c r="DY16" s="684"/>
      <c r="DZ16" s="684"/>
      <c r="EA16" s="684"/>
      <c r="EB16" s="684"/>
      <c r="EC16" s="693"/>
    </row>
    <row r="17" spans="2:133" ht="11.25" customHeight="1" x14ac:dyDescent="0.2">
      <c r="B17" s="680" t="s">
        <v>270</v>
      </c>
      <c r="C17" s="681"/>
      <c r="D17" s="681"/>
      <c r="E17" s="681"/>
      <c r="F17" s="681"/>
      <c r="G17" s="681"/>
      <c r="H17" s="681"/>
      <c r="I17" s="681"/>
      <c r="J17" s="681"/>
      <c r="K17" s="681"/>
      <c r="L17" s="681"/>
      <c r="M17" s="681"/>
      <c r="N17" s="681"/>
      <c r="O17" s="681"/>
      <c r="P17" s="681"/>
      <c r="Q17" s="682"/>
      <c r="R17" s="683">
        <v>4269</v>
      </c>
      <c r="S17" s="684"/>
      <c r="T17" s="684"/>
      <c r="U17" s="684"/>
      <c r="V17" s="684"/>
      <c r="W17" s="684"/>
      <c r="X17" s="684"/>
      <c r="Y17" s="685"/>
      <c r="Z17" s="686">
        <v>0.1</v>
      </c>
      <c r="AA17" s="686"/>
      <c r="AB17" s="686"/>
      <c r="AC17" s="686"/>
      <c r="AD17" s="687">
        <v>4269</v>
      </c>
      <c r="AE17" s="687"/>
      <c r="AF17" s="687"/>
      <c r="AG17" s="687"/>
      <c r="AH17" s="687"/>
      <c r="AI17" s="687"/>
      <c r="AJ17" s="687"/>
      <c r="AK17" s="687"/>
      <c r="AL17" s="688">
        <v>0.2</v>
      </c>
      <c r="AM17" s="689"/>
      <c r="AN17" s="689"/>
      <c r="AO17" s="690"/>
      <c r="AP17" s="680" t="s">
        <v>271</v>
      </c>
      <c r="AQ17" s="681"/>
      <c r="AR17" s="681"/>
      <c r="AS17" s="681"/>
      <c r="AT17" s="681"/>
      <c r="AU17" s="681"/>
      <c r="AV17" s="681"/>
      <c r="AW17" s="681"/>
      <c r="AX17" s="681"/>
      <c r="AY17" s="681"/>
      <c r="AZ17" s="681"/>
      <c r="BA17" s="681"/>
      <c r="BB17" s="681"/>
      <c r="BC17" s="681"/>
      <c r="BD17" s="681"/>
      <c r="BE17" s="681"/>
      <c r="BF17" s="682"/>
      <c r="BG17" s="683" t="s">
        <v>190</v>
      </c>
      <c r="BH17" s="684"/>
      <c r="BI17" s="684"/>
      <c r="BJ17" s="684"/>
      <c r="BK17" s="684"/>
      <c r="BL17" s="684"/>
      <c r="BM17" s="684"/>
      <c r="BN17" s="685"/>
      <c r="BO17" s="686" t="s">
        <v>190</v>
      </c>
      <c r="BP17" s="686"/>
      <c r="BQ17" s="686"/>
      <c r="BR17" s="686"/>
      <c r="BS17" s="692" t="s">
        <v>239</v>
      </c>
      <c r="BT17" s="684"/>
      <c r="BU17" s="684"/>
      <c r="BV17" s="684"/>
      <c r="BW17" s="684"/>
      <c r="BX17" s="684"/>
      <c r="BY17" s="684"/>
      <c r="BZ17" s="684"/>
      <c r="CA17" s="684"/>
      <c r="CB17" s="693"/>
      <c r="CD17" s="698" t="s">
        <v>272</v>
      </c>
      <c r="CE17" s="699"/>
      <c r="CF17" s="699"/>
      <c r="CG17" s="699"/>
      <c r="CH17" s="699"/>
      <c r="CI17" s="699"/>
      <c r="CJ17" s="699"/>
      <c r="CK17" s="699"/>
      <c r="CL17" s="699"/>
      <c r="CM17" s="699"/>
      <c r="CN17" s="699"/>
      <c r="CO17" s="699"/>
      <c r="CP17" s="699"/>
      <c r="CQ17" s="700"/>
      <c r="CR17" s="683">
        <v>556531</v>
      </c>
      <c r="CS17" s="684"/>
      <c r="CT17" s="684"/>
      <c r="CU17" s="684"/>
      <c r="CV17" s="684"/>
      <c r="CW17" s="684"/>
      <c r="CX17" s="684"/>
      <c r="CY17" s="685"/>
      <c r="CZ17" s="686">
        <v>9.4</v>
      </c>
      <c r="DA17" s="686"/>
      <c r="DB17" s="686"/>
      <c r="DC17" s="686"/>
      <c r="DD17" s="692" t="s">
        <v>239</v>
      </c>
      <c r="DE17" s="684"/>
      <c r="DF17" s="684"/>
      <c r="DG17" s="684"/>
      <c r="DH17" s="684"/>
      <c r="DI17" s="684"/>
      <c r="DJ17" s="684"/>
      <c r="DK17" s="684"/>
      <c r="DL17" s="684"/>
      <c r="DM17" s="684"/>
      <c r="DN17" s="684"/>
      <c r="DO17" s="684"/>
      <c r="DP17" s="685"/>
      <c r="DQ17" s="692">
        <v>556531</v>
      </c>
      <c r="DR17" s="684"/>
      <c r="DS17" s="684"/>
      <c r="DT17" s="684"/>
      <c r="DU17" s="684"/>
      <c r="DV17" s="684"/>
      <c r="DW17" s="684"/>
      <c r="DX17" s="684"/>
      <c r="DY17" s="684"/>
      <c r="DZ17" s="684"/>
      <c r="EA17" s="684"/>
      <c r="EB17" s="684"/>
      <c r="EC17" s="693"/>
    </row>
    <row r="18" spans="2:133" ht="11.25" customHeight="1" x14ac:dyDescent="0.2">
      <c r="B18" s="680" t="s">
        <v>273</v>
      </c>
      <c r="C18" s="681"/>
      <c r="D18" s="681"/>
      <c r="E18" s="681"/>
      <c r="F18" s="681"/>
      <c r="G18" s="681"/>
      <c r="H18" s="681"/>
      <c r="I18" s="681"/>
      <c r="J18" s="681"/>
      <c r="K18" s="681"/>
      <c r="L18" s="681"/>
      <c r="M18" s="681"/>
      <c r="N18" s="681"/>
      <c r="O18" s="681"/>
      <c r="P18" s="681"/>
      <c r="Q18" s="682"/>
      <c r="R18" s="683">
        <v>744</v>
      </c>
      <c r="S18" s="684"/>
      <c r="T18" s="684"/>
      <c r="U18" s="684"/>
      <c r="V18" s="684"/>
      <c r="W18" s="684"/>
      <c r="X18" s="684"/>
      <c r="Y18" s="685"/>
      <c r="Z18" s="686">
        <v>0</v>
      </c>
      <c r="AA18" s="686"/>
      <c r="AB18" s="686"/>
      <c r="AC18" s="686"/>
      <c r="AD18" s="687">
        <v>744</v>
      </c>
      <c r="AE18" s="687"/>
      <c r="AF18" s="687"/>
      <c r="AG18" s="687"/>
      <c r="AH18" s="687"/>
      <c r="AI18" s="687"/>
      <c r="AJ18" s="687"/>
      <c r="AK18" s="687"/>
      <c r="AL18" s="688">
        <v>0</v>
      </c>
      <c r="AM18" s="689"/>
      <c r="AN18" s="689"/>
      <c r="AO18" s="690"/>
      <c r="AP18" s="680" t="s">
        <v>274</v>
      </c>
      <c r="AQ18" s="681"/>
      <c r="AR18" s="681"/>
      <c r="AS18" s="681"/>
      <c r="AT18" s="681"/>
      <c r="AU18" s="681"/>
      <c r="AV18" s="681"/>
      <c r="AW18" s="681"/>
      <c r="AX18" s="681"/>
      <c r="AY18" s="681"/>
      <c r="AZ18" s="681"/>
      <c r="BA18" s="681"/>
      <c r="BB18" s="681"/>
      <c r="BC18" s="681"/>
      <c r="BD18" s="681"/>
      <c r="BE18" s="681"/>
      <c r="BF18" s="682"/>
      <c r="BG18" s="683" t="s">
        <v>239</v>
      </c>
      <c r="BH18" s="684"/>
      <c r="BI18" s="684"/>
      <c r="BJ18" s="684"/>
      <c r="BK18" s="684"/>
      <c r="BL18" s="684"/>
      <c r="BM18" s="684"/>
      <c r="BN18" s="685"/>
      <c r="BO18" s="686" t="s">
        <v>190</v>
      </c>
      <c r="BP18" s="686"/>
      <c r="BQ18" s="686"/>
      <c r="BR18" s="686"/>
      <c r="BS18" s="692" t="s">
        <v>190</v>
      </c>
      <c r="BT18" s="684"/>
      <c r="BU18" s="684"/>
      <c r="BV18" s="684"/>
      <c r="BW18" s="684"/>
      <c r="BX18" s="684"/>
      <c r="BY18" s="684"/>
      <c r="BZ18" s="684"/>
      <c r="CA18" s="684"/>
      <c r="CB18" s="693"/>
      <c r="CD18" s="698" t="s">
        <v>275</v>
      </c>
      <c r="CE18" s="699"/>
      <c r="CF18" s="699"/>
      <c r="CG18" s="699"/>
      <c r="CH18" s="699"/>
      <c r="CI18" s="699"/>
      <c r="CJ18" s="699"/>
      <c r="CK18" s="699"/>
      <c r="CL18" s="699"/>
      <c r="CM18" s="699"/>
      <c r="CN18" s="699"/>
      <c r="CO18" s="699"/>
      <c r="CP18" s="699"/>
      <c r="CQ18" s="700"/>
      <c r="CR18" s="683" t="s">
        <v>190</v>
      </c>
      <c r="CS18" s="684"/>
      <c r="CT18" s="684"/>
      <c r="CU18" s="684"/>
      <c r="CV18" s="684"/>
      <c r="CW18" s="684"/>
      <c r="CX18" s="684"/>
      <c r="CY18" s="685"/>
      <c r="CZ18" s="686" t="s">
        <v>190</v>
      </c>
      <c r="DA18" s="686"/>
      <c r="DB18" s="686"/>
      <c r="DC18" s="686"/>
      <c r="DD18" s="692" t="s">
        <v>239</v>
      </c>
      <c r="DE18" s="684"/>
      <c r="DF18" s="684"/>
      <c r="DG18" s="684"/>
      <c r="DH18" s="684"/>
      <c r="DI18" s="684"/>
      <c r="DJ18" s="684"/>
      <c r="DK18" s="684"/>
      <c r="DL18" s="684"/>
      <c r="DM18" s="684"/>
      <c r="DN18" s="684"/>
      <c r="DO18" s="684"/>
      <c r="DP18" s="685"/>
      <c r="DQ18" s="692" t="s">
        <v>190</v>
      </c>
      <c r="DR18" s="684"/>
      <c r="DS18" s="684"/>
      <c r="DT18" s="684"/>
      <c r="DU18" s="684"/>
      <c r="DV18" s="684"/>
      <c r="DW18" s="684"/>
      <c r="DX18" s="684"/>
      <c r="DY18" s="684"/>
      <c r="DZ18" s="684"/>
      <c r="EA18" s="684"/>
      <c r="EB18" s="684"/>
      <c r="EC18" s="693"/>
    </row>
    <row r="19" spans="2:133" ht="11.25" customHeight="1" x14ac:dyDescent="0.2">
      <c r="B19" s="680" t="s">
        <v>276</v>
      </c>
      <c r="C19" s="681"/>
      <c r="D19" s="681"/>
      <c r="E19" s="681"/>
      <c r="F19" s="681"/>
      <c r="G19" s="681"/>
      <c r="H19" s="681"/>
      <c r="I19" s="681"/>
      <c r="J19" s="681"/>
      <c r="K19" s="681"/>
      <c r="L19" s="681"/>
      <c r="M19" s="681"/>
      <c r="N19" s="681"/>
      <c r="O19" s="681"/>
      <c r="P19" s="681"/>
      <c r="Q19" s="682"/>
      <c r="R19" s="683">
        <v>1262</v>
      </c>
      <c r="S19" s="684"/>
      <c r="T19" s="684"/>
      <c r="U19" s="684"/>
      <c r="V19" s="684"/>
      <c r="W19" s="684"/>
      <c r="X19" s="684"/>
      <c r="Y19" s="685"/>
      <c r="Z19" s="686">
        <v>0</v>
      </c>
      <c r="AA19" s="686"/>
      <c r="AB19" s="686"/>
      <c r="AC19" s="686"/>
      <c r="AD19" s="687">
        <v>1262</v>
      </c>
      <c r="AE19" s="687"/>
      <c r="AF19" s="687"/>
      <c r="AG19" s="687"/>
      <c r="AH19" s="687"/>
      <c r="AI19" s="687"/>
      <c r="AJ19" s="687"/>
      <c r="AK19" s="687"/>
      <c r="AL19" s="688">
        <v>0</v>
      </c>
      <c r="AM19" s="689"/>
      <c r="AN19" s="689"/>
      <c r="AO19" s="690"/>
      <c r="AP19" s="680" t="s">
        <v>277</v>
      </c>
      <c r="AQ19" s="681"/>
      <c r="AR19" s="681"/>
      <c r="AS19" s="681"/>
      <c r="AT19" s="681"/>
      <c r="AU19" s="681"/>
      <c r="AV19" s="681"/>
      <c r="AW19" s="681"/>
      <c r="AX19" s="681"/>
      <c r="AY19" s="681"/>
      <c r="AZ19" s="681"/>
      <c r="BA19" s="681"/>
      <c r="BB19" s="681"/>
      <c r="BC19" s="681"/>
      <c r="BD19" s="681"/>
      <c r="BE19" s="681"/>
      <c r="BF19" s="682"/>
      <c r="BG19" s="683">
        <v>6020</v>
      </c>
      <c r="BH19" s="684"/>
      <c r="BI19" s="684"/>
      <c r="BJ19" s="684"/>
      <c r="BK19" s="684"/>
      <c r="BL19" s="684"/>
      <c r="BM19" s="684"/>
      <c r="BN19" s="685"/>
      <c r="BO19" s="686">
        <v>1.7</v>
      </c>
      <c r="BP19" s="686"/>
      <c r="BQ19" s="686"/>
      <c r="BR19" s="686"/>
      <c r="BS19" s="692" t="s">
        <v>239</v>
      </c>
      <c r="BT19" s="684"/>
      <c r="BU19" s="684"/>
      <c r="BV19" s="684"/>
      <c r="BW19" s="684"/>
      <c r="BX19" s="684"/>
      <c r="BY19" s="684"/>
      <c r="BZ19" s="684"/>
      <c r="CA19" s="684"/>
      <c r="CB19" s="693"/>
      <c r="CD19" s="698" t="s">
        <v>278</v>
      </c>
      <c r="CE19" s="699"/>
      <c r="CF19" s="699"/>
      <c r="CG19" s="699"/>
      <c r="CH19" s="699"/>
      <c r="CI19" s="699"/>
      <c r="CJ19" s="699"/>
      <c r="CK19" s="699"/>
      <c r="CL19" s="699"/>
      <c r="CM19" s="699"/>
      <c r="CN19" s="699"/>
      <c r="CO19" s="699"/>
      <c r="CP19" s="699"/>
      <c r="CQ19" s="700"/>
      <c r="CR19" s="683" t="s">
        <v>239</v>
      </c>
      <c r="CS19" s="684"/>
      <c r="CT19" s="684"/>
      <c r="CU19" s="684"/>
      <c r="CV19" s="684"/>
      <c r="CW19" s="684"/>
      <c r="CX19" s="684"/>
      <c r="CY19" s="685"/>
      <c r="CZ19" s="686" t="s">
        <v>190</v>
      </c>
      <c r="DA19" s="686"/>
      <c r="DB19" s="686"/>
      <c r="DC19" s="686"/>
      <c r="DD19" s="692" t="s">
        <v>190</v>
      </c>
      <c r="DE19" s="684"/>
      <c r="DF19" s="684"/>
      <c r="DG19" s="684"/>
      <c r="DH19" s="684"/>
      <c r="DI19" s="684"/>
      <c r="DJ19" s="684"/>
      <c r="DK19" s="684"/>
      <c r="DL19" s="684"/>
      <c r="DM19" s="684"/>
      <c r="DN19" s="684"/>
      <c r="DO19" s="684"/>
      <c r="DP19" s="685"/>
      <c r="DQ19" s="692" t="s">
        <v>190</v>
      </c>
      <c r="DR19" s="684"/>
      <c r="DS19" s="684"/>
      <c r="DT19" s="684"/>
      <c r="DU19" s="684"/>
      <c r="DV19" s="684"/>
      <c r="DW19" s="684"/>
      <c r="DX19" s="684"/>
      <c r="DY19" s="684"/>
      <c r="DZ19" s="684"/>
      <c r="EA19" s="684"/>
      <c r="EB19" s="684"/>
      <c r="EC19" s="693"/>
    </row>
    <row r="20" spans="2:133" ht="11.25" customHeight="1" x14ac:dyDescent="0.2">
      <c r="B20" s="680" t="s">
        <v>279</v>
      </c>
      <c r="C20" s="681"/>
      <c r="D20" s="681"/>
      <c r="E20" s="681"/>
      <c r="F20" s="681"/>
      <c r="G20" s="681"/>
      <c r="H20" s="681"/>
      <c r="I20" s="681"/>
      <c r="J20" s="681"/>
      <c r="K20" s="681"/>
      <c r="L20" s="681"/>
      <c r="M20" s="681"/>
      <c r="N20" s="681"/>
      <c r="O20" s="681"/>
      <c r="P20" s="681"/>
      <c r="Q20" s="682"/>
      <c r="R20" s="683">
        <v>66</v>
      </c>
      <c r="S20" s="684"/>
      <c r="T20" s="684"/>
      <c r="U20" s="684"/>
      <c r="V20" s="684"/>
      <c r="W20" s="684"/>
      <c r="X20" s="684"/>
      <c r="Y20" s="685"/>
      <c r="Z20" s="686">
        <v>0</v>
      </c>
      <c r="AA20" s="686"/>
      <c r="AB20" s="686"/>
      <c r="AC20" s="686"/>
      <c r="AD20" s="687">
        <v>66</v>
      </c>
      <c r="AE20" s="687"/>
      <c r="AF20" s="687"/>
      <c r="AG20" s="687"/>
      <c r="AH20" s="687"/>
      <c r="AI20" s="687"/>
      <c r="AJ20" s="687"/>
      <c r="AK20" s="687"/>
      <c r="AL20" s="688">
        <v>0</v>
      </c>
      <c r="AM20" s="689"/>
      <c r="AN20" s="689"/>
      <c r="AO20" s="690"/>
      <c r="AP20" s="680" t="s">
        <v>280</v>
      </c>
      <c r="AQ20" s="681"/>
      <c r="AR20" s="681"/>
      <c r="AS20" s="681"/>
      <c r="AT20" s="681"/>
      <c r="AU20" s="681"/>
      <c r="AV20" s="681"/>
      <c r="AW20" s="681"/>
      <c r="AX20" s="681"/>
      <c r="AY20" s="681"/>
      <c r="AZ20" s="681"/>
      <c r="BA20" s="681"/>
      <c r="BB20" s="681"/>
      <c r="BC20" s="681"/>
      <c r="BD20" s="681"/>
      <c r="BE20" s="681"/>
      <c r="BF20" s="682"/>
      <c r="BG20" s="683">
        <v>6020</v>
      </c>
      <c r="BH20" s="684"/>
      <c r="BI20" s="684"/>
      <c r="BJ20" s="684"/>
      <c r="BK20" s="684"/>
      <c r="BL20" s="684"/>
      <c r="BM20" s="684"/>
      <c r="BN20" s="685"/>
      <c r="BO20" s="686">
        <v>1.7</v>
      </c>
      <c r="BP20" s="686"/>
      <c r="BQ20" s="686"/>
      <c r="BR20" s="686"/>
      <c r="BS20" s="692" t="s">
        <v>239</v>
      </c>
      <c r="BT20" s="684"/>
      <c r="BU20" s="684"/>
      <c r="BV20" s="684"/>
      <c r="BW20" s="684"/>
      <c r="BX20" s="684"/>
      <c r="BY20" s="684"/>
      <c r="BZ20" s="684"/>
      <c r="CA20" s="684"/>
      <c r="CB20" s="693"/>
      <c r="CD20" s="698" t="s">
        <v>281</v>
      </c>
      <c r="CE20" s="699"/>
      <c r="CF20" s="699"/>
      <c r="CG20" s="699"/>
      <c r="CH20" s="699"/>
      <c r="CI20" s="699"/>
      <c r="CJ20" s="699"/>
      <c r="CK20" s="699"/>
      <c r="CL20" s="699"/>
      <c r="CM20" s="699"/>
      <c r="CN20" s="699"/>
      <c r="CO20" s="699"/>
      <c r="CP20" s="699"/>
      <c r="CQ20" s="700"/>
      <c r="CR20" s="683">
        <v>5901299</v>
      </c>
      <c r="CS20" s="684"/>
      <c r="CT20" s="684"/>
      <c r="CU20" s="684"/>
      <c r="CV20" s="684"/>
      <c r="CW20" s="684"/>
      <c r="CX20" s="684"/>
      <c r="CY20" s="685"/>
      <c r="CZ20" s="686">
        <v>100</v>
      </c>
      <c r="DA20" s="686"/>
      <c r="DB20" s="686"/>
      <c r="DC20" s="686"/>
      <c r="DD20" s="692">
        <v>2024340</v>
      </c>
      <c r="DE20" s="684"/>
      <c r="DF20" s="684"/>
      <c r="DG20" s="684"/>
      <c r="DH20" s="684"/>
      <c r="DI20" s="684"/>
      <c r="DJ20" s="684"/>
      <c r="DK20" s="684"/>
      <c r="DL20" s="684"/>
      <c r="DM20" s="684"/>
      <c r="DN20" s="684"/>
      <c r="DO20" s="684"/>
      <c r="DP20" s="685"/>
      <c r="DQ20" s="692">
        <v>3281797</v>
      </c>
      <c r="DR20" s="684"/>
      <c r="DS20" s="684"/>
      <c r="DT20" s="684"/>
      <c r="DU20" s="684"/>
      <c r="DV20" s="684"/>
      <c r="DW20" s="684"/>
      <c r="DX20" s="684"/>
      <c r="DY20" s="684"/>
      <c r="DZ20" s="684"/>
      <c r="EA20" s="684"/>
      <c r="EB20" s="684"/>
      <c r="EC20" s="693"/>
    </row>
    <row r="21" spans="2:133" ht="11.25" customHeight="1" x14ac:dyDescent="0.2">
      <c r="B21" s="680" t="s">
        <v>282</v>
      </c>
      <c r="C21" s="681"/>
      <c r="D21" s="681"/>
      <c r="E21" s="681"/>
      <c r="F21" s="681"/>
      <c r="G21" s="681"/>
      <c r="H21" s="681"/>
      <c r="I21" s="681"/>
      <c r="J21" s="681"/>
      <c r="K21" s="681"/>
      <c r="L21" s="681"/>
      <c r="M21" s="681"/>
      <c r="N21" s="681"/>
      <c r="O21" s="681"/>
      <c r="P21" s="681"/>
      <c r="Q21" s="682"/>
      <c r="R21" s="683">
        <v>2197</v>
      </c>
      <c r="S21" s="684"/>
      <c r="T21" s="684"/>
      <c r="U21" s="684"/>
      <c r="V21" s="684"/>
      <c r="W21" s="684"/>
      <c r="X21" s="684"/>
      <c r="Y21" s="685"/>
      <c r="Z21" s="686">
        <v>0</v>
      </c>
      <c r="AA21" s="686"/>
      <c r="AB21" s="686"/>
      <c r="AC21" s="686"/>
      <c r="AD21" s="687">
        <v>2197</v>
      </c>
      <c r="AE21" s="687"/>
      <c r="AF21" s="687"/>
      <c r="AG21" s="687"/>
      <c r="AH21" s="687"/>
      <c r="AI21" s="687"/>
      <c r="AJ21" s="687"/>
      <c r="AK21" s="687"/>
      <c r="AL21" s="688">
        <v>0.1</v>
      </c>
      <c r="AM21" s="689"/>
      <c r="AN21" s="689"/>
      <c r="AO21" s="690"/>
      <c r="AP21" s="702" t="s">
        <v>283</v>
      </c>
      <c r="AQ21" s="703"/>
      <c r="AR21" s="703"/>
      <c r="AS21" s="703"/>
      <c r="AT21" s="703"/>
      <c r="AU21" s="703"/>
      <c r="AV21" s="703"/>
      <c r="AW21" s="703"/>
      <c r="AX21" s="703"/>
      <c r="AY21" s="703"/>
      <c r="AZ21" s="703"/>
      <c r="BA21" s="703"/>
      <c r="BB21" s="703"/>
      <c r="BC21" s="703"/>
      <c r="BD21" s="703"/>
      <c r="BE21" s="703"/>
      <c r="BF21" s="704"/>
      <c r="BG21" s="683">
        <v>6020</v>
      </c>
      <c r="BH21" s="684"/>
      <c r="BI21" s="684"/>
      <c r="BJ21" s="684"/>
      <c r="BK21" s="684"/>
      <c r="BL21" s="684"/>
      <c r="BM21" s="684"/>
      <c r="BN21" s="685"/>
      <c r="BO21" s="686">
        <v>1.7</v>
      </c>
      <c r="BP21" s="686"/>
      <c r="BQ21" s="686"/>
      <c r="BR21" s="686"/>
      <c r="BS21" s="692" t="s">
        <v>190</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2">
      <c r="B22" s="680" t="s">
        <v>284</v>
      </c>
      <c r="C22" s="681"/>
      <c r="D22" s="681"/>
      <c r="E22" s="681"/>
      <c r="F22" s="681"/>
      <c r="G22" s="681"/>
      <c r="H22" s="681"/>
      <c r="I22" s="681"/>
      <c r="J22" s="681"/>
      <c r="K22" s="681"/>
      <c r="L22" s="681"/>
      <c r="M22" s="681"/>
      <c r="N22" s="681"/>
      <c r="O22" s="681"/>
      <c r="P22" s="681"/>
      <c r="Q22" s="682"/>
      <c r="R22" s="683">
        <v>2638597</v>
      </c>
      <c r="S22" s="684"/>
      <c r="T22" s="684"/>
      <c r="U22" s="684"/>
      <c r="V22" s="684"/>
      <c r="W22" s="684"/>
      <c r="X22" s="684"/>
      <c r="Y22" s="685"/>
      <c r="Z22" s="686">
        <v>44.1</v>
      </c>
      <c r="AA22" s="686"/>
      <c r="AB22" s="686"/>
      <c r="AC22" s="686"/>
      <c r="AD22" s="687">
        <v>2226306</v>
      </c>
      <c r="AE22" s="687"/>
      <c r="AF22" s="687"/>
      <c r="AG22" s="687"/>
      <c r="AH22" s="687"/>
      <c r="AI22" s="687"/>
      <c r="AJ22" s="687"/>
      <c r="AK22" s="687"/>
      <c r="AL22" s="688">
        <v>79.3</v>
      </c>
      <c r="AM22" s="689"/>
      <c r="AN22" s="689"/>
      <c r="AO22" s="690"/>
      <c r="AP22" s="702" t="s">
        <v>285</v>
      </c>
      <c r="AQ22" s="703"/>
      <c r="AR22" s="703"/>
      <c r="AS22" s="703"/>
      <c r="AT22" s="703"/>
      <c r="AU22" s="703"/>
      <c r="AV22" s="703"/>
      <c r="AW22" s="703"/>
      <c r="AX22" s="703"/>
      <c r="AY22" s="703"/>
      <c r="AZ22" s="703"/>
      <c r="BA22" s="703"/>
      <c r="BB22" s="703"/>
      <c r="BC22" s="703"/>
      <c r="BD22" s="703"/>
      <c r="BE22" s="703"/>
      <c r="BF22" s="704"/>
      <c r="BG22" s="683" t="s">
        <v>239</v>
      </c>
      <c r="BH22" s="684"/>
      <c r="BI22" s="684"/>
      <c r="BJ22" s="684"/>
      <c r="BK22" s="684"/>
      <c r="BL22" s="684"/>
      <c r="BM22" s="684"/>
      <c r="BN22" s="685"/>
      <c r="BO22" s="686" t="s">
        <v>239</v>
      </c>
      <c r="BP22" s="686"/>
      <c r="BQ22" s="686"/>
      <c r="BR22" s="686"/>
      <c r="BS22" s="692" t="s">
        <v>190</v>
      </c>
      <c r="BT22" s="684"/>
      <c r="BU22" s="684"/>
      <c r="BV22" s="684"/>
      <c r="BW22" s="684"/>
      <c r="BX22" s="684"/>
      <c r="BY22" s="684"/>
      <c r="BZ22" s="684"/>
      <c r="CA22" s="684"/>
      <c r="CB22" s="693"/>
      <c r="CD22" s="665" t="s">
        <v>286</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287</v>
      </c>
      <c r="C23" s="681"/>
      <c r="D23" s="681"/>
      <c r="E23" s="681"/>
      <c r="F23" s="681"/>
      <c r="G23" s="681"/>
      <c r="H23" s="681"/>
      <c r="I23" s="681"/>
      <c r="J23" s="681"/>
      <c r="K23" s="681"/>
      <c r="L23" s="681"/>
      <c r="M23" s="681"/>
      <c r="N23" s="681"/>
      <c r="O23" s="681"/>
      <c r="P23" s="681"/>
      <c r="Q23" s="682"/>
      <c r="R23" s="683">
        <v>2226306</v>
      </c>
      <c r="S23" s="684"/>
      <c r="T23" s="684"/>
      <c r="U23" s="684"/>
      <c r="V23" s="684"/>
      <c r="W23" s="684"/>
      <c r="X23" s="684"/>
      <c r="Y23" s="685"/>
      <c r="Z23" s="686">
        <v>37.200000000000003</v>
      </c>
      <c r="AA23" s="686"/>
      <c r="AB23" s="686"/>
      <c r="AC23" s="686"/>
      <c r="AD23" s="687">
        <v>2226306</v>
      </c>
      <c r="AE23" s="687"/>
      <c r="AF23" s="687"/>
      <c r="AG23" s="687"/>
      <c r="AH23" s="687"/>
      <c r="AI23" s="687"/>
      <c r="AJ23" s="687"/>
      <c r="AK23" s="687"/>
      <c r="AL23" s="688">
        <v>79.3</v>
      </c>
      <c r="AM23" s="689"/>
      <c r="AN23" s="689"/>
      <c r="AO23" s="690"/>
      <c r="AP23" s="702" t="s">
        <v>288</v>
      </c>
      <c r="AQ23" s="703"/>
      <c r="AR23" s="703"/>
      <c r="AS23" s="703"/>
      <c r="AT23" s="703"/>
      <c r="AU23" s="703"/>
      <c r="AV23" s="703"/>
      <c r="AW23" s="703"/>
      <c r="AX23" s="703"/>
      <c r="AY23" s="703"/>
      <c r="AZ23" s="703"/>
      <c r="BA23" s="703"/>
      <c r="BB23" s="703"/>
      <c r="BC23" s="703"/>
      <c r="BD23" s="703"/>
      <c r="BE23" s="703"/>
      <c r="BF23" s="704"/>
      <c r="BG23" s="683" t="s">
        <v>239</v>
      </c>
      <c r="BH23" s="684"/>
      <c r="BI23" s="684"/>
      <c r="BJ23" s="684"/>
      <c r="BK23" s="684"/>
      <c r="BL23" s="684"/>
      <c r="BM23" s="684"/>
      <c r="BN23" s="685"/>
      <c r="BO23" s="686" t="s">
        <v>190</v>
      </c>
      <c r="BP23" s="686"/>
      <c r="BQ23" s="686"/>
      <c r="BR23" s="686"/>
      <c r="BS23" s="692" t="s">
        <v>239</v>
      </c>
      <c r="BT23" s="684"/>
      <c r="BU23" s="684"/>
      <c r="BV23" s="684"/>
      <c r="BW23" s="684"/>
      <c r="BX23" s="684"/>
      <c r="BY23" s="684"/>
      <c r="BZ23" s="684"/>
      <c r="CA23" s="684"/>
      <c r="CB23" s="693"/>
      <c r="CD23" s="665" t="s">
        <v>227</v>
      </c>
      <c r="CE23" s="666"/>
      <c r="CF23" s="666"/>
      <c r="CG23" s="666"/>
      <c r="CH23" s="666"/>
      <c r="CI23" s="666"/>
      <c r="CJ23" s="666"/>
      <c r="CK23" s="666"/>
      <c r="CL23" s="666"/>
      <c r="CM23" s="666"/>
      <c r="CN23" s="666"/>
      <c r="CO23" s="666"/>
      <c r="CP23" s="666"/>
      <c r="CQ23" s="667"/>
      <c r="CR23" s="665" t="s">
        <v>289</v>
      </c>
      <c r="CS23" s="666"/>
      <c r="CT23" s="666"/>
      <c r="CU23" s="666"/>
      <c r="CV23" s="666"/>
      <c r="CW23" s="666"/>
      <c r="CX23" s="666"/>
      <c r="CY23" s="667"/>
      <c r="CZ23" s="665" t="s">
        <v>290</v>
      </c>
      <c r="DA23" s="666"/>
      <c r="DB23" s="666"/>
      <c r="DC23" s="667"/>
      <c r="DD23" s="665" t="s">
        <v>291</v>
      </c>
      <c r="DE23" s="666"/>
      <c r="DF23" s="666"/>
      <c r="DG23" s="666"/>
      <c r="DH23" s="666"/>
      <c r="DI23" s="666"/>
      <c r="DJ23" s="666"/>
      <c r="DK23" s="667"/>
      <c r="DL23" s="714" t="s">
        <v>292</v>
      </c>
      <c r="DM23" s="715"/>
      <c r="DN23" s="715"/>
      <c r="DO23" s="715"/>
      <c r="DP23" s="715"/>
      <c r="DQ23" s="715"/>
      <c r="DR23" s="715"/>
      <c r="DS23" s="715"/>
      <c r="DT23" s="715"/>
      <c r="DU23" s="715"/>
      <c r="DV23" s="716"/>
      <c r="DW23" s="665" t="s">
        <v>293</v>
      </c>
      <c r="DX23" s="666"/>
      <c r="DY23" s="666"/>
      <c r="DZ23" s="666"/>
      <c r="EA23" s="666"/>
      <c r="EB23" s="666"/>
      <c r="EC23" s="667"/>
    </row>
    <row r="24" spans="2:133" ht="11.25" customHeight="1" x14ac:dyDescent="0.2">
      <c r="B24" s="680" t="s">
        <v>294</v>
      </c>
      <c r="C24" s="681"/>
      <c r="D24" s="681"/>
      <c r="E24" s="681"/>
      <c r="F24" s="681"/>
      <c r="G24" s="681"/>
      <c r="H24" s="681"/>
      <c r="I24" s="681"/>
      <c r="J24" s="681"/>
      <c r="K24" s="681"/>
      <c r="L24" s="681"/>
      <c r="M24" s="681"/>
      <c r="N24" s="681"/>
      <c r="O24" s="681"/>
      <c r="P24" s="681"/>
      <c r="Q24" s="682"/>
      <c r="R24" s="683">
        <v>412291</v>
      </c>
      <c r="S24" s="684"/>
      <c r="T24" s="684"/>
      <c r="U24" s="684"/>
      <c r="V24" s="684"/>
      <c r="W24" s="684"/>
      <c r="X24" s="684"/>
      <c r="Y24" s="685"/>
      <c r="Z24" s="686">
        <v>6.9</v>
      </c>
      <c r="AA24" s="686"/>
      <c r="AB24" s="686"/>
      <c r="AC24" s="686"/>
      <c r="AD24" s="687" t="s">
        <v>239</v>
      </c>
      <c r="AE24" s="687"/>
      <c r="AF24" s="687"/>
      <c r="AG24" s="687"/>
      <c r="AH24" s="687"/>
      <c r="AI24" s="687"/>
      <c r="AJ24" s="687"/>
      <c r="AK24" s="687"/>
      <c r="AL24" s="688" t="s">
        <v>190</v>
      </c>
      <c r="AM24" s="689"/>
      <c r="AN24" s="689"/>
      <c r="AO24" s="690"/>
      <c r="AP24" s="702" t="s">
        <v>295</v>
      </c>
      <c r="AQ24" s="703"/>
      <c r="AR24" s="703"/>
      <c r="AS24" s="703"/>
      <c r="AT24" s="703"/>
      <c r="AU24" s="703"/>
      <c r="AV24" s="703"/>
      <c r="AW24" s="703"/>
      <c r="AX24" s="703"/>
      <c r="AY24" s="703"/>
      <c r="AZ24" s="703"/>
      <c r="BA24" s="703"/>
      <c r="BB24" s="703"/>
      <c r="BC24" s="703"/>
      <c r="BD24" s="703"/>
      <c r="BE24" s="703"/>
      <c r="BF24" s="704"/>
      <c r="BG24" s="683" t="s">
        <v>239</v>
      </c>
      <c r="BH24" s="684"/>
      <c r="BI24" s="684"/>
      <c r="BJ24" s="684"/>
      <c r="BK24" s="684"/>
      <c r="BL24" s="684"/>
      <c r="BM24" s="684"/>
      <c r="BN24" s="685"/>
      <c r="BO24" s="686" t="s">
        <v>239</v>
      </c>
      <c r="BP24" s="686"/>
      <c r="BQ24" s="686"/>
      <c r="BR24" s="686"/>
      <c r="BS24" s="692" t="s">
        <v>190</v>
      </c>
      <c r="BT24" s="684"/>
      <c r="BU24" s="684"/>
      <c r="BV24" s="684"/>
      <c r="BW24" s="684"/>
      <c r="BX24" s="684"/>
      <c r="BY24" s="684"/>
      <c r="BZ24" s="684"/>
      <c r="CA24" s="684"/>
      <c r="CB24" s="693"/>
      <c r="CD24" s="694" t="s">
        <v>296</v>
      </c>
      <c r="CE24" s="695"/>
      <c r="CF24" s="695"/>
      <c r="CG24" s="695"/>
      <c r="CH24" s="695"/>
      <c r="CI24" s="695"/>
      <c r="CJ24" s="695"/>
      <c r="CK24" s="695"/>
      <c r="CL24" s="695"/>
      <c r="CM24" s="695"/>
      <c r="CN24" s="695"/>
      <c r="CO24" s="695"/>
      <c r="CP24" s="695"/>
      <c r="CQ24" s="696"/>
      <c r="CR24" s="672">
        <v>1619207</v>
      </c>
      <c r="CS24" s="673"/>
      <c r="CT24" s="673"/>
      <c r="CU24" s="673"/>
      <c r="CV24" s="673"/>
      <c r="CW24" s="673"/>
      <c r="CX24" s="673"/>
      <c r="CY24" s="674"/>
      <c r="CZ24" s="677">
        <v>27.4</v>
      </c>
      <c r="DA24" s="678"/>
      <c r="DB24" s="678"/>
      <c r="DC24" s="697"/>
      <c r="DD24" s="722">
        <v>1426945</v>
      </c>
      <c r="DE24" s="673"/>
      <c r="DF24" s="673"/>
      <c r="DG24" s="673"/>
      <c r="DH24" s="673"/>
      <c r="DI24" s="673"/>
      <c r="DJ24" s="673"/>
      <c r="DK24" s="674"/>
      <c r="DL24" s="722">
        <v>1400376</v>
      </c>
      <c r="DM24" s="673"/>
      <c r="DN24" s="673"/>
      <c r="DO24" s="673"/>
      <c r="DP24" s="673"/>
      <c r="DQ24" s="673"/>
      <c r="DR24" s="673"/>
      <c r="DS24" s="673"/>
      <c r="DT24" s="673"/>
      <c r="DU24" s="673"/>
      <c r="DV24" s="674"/>
      <c r="DW24" s="677">
        <v>48.6</v>
      </c>
      <c r="DX24" s="678"/>
      <c r="DY24" s="678"/>
      <c r="DZ24" s="678"/>
      <c r="EA24" s="678"/>
      <c r="EB24" s="678"/>
      <c r="EC24" s="679"/>
    </row>
    <row r="25" spans="2:133" ht="11.25" customHeight="1" x14ac:dyDescent="0.2">
      <c r="B25" s="680" t="s">
        <v>297</v>
      </c>
      <c r="C25" s="681"/>
      <c r="D25" s="681"/>
      <c r="E25" s="681"/>
      <c r="F25" s="681"/>
      <c r="G25" s="681"/>
      <c r="H25" s="681"/>
      <c r="I25" s="681"/>
      <c r="J25" s="681"/>
      <c r="K25" s="681"/>
      <c r="L25" s="681"/>
      <c r="M25" s="681"/>
      <c r="N25" s="681"/>
      <c r="O25" s="681"/>
      <c r="P25" s="681"/>
      <c r="Q25" s="682"/>
      <c r="R25" s="683" t="s">
        <v>239</v>
      </c>
      <c r="S25" s="684"/>
      <c r="T25" s="684"/>
      <c r="U25" s="684"/>
      <c r="V25" s="684"/>
      <c r="W25" s="684"/>
      <c r="X25" s="684"/>
      <c r="Y25" s="685"/>
      <c r="Z25" s="686" t="s">
        <v>239</v>
      </c>
      <c r="AA25" s="686"/>
      <c r="AB25" s="686"/>
      <c r="AC25" s="686"/>
      <c r="AD25" s="687" t="s">
        <v>239</v>
      </c>
      <c r="AE25" s="687"/>
      <c r="AF25" s="687"/>
      <c r="AG25" s="687"/>
      <c r="AH25" s="687"/>
      <c r="AI25" s="687"/>
      <c r="AJ25" s="687"/>
      <c r="AK25" s="687"/>
      <c r="AL25" s="688" t="s">
        <v>190</v>
      </c>
      <c r="AM25" s="689"/>
      <c r="AN25" s="689"/>
      <c r="AO25" s="690"/>
      <c r="AP25" s="702" t="s">
        <v>298</v>
      </c>
      <c r="AQ25" s="703"/>
      <c r="AR25" s="703"/>
      <c r="AS25" s="703"/>
      <c r="AT25" s="703"/>
      <c r="AU25" s="703"/>
      <c r="AV25" s="703"/>
      <c r="AW25" s="703"/>
      <c r="AX25" s="703"/>
      <c r="AY25" s="703"/>
      <c r="AZ25" s="703"/>
      <c r="BA25" s="703"/>
      <c r="BB25" s="703"/>
      <c r="BC25" s="703"/>
      <c r="BD25" s="703"/>
      <c r="BE25" s="703"/>
      <c r="BF25" s="704"/>
      <c r="BG25" s="683" t="s">
        <v>239</v>
      </c>
      <c r="BH25" s="684"/>
      <c r="BI25" s="684"/>
      <c r="BJ25" s="684"/>
      <c r="BK25" s="684"/>
      <c r="BL25" s="684"/>
      <c r="BM25" s="684"/>
      <c r="BN25" s="685"/>
      <c r="BO25" s="686" t="s">
        <v>239</v>
      </c>
      <c r="BP25" s="686"/>
      <c r="BQ25" s="686"/>
      <c r="BR25" s="686"/>
      <c r="BS25" s="692" t="s">
        <v>239</v>
      </c>
      <c r="BT25" s="684"/>
      <c r="BU25" s="684"/>
      <c r="BV25" s="684"/>
      <c r="BW25" s="684"/>
      <c r="BX25" s="684"/>
      <c r="BY25" s="684"/>
      <c r="BZ25" s="684"/>
      <c r="CA25" s="684"/>
      <c r="CB25" s="693"/>
      <c r="CD25" s="698" t="s">
        <v>299</v>
      </c>
      <c r="CE25" s="699"/>
      <c r="CF25" s="699"/>
      <c r="CG25" s="699"/>
      <c r="CH25" s="699"/>
      <c r="CI25" s="699"/>
      <c r="CJ25" s="699"/>
      <c r="CK25" s="699"/>
      <c r="CL25" s="699"/>
      <c r="CM25" s="699"/>
      <c r="CN25" s="699"/>
      <c r="CO25" s="699"/>
      <c r="CP25" s="699"/>
      <c r="CQ25" s="700"/>
      <c r="CR25" s="683">
        <v>738547</v>
      </c>
      <c r="CS25" s="719"/>
      <c r="CT25" s="719"/>
      <c r="CU25" s="719"/>
      <c r="CV25" s="719"/>
      <c r="CW25" s="719"/>
      <c r="CX25" s="719"/>
      <c r="CY25" s="720"/>
      <c r="CZ25" s="688">
        <v>12.5</v>
      </c>
      <c r="DA25" s="717"/>
      <c r="DB25" s="717"/>
      <c r="DC25" s="721"/>
      <c r="DD25" s="692">
        <v>712953</v>
      </c>
      <c r="DE25" s="719"/>
      <c r="DF25" s="719"/>
      <c r="DG25" s="719"/>
      <c r="DH25" s="719"/>
      <c r="DI25" s="719"/>
      <c r="DJ25" s="719"/>
      <c r="DK25" s="720"/>
      <c r="DL25" s="692">
        <v>687022</v>
      </c>
      <c r="DM25" s="719"/>
      <c r="DN25" s="719"/>
      <c r="DO25" s="719"/>
      <c r="DP25" s="719"/>
      <c r="DQ25" s="719"/>
      <c r="DR25" s="719"/>
      <c r="DS25" s="719"/>
      <c r="DT25" s="719"/>
      <c r="DU25" s="719"/>
      <c r="DV25" s="720"/>
      <c r="DW25" s="688">
        <v>23.8</v>
      </c>
      <c r="DX25" s="717"/>
      <c r="DY25" s="717"/>
      <c r="DZ25" s="717"/>
      <c r="EA25" s="717"/>
      <c r="EB25" s="717"/>
      <c r="EC25" s="718"/>
    </row>
    <row r="26" spans="2:133" ht="11.25" customHeight="1" x14ac:dyDescent="0.2">
      <c r="B26" s="680" t="s">
        <v>300</v>
      </c>
      <c r="C26" s="681"/>
      <c r="D26" s="681"/>
      <c r="E26" s="681"/>
      <c r="F26" s="681"/>
      <c r="G26" s="681"/>
      <c r="H26" s="681"/>
      <c r="I26" s="681"/>
      <c r="J26" s="681"/>
      <c r="K26" s="681"/>
      <c r="L26" s="681"/>
      <c r="M26" s="681"/>
      <c r="N26" s="681"/>
      <c r="O26" s="681"/>
      <c r="P26" s="681"/>
      <c r="Q26" s="682"/>
      <c r="R26" s="683">
        <v>3205957</v>
      </c>
      <c r="S26" s="684"/>
      <c r="T26" s="684"/>
      <c r="U26" s="684"/>
      <c r="V26" s="684"/>
      <c r="W26" s="684"/>
      <c r="X26" s="684"/>
      <c r="Y26" s="685"/>
      <c r="Z26" s="686">
        <v>53.6</v>
      </c>
      <c r="AA26" s="686"/>
      <c r="AB26" s="686"/>
      <c r="AC26" s="686"/>
      <c r="AD26" s="687">
        <v>2793666</v>
      </c>
      <c r="AE26" s="687"/>
      <c r="AF26" s="687"/>
      <c r="AG26" s="687"/>
      <c r="AH26" s="687"/>
      <c r="AI26" s="687"/>
      <c r="AJ26" s="687"/>
      <c r="AK26" s="687"/>
      <c r="AL26" s="688">
        <v>99.5</v>
      </c>
      <c r="AM26" s="689"/>
      <c r="AN26" s="689"/>
      <c r="AO26" s="690"/>
      <c r="AP26" s="702" t="s">
        <v>301</v>
      </c>
      <c r="AQ26" s="732"/>
      <c r="AR26" s="732"/>
      <c r="AS26" s="732"/>
      <c r="AT26" s="732"/>
      <c r="AU26" s="732"/>
      <c r="AV26" s="732"/>
      <c r="AW26" s="732"/>
      <c r="AX26" s="732"/>
      <c r="AY26" s="732"/>
      <c r="AZ26" s="732"/>
      <c r="BA26" s="732"/>
      <c r="BB26" s="732"/>
      <c r="BC26" s="732"/>
      <c r="BD26" s="732"/>
      <c r="BE26" s="732"/>
      <c r="BF26" s="704"/>
      <c r="BG26" s="683" t="s">
        <v>239</v>
      </c>
      <c r="BH26" s="684"/>
      <c r="BI26" s="684"/>
      <c r="BJ26" s="684"/>
      <c r="BK26" s="684"/>
      <c r="BL26" s="684"/>
      <c r="BM26" s="684"/>
      <c r="BN26" s="685"/>
      <c r="BO26" s="686" t="s">
        <v>190</v>
      </c>
      <c r="BP26" s="686"/>
      <c r="BQ26" s="686"/>
      <c r="BR26" s="686"/>
      <c r="BS26" s="692" t="s">
        <v>190</v>
      </c>
      <c r="BT26" s="684"/>
      <c r="BU26" s="684"/>
      <c r="BV26" s="684"/>
      <c r="BW26" s="684"/>
      <c r="BX26" s="684"/>
      <c r="BY26" s="684"/>
      <c r="BZ26" s="684"/>
      <c r="CA26" s="684"/>
      <c r="CB26" s="693"/>
      <c r="CD26" s="698" t="s">
        <v>302</v>
      </c>
      <c r="CE26" s="699"/>
      <c r="CF26" s="699"/>
      <c r="CG26" s="699"/>
      <c r="CH26" s="699"/>
      <c r="CI26" s="699"/>
      <c r="CJ26" s="699"/>
      <c r="CK26" s="699"/>
      <c r="CL26" s="699"/>
      <c r="CM26" s="699"/>
      <c r="CN26" s="699"/>
      <c r="CO26" s="699"/>
      <c r="CP26" s="699"/>
      <c r="CQ26" s="700"/>
      <c r="CR26" s="683">
        <v>461621</v>
      </c>
      <c r="CS26" s="684"/>
      <c r="CT26" s="684"/>
      <c r="CU26" s="684"/>
      <c r="CV26" s="684"/>
      <c r="CW26" s="684"/>
      <c r="CX26" s="684"/>
      <c r="CY26" s="685"/>
      <c r="CZ26" s="688">
        <v>7.8</v>
      </c>
      <c r="DA26" s="717"/>
      <c r="DB26" s="717"/>
      <c r="DC26" s="721"/>
      <c r="DD26" s="692">
        <v>442623</v>
      </c>
      <c r="DE26" s="684"/>
      <c r="DF26" s="684"/>
      <c r="DG26" s="684"/>
      <c r="DH26" s="684"/>
      <c r="DI26" s="684"/>
      <c r="DJ26" s="684"/>
      <c r="DK26" s="685"/>
      <c r="DL26" s="692" t="s">
        <v>239</v>
      </c>
      <c r="DM26" s="684"/>
      <c r="DN26" s="684"/>
      <c r="DO26" s="684"/>
      <c r="DP26" s="684"/>
      <c r="DQ26" s="684"/>
      <c r="DR26" s="684"/>
      <c r="DS26" s="684"/>
      <c r="DT26" s="684"/>
      <c r="DU26" s="684"/>
      <c r="DV26" s="685"/>
      <c r="DW26" s="688" t="s">
        <v>190</v>
      </c>
      <c r="DX26" s="717"/>
      <c r="DY26" s="717"/>
      <c r="DZ26" s="717"/>
      <c r="EA26" s="717"/>
      <c r="EB26" s="717"/>
      <c r="EC26" s="718"/>
    </row>
    <row r="27" spans="2:133" ht="11.25" customHeight="1" x14ac:dyDescent="0.2">
      <c r="B27" s="680" t="s">
        <v>303</v>
      </c>
      <c r="C27" s="681"/>
      <c r="D27" s="681"/>
      <c r="E27" s="681"/>
      <c r="F27" s="681"/>
      <c r="G27" s="681"/>
      <c r="H27" s="681"/>
      <c r="I27" s="681"/>
      <c r="J27" s="681"/>
      <c r="K27" s="681"/>
      <c r="L27" s="681"/>
      <c r="M27" s="681"/>
      <c r="N27" s="681"/>
      <c r="O27" s="681"/>
      <c r="P27" s="681"/>
      <c r="Q27" s="682"/>
      <c r="R27" s="683">
        <v>1227</v>
      </c>
      <c r="S27" s="684"/>
      <c r="T27" s="684"/>
      <c r="U27" s="684"/>
      <c r="V27" s="684"/>
      <c r="W27" s="684"/>
      <c r="X27" s="684"/>
      <c r="Y27" s="685"/>
      <c r="Z27" s="686">
        <v>0</v>
      </c>
      <c r="AA27" s="686"/>
      <c r="AB27" s="686"/>
      <c r="AC27" s="686"/>
      <c r="AD27" s="687">
        <v>1227</v>
      </c>
      <c r="AE27" s="687"/>
      <c r="AF27" s="687"/>
      <c r="AG27" s="687"/>
      <c r="AH27" s="687"/>
      <c r="AI27" s="687"/>
      <c r="AJ27" s="687"/>
      <c r="AK27" s="687"/>
      <c r="AL27" s="688">
        <v>0</v>
      </c>
      <c r="AM27" s="689"/>
      <c r="AN27" s="689"/>
      <c r="AO27" s="690"/>
      <c r="AP27" s="680" t="s">
        <v>304</v>
      </c>
      <c r="AQ27" s="681"/>
      <c r="AR27" s="681"/>
      <c r="AS27" s="681"/>
      <c r="AT27" s="681"/>
      <c r="AU27" s="681"/>
      <c r="AV27" s="681"/>
      <c r="AW27" s="681"/>
      <c r="AX27" s="681"/>
      <c r="AY27" s="681"/>
      <c r="AZ27" s="681"/>
      <c r="BA27" s="681"/>
      <c r="BB27" s="681"/>
      <c r="BC27" s="681"/>
      <c r="BD27" s="681"/>
      <c r="BE27" s="681"/>
      <c r="BF27" s="682"/>
      <c r="BG27" s="683">
        <v>358501</v>
      </c>
      <c r="BH27" s="684"/>
      <c r="BI27" s="684"/>
      <c r="BJ27" s="684"/>
      <c r="BK27" s="684"/>
      <c r="BL27" s="684"/>
      <c r="BM27" s="684"/>
      <c r="BN27" s="685"/>
      <c r="BO27" s="686">
        <v>100</v>
      </c>
      <c r="BP27" s="686"/>
      <c r="BQ27" s="686"/>
      <c r="BR27" s="686"/>
      <c r="BS27" s="692">
        <v>25549</v>
      </c>
      <c r="BT27" s="684"/>
      <c r="BU27" s="684"/>
      <c r="BV27" s="684"/>
      <c r="BW27" s="684"/>
      <c r="BX27" s="684"/>
      <c r="BY27" s="684"/>
      <c r="BZ27" s="684"/>
      <c r="CA27" s="684"/>
      <c r="CB27" s="693"/>
      <c r="CD27" s="698" t="s">
        <v>305</v>
      </c>
      <c r="CE27" s="699"/>
      <c r="CF27" s="699"/>
      <c r="CG27" s="699"/>
      <c r="CH27" s="699"/>
      <c r="CI27" s="699"/>
      <c r="CJ27" s="699"/>
      <c r="CK27" s="699"/>
      <c r="CL27" s="699"/>
      <c r="CM27" s="699"/>
      <c r="CN27" s="699"/>
      <c r="CO27" s="699"/>
      <c r="CP27" s="699"/>
      <c r="CQ27" s="700"/>
      <c r="CR27" s="683">
        <v>324129</v>
      </c>
      <c r="CS27" s="719"/>
      <c r="CT27" s="719"/>
      <c r="CU27" s="719"/>
      <c r="CV27" s="719"/>
      <c r="CW27" s="719"/>
      <c r="CX27" s="719"/>
      <c r="CY27" s="720"/>
      <c r="CZ27" s="688">
        <v>5.5</v>
      </c>
      <c r="DA27" s="717"/>
      <c r="DB27" s="717"/>
      <c r="DC27" s="721"/>
      <c r="DD27" s="692">
        <v>157461</v>
      </c>
      <c r="DE27" s="719"/>
      <c r="DF27" s="719"/>
      <c r="DG27" s="719"/>
      <c r="DH27" s="719"/>
      <c r="DI27" s="719"/>
      <c r="DJ27" s="719"/>
      <c r="DK27" s="720"/>
      <c r="DL27" s="692">
        <v>156823</v>
      </c>
      <c r="DM27" s="719"/>
      <c r="DN27" s="719"/>
      <c r="DO27" s="719"/>
      <c r="DP27" s="719"/>
      <c r="DQ27" s="719"/>
      <c r="DR27" s="719"/>
      <c r="DS27" s="719"/>
      <c r="DT27" s="719"/>
      <c r="DU27" s="719"/>
      <c r="DV27" s="720"/>
      <c r="DW27" s="688">
        <v>5.4</v>
      </c>
      <c r="DX27" s="717"/>
      <c r="DY27" s="717"/>
      <c r="DZ27" s="717"/>
      <c r="EA27" s="717"/>
      <c r="EB27" s="717"/>
      <c r="EC27" s="718"/>
    </row>
    <row r="28" spans="2:133" ht="11.25" customHeight="1" x14ac:dyDescent="0.2">
      <c r="B28" s="680" t="s">
        <v>306</v>
      </c>
      <c r="C28" s="681"/>
      <c r="D28" s="681"/>
      <c r="E28" s="681"/>
      <c r="F28" s="681"/>
      <c r="G28" s="681"/>
      <c r="H28" s="681"/>
      <c r="I28" s="681"/>
      <c r="J28" s="681"/>
      <c r="K28" s="681"/>
      <c r="L28" s="681"/>
      <c r="M28" s="681"/>
      <c r="N28" s="681"/>
      <c r="O28" s="681"/>
      <c r="P28" s="681"/>
      <c r="Q28" s="682"/>
      <c r="R28" s="683">
        <v>32925</v>
      </c>
      <c r="S28" s="684"/>
      <c r="T28" s="684"/>
      <c r="U28" s="684"/>
      <c r="V28" s="684"/>
      <c r="W28" s="684"/>
      <c r="X28" s="684"/>
      <c r="Y28" s="685"/>
      <c r="Z28" s="686">
        <v>0.6</v>
      </c>
      <c r="AA28" s="686"/>
      <c r="AB28" s="686"/>
      <c r="AC28" s="686"/>
      <c r="AD28" s="687" t="s">
        <v>190</v>
      </c>
      <c r="AE28" s="687"/>
      <c r="AF28" s="687"/>
      <c r="AG28" s="687"/>
      <c r="AH28" s="687"/>
      <c r="AI28" s="687"/>
      <c r="AJ28" s="687"/>
      <c r="AK28" s="687"/>
      <c r="AL28" s="688" t="s">
        <v>239</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307</v>
      </c>
      <c r="CE28" s="699"/>
      <c r="CF28" s="699"/>
      <c r="CG28" s="699"/>
      <c r="CH28" s="699"/>
      <c r="CI28" s="699"/>
      <c r="CJ28" s="699"/>
      <c r="CK28" s="699"/>
      <c r="CL28" s="699"/>
      <c r="CM28" s="699"/>
      <c r="CN28" s="699"/>
      <c r="CO28" s="699"/>
      <c r="CP28" s="699"/>
      <c r="CQ28" s="700"/>
      <c r="CR28" s="683">
        <v>556531</v>
      </c>
      <c r="CS28" s="684"/>
      <c r="CT28" s="684"/>
      <c r="CU28" s="684"/>
      <c r="CV28" s="684"/>
      <c r="CW28" s="684"/>
      <c r="CX28" s="684"/>
      <c r="CY28" s="685"/>
      <c r="CZ28" s="688">
        <v>9.4</v>
      </c>
      <c r="DA28" s="717"/>
      <c r="DB28" s="717"/>
      <c r="DC28" s="721"/>
      <c r="DD28" s="692">
        <v>556531</v>
      </c>
      <c r="DE28" s="684"/>
      <c r="DF28" s="684"/>
      <c r="DG28" s="684"/>
      <c r="DH28" s="684"/>
      <c r="DI28" s="684"/>
      <c r="DJ28" s="684"/>
      <c r="DK28" s="685"/>
      <c r="DL28" s="692">
        <v>556531</v>
      </c>
      <c r="DM28" s="684"/>
      <c r="DN28" s="684"/>
      <c r="DO28" s="684"/>
      <c r="DP28" s="684"/>
      <c r="DQ28" s="684"/>
      <c r="DR28" s="684"/>
      <c r="DS28" s="684"/>
      <c r="DT28" s="684"/>
      <c r="DU28" s="684"/>
      <c r="DV28" s="685"/>
      <c r="DW28" s="688">
        <v>19.3</v>
      </c>
      <c r="DX28" s="717"/>
      <c r="DY28" s="717"/>
      <c r="DZ28" s="717"/>
      <c r="EA28" s="717"/>
      <c r="EB28" s="717"/>
      <c r="EC28" s="718"/>
    </row>
    <row r="29" spans="2:133" ht="11.25" customHeight="1" x14ac:dyDescent="0.2">
      <c r="B29" s="680" t="s">
        <v>308</v>
      </c>
      <c r="C29" s="681"/>
      <c r="D29" s="681"/>
      <c r="E29" s="681"/>
      <c r="F29" s="681"/>
      <c r="G29" s="681"/>
      <c r="H29" s="681"/>
      <c r="I29" s="681"/>
      <c r="J29" s="681"/>
      <c r="K29" s="681"/>
      <c r="L29" s="681"/>
      <c r="M29" s="681"/>
      <c r="N29" s="681"/>
      <c r="O29" s="681"/>
      <c r="P29" s="681"/>
      <c r="Q29" s="682"/>
      <c r="R29" s="683">
        <v>56388</v>
      </c>
      <c r="S29" s="684"/>
      <c r="T29" s="684"/>
      <c r="U29" s="684"/>
      <c r="V29" s="684"/>
      <c r="W29" s="684"/>
      <c r="X29" s="684"/>
      <c r="Y29" s="685"/>
      <c r="Z29" s="686">
        <v>0.9</v>
      </c>
      <c r="AA29" s="686"/>
      <c r="AB29" s="686"/>
      <c r="AC29" s="686"/>
      <c r="AD29" s="687" t="s">
        <v>239</v>
      </c>
      <c r="AE29" s="687"/>
      <c r="AF29" s="687"/>
      <c r="AG29" s="687"/>
      <c r="AH29" s="687"/>
      <c r="AI29" s="687"/>
      <c r="AJ29" s="687"/>
      <c r="AK29" s="687"/>
      <c r="AL29" s="688" t="s">
        <v>239</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309</v>
      </c>
      <c r="CE29" s="724"/>
      <c r="CF29" s="698" t="s">
        <v>310</v>
      </c>
      <c r="CG29" s="699"/>
      <c r="CH29" s="699"/>
      <c r="CI29" s="699"/>
      <c r="CJ29" s="699"/>
      <c r="CK29" s="699"/>
      <c r="CL29" s="699"/>
      <c r="CM29" s="699"/>
      <c r="CN29" s="699"/>
      <c r="CO29" s="699"/>
      <c r="CP29" s="699"/>
      <c r="CQ29" s="700"/>
      <c r="CR29" s="683">
        <v>556484</v>
      </c>
      <c r="CS29" s="719"/>
      <c r="CT29" s="719"/>
      <c r="CU29" s="719"/>
      <c r="CV29" s="719"/>
      <c r="CW29" s="719"/>
      <c r="CX29" s="719"/>
      <c r="CY29" s="720"/>
      <c r="CZ29" s="688">
        <v>9.4</v>
      </c>
      <c r="DA29" s="717"/>
      <c r="DB29" s="717"/>
      <c r="DC29" s="721"/>
      <c r="DD29" s="692">
        <v>556484</v>
      </c>
      <c r="DE29" s="719"/>
      <c r="DF29" s="719"/>
      <c r="DG29" s="719"/>
      <c r="DH29" s="719"/>
      <c r="DI29" s="719"/>
      <c r="DJ29" s="719"/>
      <c r="DK29" s="720"/>
      <c r="DL29" s="692">
        <v>556484</v>
      </c>
      <c r="DM29" s="719"/>
      <c r="DN29" s="719"/>
      <c r="DO29" s="719"/>
      <c r="DP29" s="719"/>
      <c r="DQ29" s="719"/>
      <c r="DR29" s="719"/>
      <c r="DS29" s="719"/>
      <c r="DT29" s="719"/>
      <c r="DU29" s="719"/>
      <c r="DV29" s="720"/>
      <c r="DW29" s="688">
        <v>19.3</v>
      </c>
      <c r="DX29" s="717"/>
      <c r="DY29" s="717"/>
      <c r="DZ29" s="717"/>
      <c r="EA29" s="717"/>
      <c r="EB29" s="717"/>
      <c r="EC29" s="718"/>
    </row>
    <row r="30" spans="2:133" ht="11.25" customHeight="1" x14ac:dyDescent="0.2">
      <c r="B30" s="680" t="s">
        <v>311</v>
      </c>
      <c r="C30" s="681"/>
      <c r="D30" s="681"/>
      <c r="E30" s="681"/>
      <c r="F30" s="681"/>
      <c r="G30" s="681"/>
      <c r="H30" s="681"/>
      <c r="I30" s="681"/>
      <c r="J30" s="681"/>
      <c r="K30" s="681"/>
      <c r="L30" s="681"/>
      <c r="M30" s="681"/>
      <c r="N30" s="681"/>
      <c r="O30" s="681"/>
      <c r="P30" s="681"/>
      <c r="Q30" s="682"/>
      <c r="R30" s="683">
        <v>3189</v>
      </c>
      <c r="S30" s="684"/>
      <c r="T30" s="684"/>
      <c r="U30" s="684"/>
      <c r="V30" s="684"/>
      <c r="W30" s="684"/>
      <c r="X30" s="684"/>
      <c r="Y30" s="685"/>
      <c r="Z30" s="686">
        <v>0.1</v>
      </c>
      <c r="AA30" s="686"/>
      <c r="AB30" s="686"/>
      <c r="AC30" s="686"/>
      <c r="AD30" s="687">
        <v>1393</v>
      </c>
      <c r="AE30" s="687"/>
      <c r="AF30" s="687"/>
      <c r="AG30" s="687"/>
      <c r="AH30" s="687"/>
      <c r="AI30" s="687"/>
      <c r="AJ30" s="687"/>
      <c r="AK30" s="687"/>
      <c r="AL30" s="688">
        <v>0</v>
      </c>
      <c r="AM30" s="689"/>
      <c r="AN30" s="689"/>
      <c r="AO30" s="690"/>
      <c r="AP30" s="662" t="s">
        <v>227</v>
      </c>
      <c r="AQ30" s="663"/>
      <c r="AR30" s="663"/>
      <c r="AS30" s="663"/>
      <c r="AT30" s="663"/>
      <c r="AU30" s="663"/>
      <c r="AV30" s="663"/>
      <c r="AW30" s="663"/>
      <c r="AX30" s="663"/>
      <c r="AY30" s="663"/>
      <c r="AZ30" s="663"/>
      <c r="BA30" s="663"/>
      <c r="BB30" s="663"/>
      <c r="BC30" s="663"/>
      <c r="BD30" s="663"/>
      <c r="BE30" s="663"/>
      <c r="BF30" s="664"/>
      <c r="BG30" s="662" t="s">
        <v>312</v>
      </c>
      <c r="BH30" s="736"/>
      <c r="BI30" s="736"/>
      <c r="BJ30" s="736"/>
      <c r="BK30" s="736"/>
      <c r="BL30" s="736"/>
      <c r="BM30" s="736"/>
      <c r="BN30" s="736"/>
      <c r="BO30" s="736"/>
      <c r="BP30" s="736"/>
      <c r="BQ30" s="737"/>
      <c r="BR30" s="662" t="s">
        <v>313</v>
      </c>
      <c r="BS30" s="736"/>
      <c r="BT30" s="736"/>
      <c r="BU30" s="736"/>
      <c r="BV30" s="736"/>
      <c r="BW30" s="736"/>
      <c r="BX30" s="736"/>
      <c r="BY30" s="736"/>
      <c r="BZ30" s="736"/>
      <c r="CA30" s="736"/>
      <c r="CB30" s="737"/>
      <c r="CD30" s="725"/>
      <c r="CE30" s="726"/>
      <c r="CF30" s="698" t="s">
        <v>314</v>
      </c>
      <c r="CG30" s="699"/>
      <c r="CH30" s="699"/>
      <c r="CI30" s="699"/>
      <c r="CJ30" s="699"/>
      <c r="CK30" s="699"/>
      <c r="CL30" s="699"/>
      <c r="CM30" s="699"/>
      <c r="CN30" s="699"/>
      <c r="CO30" s="699"/>
      <c r="CP30" s="699"/>
      <c r="CQ30" s="700"/>
      <c r="CR30" s="683">
        <v>540680</v>
      </c>
      <c r="CS30" s="684"/>
      <c r="CT30" s="684"/>
      <c r="CU30" s="684"/>
      <c r="CV30" s="684"/>
      <c r="CW30" s="684"/>
      <c r="CX30" s="684"/>
      <c r="CY30" s="685"/>
      <c r="CZ30" s="688">
        <v>9.1999999999999993</v>
      </c>
      <c r="DA30" s="717"/>
      <c r="DB30" s="717"/>
      <c r="DC30" s="721"/>
      <c r="DD30" s="692">
        <v>540680</v>
      </c>
      <c r="DE30" s="684"/>
      <c r="DF30" s="684"/>
      <c r="DG30" s="684"/>
      <c r="DH30" s="684"/>
      <c r="DI30" s="684"/>
      <c r="DJ30" s="684"/>
      <c r="DK30" s="685"/>
      <c r="DL30" s="692">
        <v>540680</v>
      </c>
      <c r="DM30" s="684"/>
      <c r="DN30" s="684"/>
      <c r="DO30" s="684"/>
      <c r="DP30" s="684"/>
      <c r="DQ30" s="684"/>
      <c r="DR30" s="684"/>
      <c r="DS30" s="684"/>
      <c r="DT30" s="684"/>
      <c r="DU30" s="684"/>
      <c r="DV30" s="685"/>
      <c r="DW30" s="688">
        <v>18.7</v>
      </c>
      <c r="DX30" s="717"/>
      <c r="DY30" s="717"/>
      <c r="DZ30" s="717"/>
      <c r="EA30" s="717"/>
      <c r="EB30" s="717"/>
      <c r="EC30" s="718"/>
    </row>
    <row r="31" spans="2:133" ht="11.25" customHeight="1" x14ac:dyDescent="0.2">
      <c r="B31" s="680" t="s">
        <v>315</v>
      </c>
      <c r="C31" s="681"/>
      <c r="D31" s="681"/>
      <c r="E31" s="681"/>
      <c r="F31" s="681"/>
      <c r="G31" s="681"/>
      <c r="H31" s="681"/>
      <c r="I31" s="681"/>
      <c r="J31" s="681"/>
      <c r="K31" s="681"/>
      <c r="L31" s="681"/>
      <c r="M31" s="681"/>
      <c r="N31" s="681"/>
      <c r="O31" s="681"/>
      <c r="P31" s="681"/>
      <c r="Q31" s="682"/>
      <c r="R31" s="683">
        <v>336251</v>
      </c>
      <c r="S31" s="684"/>
      <c r="T31" s="684"/>
      <c r="U31" s="684"/>
      <c r="V31" s="684"/>
      <c r="W31" s="684"/>
      <c r="X31" s="684"/>
      <c r="Y31" s="685"/>
      <c r="Z31" s="686">
        <v>5.6</v>
      </c>
      <c r="AA31" s="686"/>
      <c r="AB31" s="686"/>
      <c r="AC31" s="686"/>
      <c r="AD31" s="687" t="s">
        <v>239</v>
      </c>
      <c r="AE31" s="687"/>
      <c r="AF31" s="687"/>
      <c r="AG31" s="687"/>
      <c r="AH31" s="687"/>
      <c r="AI31" s="687"/>
      <c r="AJ31" s="687"/>
      <c r="AK31" s="687"/>
      <c r="AL31" s="688" t="s">
        <v>239</v>
      </c>
      <c r="AM31" s="689"/>
      <c r="AN31" s="689"/>
      <c r="AO31" s="690"/>
      <c r="AP31" s="740" t="s">
        <v>316</v>
      </c>
      <c r="AQ31" s="741"/>
      <c r="AR31" s="741"/>
      <c r="AS31" s="741"/>
      <c r="AT31" s="746" t="s">
        <v>317</v>
      </c>
      <c r="AU31" s="231"/>
      <c r="AV31" s="231"/>
      <c r="AW31" s="231"/>
      <c r="AX31" s="669" t="s">
        <v>193</v>
      </c>
      <c r="AY31" s="670"/>
      <c r="AZ31" s="670"/>
      <c r="BA31" s="670"/>
      <c r="BB31" s="670"/>
      <c r="BC31" s="670"/>
      <c r="BD31" s="670"/>
      <c r="BE31" s="670"/>
      <c r="BF31" s="671"/>
      <c r="BG31" s="751">
        <v>99.5</v>
      </c>
      <c r="BH31" s="738"/>
      <c r="BI31" s="738"/>
      <c r="BJ31" s="738"/>
      <c r="BK31" s="738"/>
      <c r="BL31" s="738"/>
      <c r="BM31" s="678">
        <v>98.4</v>
      </c>
      <c r="BN31" s="738"/>
      <c r="BO31" s="738"/>
      <c r="BP31" s="738"/>
      <c r="BQ31" s="739"/>
      <c r="BR31" s="751">
        <v>99.4</v>
      </c>
      <c r="BS31" s="738"/>
      <c r="BT31" s="738"/>
      <c r="BU31" s="738"/>
      <c r="BV31" s="738"/>
      <c r="BW31" s="738"/>
      <c r="BX31" s="678">
        <v>98.1</v>
      </c>
      <c r="BY31" s="738"/>
      <c r="BZ31" s="738"/>
      <c r="CA31" s="738"/>
      <c r="CB31" s="739"/>
      <c r="CD31" s="725"/>
      <c r="CE31" s="726"/>
      <c r="CF31" s="698" t="s">
        <v>318</v>
      </c>
      <c r="CG31" s="699"/>
      <c r="CH31" s="699"/>
      <c r="CI31" s="699"/>
      <c r="CJ31" s="699"/>
      <c r="CK31" s="699"/>
      <c r="CL31" s="699"/>
      <c r="CM31" s="699"/>
      <c r="CN31" s="699"/>
      <c r="CO31" s="699"/>
      <c r="CP31" s="699"/>
      <c r="CQ31" s="700"/>
      <c r="CR31" s="683">
        <v>15804</v>
      </c>
      <c r="CS31" s="719"/>
      <c r="CT31" s="719"/>
      <c r="CU31" s="719"/>
      <c r="CV31" s="719"/>
      <c r="CW31" s="719"/>
      <c r="CX31" s="719"/>
      <c r="CY31" s="720"/>
      <c r="CZ31" s="688">
        <v>0.3</v>
      </c>
      <c r="DA31" s="717"/>
      <c r="DB31" s="717"/>
      <c r="DC31" s="721"/>
      <c r="DD31" s="692">
        <v>15804</v>
      </c>
      <c r="DE31" s="719"/>
      <c r="DF31" s="719"/>
      <c r="DG31" s="719"/>
      <c r="DH31" s="719"/>
      <c r="DI31" s="719"/>
      <c r="DJ31" s="719"/>
      <c r="DK31" s="720"/>
      <c r="DL31" s="692">
        <v>15804</v>
      </c>
      <c r="DM31" s="719"/>
      <c r="DN31" s="719"/>
      <c r="DO31" s="719"/>
      <c r="DP31" s="719"/>
      <c r="DQ31" s="719"/>
      <c r="DR31" s="719"/>
      <c r="DS31" s="719"/>
      <c r="DT31" s="719"/>
      <c r="DU31" s="719"/>
      <c r="DV31" s="720"/>
      <c r="DW31" s="688">
        <v>0.5</v>
      </c>
      <c r="DX31" s="717"/>
      <c r="DY31" s="717"/>
      <c r="DZ31" s="717"/>
      <c r="EA31" s="717"/>
      <c r="EB31" s="717"/>
      <c r="EC31" s="718"/>
    </row>
    <row r="32" spans="2:133" ht="11.25" customHeight="1" x14ac:dyDescent="0.2">
      <c r="B32" s="729" t="s">
        <v>319</v>
      </c>
      <c r="C32" s="730"/>
      <c r="D32" s="730"/>
      <c r="E32" s="730"/>
      <c r="F32" s="730"/>
      <c r="G32" s="730"/>
      <c r="H32" s="730"/>
      <c r="I32" s="730"/>
      <c r="J32" s="730"/>
      <c r="K32" s="730"/>
      <c r="L32" s="730"/>
      <c r="M32" s="730"/>
      <c r="N32" s="730"/>
      <c r="O32" s="730"/>
      <c r="P32" s="730"/>
      <c r="Q32" s="731"/>
      <c r="R32" s="683" t="s">
        <v>239</v>
      </c>
      <c r="S32" s="684"/>
      <c r="T32" s="684"/>
      <c r="U32" s="684"/>
      <c r="V32" s="684"/>
      <c r="W32" s="684"/>
      <c r="X32" s="684"/>
      <c r="Y32" s="685"/>
      <c r="Z32" s="686" t="s">
        <v>239</v>
      </c>
      <c r="AA32" s="686"/>
      <c r="AB32" s="686"/>
      <c r="AC32" s="686"/>
      <c r="AD32" s="687" t="s">
        <v>239</v>
      </c>
      <c r="AE32" s="687"/>
      <c r="AF32" s="687"/>
      <c r="AG32" s="687"/>
      <c r="AH32" s="687"/>
      <c r="AI32" s="687"/>
      <c r="AJ32" s="687"/>
      <c r="AK32" s="687"/>
      <c r="AL32" s="688" t="s">
        <v>190</v>
      </c>
      <c r="AM32" s="689"/>
      <c r="AN32" s="689"/>
      <c r="AO32" s="690"/>
      <c r="AP32" s="742"/>
      <c r="AQ32" s="743"/>
      <c r="AR32" s="743"/>
      <c r="AS32" s="743"/>
      <c r="AT32" s="747"/>
      <c r="AU32" s="230" t="s">
        <v>320</v>
      </c>
      <c r="AV32" s="230"/>
      <c r="AW32" s="230"/>
      <c r="AX32" s="680" t="s">
        <v>321</v>
      </c>
      <c r="AY32" s="681"/>
      <c r="AZ32" s="681"/>
      <c r="BA32" s="681"/>
      <c r="BB32" s="681"/>
      <c r="BC32" s="681"/>
      <c r="BD32" s="681"/>
      <c r="BE32" s="681"/>
      <c r="BF32" s="682"/>
      <c r="BG32" s="752">
        <v>99.4</v>
      </c>
      <c r="BH32" s="719"/>
      <c r="BI32" s="719"/>
      <c r="BJ32" s="719"/>
      <c r="BK32" s="719"/>
      <c r="BL32" s="719"/>
      <c r="BM32" s="689">
        <v>98.7</v>
      </c>
      <c r="BN32" s="749"/>
      <c r="BO32" s="749"/>
      <c r="BP32" s="749"/>
      <c r="BQ32" s="750"/>
      <c r="BR32" s="752">
        <v>99.4</v>
      </c>
      <c r="BS32" s="719"/>
      <c r="BT32" s="719"/>
      <c r="BU32" s="719"/>
      <c r="BV32" s="719"/>
      <c r="BW32" s="719"/>
      <c r="BX32" s="689">
        <v>98.6</v>
      </c>
      <c r="BY32" s="749"/>
      <c r="BZ32" s="749"/>
      <c r="CA32" s="749"/>
      <c r="CB32" s="750"/>
      <c r="CD32" s="727"/>
      <c r="CE32" s="728"/>
      <c r="CF32" s="698" t="s">
        <v>322</v>
      </c>
      <c r="CG32" s="699"/>
      <c r="CH32" s="699"/>
      <c r="CI32" s="699"/>
      <c r="CJ32" s="699"/>
      <c r="CK32" s="699"/>
      <c r="CL32" s="699"/>
      <c r="CM32" s="699"/>
      <c r="CN32" s="699"/>
      <c r="CO32" s="699"/>
      <c r="CP32" s="699"/>
      <c r="CQ32" s="700"/>
      <c r="CR32" s="683">
        <v>47</v>
      </c>
      <c r="CS32" s="684"/>
      <c r="CT32" s="684"/>
      <c r="CU32" s="684"/>
      <c r="CV32" s="684"/>
      <c r="CW32" s="684"/>
      <c r="CX32" s="684"/>
      <c r="CY32" s="685"/>
      <c r="CZ32" s="688">
        <v>0</v>
      </c>
      <c r="DA32" s="717"/>
      <c r="DB32" s="717"/>
      <c r="DC32" s="721"/>
      <c r="DD32" s="692">
        <v>47</v>
      </c>
      <c r="DE32" s="684"/>
      <c r="DF32" s="684"/>
      <c r="DG32" s="684"/>
      <c r="DH32" s="684"/>
      <c r="DI32" s="684"/>
      <c r="DJ32" s="684"/>
      <c r="DK32" s="685"/>
      <c r="DL32" s="692">
        <v>47</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2">
      <c r="B33" s="680" t="s">
        <v>323</v>
      </c>
      <c r="C33" s="681"/>
      <c r="D33" s="681"/>
      <c r="E33" s="681"/>
      <c r="F33" s="681"/>
      <c r="G33" s="681"/>
      <c r="H33" s="681"/>
      <c r="I33" s="681"/>
      <c r="J33" s="681"/>
      <c r="K33" s="681"/>
      <c r="L33" s="681"/>
      <c r="M33" s="681"/>
      <c r="N33" s="681"/>
      <c r="O33" s="681"/>
      <c r="P33" s="681"/>
      <c r="Q33" s="682"/>
      <c r="R33" s="683">
        <v>553184</v>
      </c>
      <c r="S33" s="684"/>
      <c r="T33" s="684"/>
      <c r="U33" s="684"/>
      <c r="V33" s="684"/>
      <c r="W33" s="684"/>
      <c r="X33" s="684"/>
      <c r="Y33" s="685"/>
      <c r="Z33" s="686">
        <v>9.1999999999999993</v>
      </c>
      <c r="AA33" s="686"/>
      <c r="AB33" s="686"/>
      <c r="AC33" s="686"/>
      <c r="AD33" s="687" t="s">
        <v>239</v>
      </c>
      <c r="AE33" s="687"/>
      <c r="AF33" s="687"/>
      <c r="AG33" s="687"/>
      <c r="AH33" s="687"/>
      <c r="AI33" s="687"/>
      <c r="AJ33" s="687"/>
      <c r="AK33" s="687"/>
      <c r="AL33" s="688" t="s">
        <v>190</v>
      </c>
      <c r="AM33" s="689"/>
      <c r="AN33" s="689"/>
      <c r="AO33" s="690"/>
      <c r="AP33" s="744"/>
      <c r="AQ33" s="745"/>
      <c r="AR33" s="745"/>
      <c r="AS33" s="745"/>
      <c r="AT33" s="748"/>
      <c r="AU33" s="232"/>
      <c r="AV33" s="232"/>
      <c r="AW33" s="232"/>
      <c r="AX33" s="733" t="s">
        <v>324</v>
      </c>
      <c r="AY33" s="734"/>
      <c r="AZ33" s="734"/>
      <c r="BA33" s="734"/>
      <c r="BB33" s="734"/>
      <c r="BC33" s="734"/>
      <c r="BD33" s="734"/>
      <c r="BE33" s="734"/>
      <c r="BF33" s="735"/>
      <c r="BG33" s="753">
        <v>99.3</v>
      </c>
      <c r="BH33" s="754"/>
      <c r="BI33" s="754"/>
      <c r="BJ33" s="754"/>
      <c r="BK33" s="754"/>
      <c r="BL33" s="754"/>
      <c r="BM33" s="755">
        <v>97.7</v>
      </c>
      <c r="BN33" s="754"/>
      <c r="BO33" s="754"/>
      <c r="BP33" s="754"/>
      <c r="BQ33" s="756"/>
      <c r="BR33" s="753">
        <v>99.2</v>
      </c>
      <c r="BS33" s="754"/>
      <c r="BT33" s="754"/>
      <c r="BU33" s="754"/>
      <c r="BV33" s="754"/>
      <c r="BW33" s="754"/>
      <c r="BX33" s="755">
        <v>97.3</v>
      </c>
      <c r="BY33" s="754"/>
      <c r="BZ33" s="754"/>
      <c r="CA33" s="754"/>
      <c r="CB33" s="756"/>
      <c r="CD33" s="698" t="s">
        <v>325</v>
      </c>
      <c r="CE33" s="699"/>
      <c r="CF33" s="699"/>
      <c r="CG33" s="699"/>
      <c r="CH33" s="699"/>
      <c r="CI33" s="699"/>
      <c r="CJ33" s="699"/>
      <c r="CK33" s="699"/>
      <c r="CL33" s="699"/>
      <c r="CM33" s="699"/>
      <c r="CN33" s="699"/>
      <c r="CO33" s="699"/>
      <c r="CP33" s="699"/>
      <c r="CQ33" s="700"/>
      <c r="CR33" s="683">
        <v>2127409</v>
      </c>
      <c r="CS33" s="719"/>
      <c r="CT33" s="719"/>
      <c r="CU33" s="719"/>
      <c r="CV33" s="719"/>
      <c r="CW33" s="719"/>
      <c r="CX33" s="719"/>
      <c r="CY33" s="720"/>
      <c r="CZ33" s="688">
        <v>36</v>
      </c>
      <c r="DA33" s="717"/>
      <c r="DB33" s="717"/>
      <c r="DC33" s="721"/>
      <c r="DD33" s="692">
        <v>1544731</v>
      </c>
      <c r="DE33" s="719"/>
      <c r="DF33" s="719"/>
      <c r="DG33" s="719"/>
      <c r="DH33" s="719"/>
      <c r="DI33" s="719"/>
      <c r="DJ33" s="719"/>
      <c r="DK33" s="720"/>
      <c r="DL33" s="692">
        <v>1142438</v>
      </c>
      <c r="DM33" s="719"/>
      <c r="DN33" s="719"/>
      <c r="DO33" s="719"/>
      <c r="DP33" s="719"/>
      <c r="DQ33" s="719"/>
      <c r="DR33" s="719"/>
      <c r="DS33" s="719"/>
      <c r="DT33" s="719"/>
      <c r="DU33" s="719"/>
      <c r="DV33" s="720"/>
      <c r="DW33" s="688">
        <v>39.6</v>
      </c>
      <c r="DX33" s="717"/>
      <c r="DY33" s="717"/>
      <c r="DZ33" s="717"/>
      <c r="EA33" s="717"/>
      <c r="EB33" s="717"/>
      <c r="EC33" s="718"/>
    </row>
    <row r="34" spans="2:133" ht="11.25" customHeight="1" x14ac:dyDescent="0.2">
      <c r="B34" s="680" t="s">
        <v>326</v>
      </c>
      <c r="C34" s="681"/>
      <c r="D34" s="681"/>
      <c r="E34" s="681"/>
      <c r="F34" s="681"/>
      <c r="G34" s="681"/>
      <c r="H34" s="681"/>
      <c r="I34" s="681"/>
      <c r="J34" s="681"/>
      <c r="K34" s="681"/>
      <c r="L34" s="681"/>
      <c r="M34" s="681"/>
      <c r="N34" s="681"/>
      <c r="O34" s="681"/>
      <c r="P34" s="681"/>
      <c r="Q34" s="682"/>
      <c r="R34" s="683">
        <v>13466</v>
      </c>
      <c r="S34" s="684"/>
      <c r="T34" s="684"/>
      <c r="U34" s="684"/>
      <c r="V34" s="684"/>
      <c r="W34" s="684"/>
      <c r="X34" s="684"/>
      <c r="Y34" s="685"/>
      <c r="Z34" s="686">
        <v>0.2</v>
      </c>
      <c r="AA34" s="686"/>
      <c r="AB34" s="686"/>
      <c r="AC34" s="686"/>
      <c r="AD34" s="687">
        <v>11085</v>
      </c>
      <c r="AE34" s="687"/>
      <c r="AF34" s="687"/>
      <c r="AG34" s="687"/>
      <c r="AH34" s="687"/>
      <c r="AI34" s="687"/>
      <c r="AJ34" s="687"/>
      <c r="AK34" s="687"/>
      <c r="AL34" s="688">
        <v>0.4</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327</v>
      </c>
      <c r="CE34" s="699"/>
      <c r="CF34" s="699"/>
      <c r="CG34" s="699"/>
      <c r="CH34" s="699"/>
      <c r="CI34" s="699"/>
      <c r="CJ34" s="699"/>
      <c r="CK34" s="699"/>
      <c r="CL34" s="699"/>
      <c r="CM34" s="699"/>
      <c r="CN34" s="699"/>
      <c r="CO34" s="699"/>
      <c r="CP34" s="699"/>
      <c r="CQ34" s="700"/>
      <c r="CR34" s="683">
        <v>664877</v>
      </c>
      <c r="CS34" s="684"/>
      <c r="CT34" s="684"/>
      <c r="CU34" s="684"/>
      <c r="CV34" s="684"/>
      <c r="CW34" s="684"/>
      <c r="CX34" s="684"/>
      <c r="CY34" s="685"/>
      <c r="CZ34" s="688">
        <v>11.3</v>
      </c>
      <c r="DA34" s="717"/>
      <c r="DB34" s="717"/>
      <c r="DC34" s="721"/>
      <c r="DD34" s="692">
        <v>545907</v>
      </c>
      <c r="DE34" s="684"/>
      <c r="DF34" s="684"/>
      <c r="DG34" s="684"/>
      <c r="DH34" s="684"/>
      <c r="DI34" s="684"/>
      <c r="DJ34" s="684"/>
      <c r="DK34" s="685"/>
      <c r="DL34" s="692">
        <v>367511</v>
      </c>
      <c r="DM34" s="684"/>
      <c r="DN34" s="684"/>
      <c r="DO34" s="684"/>
      <c r="DP34" s="684"/>
      <c r="DQ34" s="684"/>
      <c r="DR34" s="684"/>
      <c r="DS34" s="684"/>
      <c r="DT34" s="684"/>
      <c r="DU34" s="684"/>
      <c r="DV34" s="685"/>
      <c r="DW34" s="688">
        <v>12.7</v>
      </c>
      <c r="DX34" s="717"/>
      <c r="DY34" s="717"/>
      <c r="DZ34" s="717"/>
      <c r="EA34" s="717"/>
      <c r="EB34" s="717"/>
      <c r="EC34" s="718"/>
    </row>
    <row r="35" spans="2:133" ht="11.25" customHeight="1" x14ac:dyDescent="0.2">
      <c r="B35" s="680" t="s">
        <v>328</v>
      </c>
      <c r="C35" s="681"/>
      <c r="D35" s="681"/>
      <c r="E35" s="681"/>
      <c r="F35" s="681"/>
      <c r="G35" s="681"/>
      <c r="H35" s="681"/>
      <c r="I35" s="681"/>
      <c r="J35" s="681"/>
      <c r="K35" s="681"/>
      <c r="L35" s="681"/>
      <c r="M35" s="681"/>
      <c r="N35" s="681"/>
      <c r="O35" s="681"/>
      <c r="P35" s="681"/>
      <c r="Q35" s="682"/>
      <c r="R35" s="683">
        <v>18350</v>
      </c>
      <c r="S35" s="684"/>
      <c r="T35" s="684"/>
      <c r="U35" s="684"/>
      <c r="V35" s="684"/>
      <c r="W35" s="684"/>
      <c r="X35" s="684"/>
      <c r="Y35" s="685"/>
      <c r="Z35" s="686">
        <v>0.3</v>
      </c>
      <c r="AA35" s="686"/>
      <c r="AB35" s="686"/>
      <c r="AC35" s="686"/>
      <c r="AD35" s="687" t="s">
        <v>190</v>
      </c>
      <c r="AE35" s="687"/>
      <c r="AF35" s="687"/>
      <c r="AG35" s="687"/>
      <c r="AH35" s="687"/>
      <c r="AI35" s="687"/>
      <c r="AJ35" s="687"/>
      <c r="AK35" s="687"/>
      <c r="AL35" s="688" t="s">
        <v>239</v>
      </c>
      <c r="AM35" s="689"/>
      <c r="AN35" s="689"/>
      <c r="AO35" s="690"/>
      <c r="AP35" s="235"/>
      <c r="AQ35" s="662" t="s">
        <v>329</v>
      </c>
      <c r="AR35" s="663"/>
      <c r="AS35" s="663"/>
      <c r="AT35" s="663"/>
      <c r="AU35" s="663"/>
      <c r="AV35" s="663"/>
      <c r="AW35" s="663"/>
      <c r="AX35" s="663"/>
      <c r="AY35" s="663"/>
      <c r="AZ35" s="663"/>
      <c r="BA35" s="663"/>
      <c r="BB35" s="663"/>
      <c r="BC35" s="663"/>
      <c r="BD35" s="663"/>
      <c r="BE35" s="663"/>
      <c r="BF35" s="664"/>
      <c r="BG35" s="662" t="s">
        <v>330</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331</v>
      </c>
      <c r="CE35" s="699"/>
      <c r="CF35" s="699"/>
      <c r="CG35" s="699"/>
      <c r="CH35" s="699"/>
      <c r="CI35" s="699"/>
      <c r="CJ35" s="699"/>
      <c r="CK35" s="699"/>
      <c r="CL35" s="699"/>
      <c r="CM35" s="699"/>
      <c r="CN35" s="699"/>
      <c r="CO35" s="699"/>
      <c r="CP35" s="699"/>
      <c r="CQ35" s="700"/>
      <c r="CR35" s="683">
        <v>64531</v>
      </c>
      <c r="CS35" s="719"/>
      <c r="CT35" s="719"/>
      <c r="CU35" s="719"/>
      <c r="CV35" s="719"/>
      <c r="CW35" s="719"/>
      <c r="CX35" s="719"/>
      <c r="CY35" s="720"/>
      <c r="CZ35" s="688">
        <v>1.1000000000000001</v>
      </c>
      <c r="DA35" s="717"/>
      <c r="DB35" s="717"/>
      <c r="DC35" s="721"/>
      <c r="DD35" s="692">
        <v>45402</v>
      </c>
      <c r="DE35" s="719"/>
      <c r="DF35" s="719"/>
      <c r="DG35" s="719"/>
      <c r="DH35" s="719"/>
      <c r="DI35" s="719"/>
      <c r="DJ35" s="719"/>
      <c r="DK35" s="720"/>
      <c r="DL35" s="692">
        <v>15511</v>
      </c>
      <c r="DM35" s="719"/>
      <c r="DN35" s="719"/>
      <c r="DO35" s="719"/>
      <c r="DP35" s="719"/>
      <c r="DQ35" s="719"/>
      <c r="DR35" s="719"/>
      <c r="DS35" s="719"/>
      <c r="DT35" s="719"/>
      <c r="DU35" s="719"/>
      <c r="DV35" s="720"/>
      <c r="DW35" s="688">
        <v>0.5</v>
      </c>
      <c r="DX35" s="717"/>
      <c r="DY35" s="717"/>
      <c r="DZ35" s="717"/>
      <c r="EA35" s="717"/>
      <c r="EB35" s="717"/>
      <c r="EC35" s="718"/>
    </row>
    <row r="36" spans="2:133" ht="11.25" customHeight="1" x14ac:dyDescent="0.2">
      <c r="B36" s="680" t="s">
        <v>332</v>
      </c>
      <c r="C36" s="681"/>
      <c r="D36" s="681"/>
      <c r="E36" s="681"/>
      <c r="F36" s="681"/>
      <c r="G36" s="681"/>
      <c r="H36" s="681"/>
      <c r="I36" s="681"/>
      <c r="J36" s="681"/>
      <c r="K36" s="681"/>
      <c r="L36" s="681"/>
      <c r="M36" s="681"/>
      <c r="N36" s="681"/>
      <c r="O36" s="681"/>
      <c r="P36" s="681"/>
      <c r="Q36" s="682"/>
      <c r="R36" s="683">
        <v>257511</v>
      </c>
      <c r="S36" s="684"/>
      <c r="T36" s="684"/>
      <c r="U36" s="684"/>
      <c r="V36" s="684"/>
      <c r="W36" s="684"/>
      <c r="X36" s="684"/>
      <c r="Y36" s="685"/>
      <c r="Z36" s="686">
        <v>4.3</v>
      </c>
      <c r="AA36" s="686"/>
      <c r="AB36" s="686"/>
      <c r="AC36" s="686"/>
      <c r="AD36" s="687" t="s">
        <v>239</v>
      </c>
      <c r="AE36" s="687"/>
      <c r="AF36" s="687"/>
      <c r="AG36" s="687"/>
      <c r="AH36" s="687"/>
      <c r="AI36" s="687"/>
      <c r="AJ36" s="687"/>
      <c r="AK36" s="687"/>
      <c r="AL36" s="688" t="s">
        <v>239</v>
      </c>
      <c r="AM36" s="689"/>
      <c r="AN36" s="689"/>
      <c r="AO36" s="690"/>
      <c r="AP36" s="235"/>
      <c r="AQ36" s="757" t="s">
        <v>333</v>
      </c>
      <c r="AR36" s="758"/>
      <c r="AS36" s="758"/>
      <c r="AT36" s="758"/>
      <c r="AU36" s="758"/>
      <c r="AV36" s="758"/>
      <c r="AW36" s="758"/>
      <c r="AX36" s="758"/>
      <c r="AY36" s="759"/>
      <c r="AZ36" s="672">
        <v>519301</v>
      </c>
      <c r="BA36" s="673"/>
      <c r="BB36" s="673"/>
      <c r="BC36" s="673"/>
      <c r="BD36" s="673"/>
      <c r="BE36" s="673"/>
      <c r="BF36" s="760"/>
      <c r="BG36" s="694" t="s">
        <v>334</v>
      </c>
      <c r="BH36" s="695"/>
      <c r="BI36" s="695"/>
      <c r="BJ36" s="695"/>
      <c r="BK36" s="695"/>
      <c r="BL36" s="695"/>
      <c r="BM36" s="695"/>
      <c r="BN36" s="695"/>
      <c r="BO36" s="695"/>
      <c r="BP36" s="695"/>
      <c r="BQ36" s="695"/>
      <c r="BR36" s="695"/>
      <c r="BS36" s="695"/>
      <c r="BT36" s="695"/>
      <c r="BU36" s="696"/>
      <c r="BV36" s="672">
        <v>6955</v>
      </c>
      <c r="BW36" s="673"/>
      <c r="BX36" s="673"/>
      <c r="BY36" s="673"/>
      <c r="BZ36" s="673"/>
      <c r="CA36" s="673"/>
      <c r="CB36" s="760"/>
      <c r="CD36" s="698" t="s">
        <v>335</v>
      </c>
      <c r="CE36" s="699"/>
      <c r="CF36" s="699"/>
      <c r="CG36" s="699"/>
      <c r="CH36" s="699"/>
      <c r="CI36" s="699"/>
      <c r="CJ36" s="699"/>
      <c r="CK36" s="699"/>
      <c r="CL36" s="699"/>
      <c r="CM36" s="699"/>
      <c r="CN36" s="699"/>
      <c r="CO36" s="699"/>
      <c r="CP36" s="699"/>
      <c r="CQ36" s="700"/>
      <c r="CR36" s="683">
        <v>980470</v>
      </c>
      <c r="CS36" s="684"/>
      <c r="CT36" s="684"/>
      <c r="CU36" s="684"/>
      <c r="CV36" s="684"/>
      <c r="CW36" s="684"/>
      <c r="CX36" s="684"/>
      <c r="CY36" s="685"/>
      <c r="CZ36" s="688">
        <v>16.600000000000001</v>
      </c>
      <c r="DA36" s="717"/>
      <c r="DB36" s="717"/>
      <c r="DC36" s="721"/>
      <c r="DD36" s="692">
        <v>674670</v>
      </c>
      <c r="DE36" s="684"/>
      <c r="DF36" s="684"/>
      <c r="DG36" s="684"/>
      <c r="DH36" s="684"/>
      <c r="DI36" s="684"/>
      <c r="DJ36" s="684"/>
      <c r="DK36" s="685"/>
      <c r="DL36" s="692">
        <v>509980</v>
      </c>
      <c r="DM36" s="684"/>
      <c r="DN36" s="684"/>
      <c r="DO36" s="684"/>
      <c r="DP36" s="684"/>
      <c r="DQ36" s="684"/>
      <c r="DR36" s="684"/>
      <c r="DS36" s="684"/>
      <c r="DT36" s="684"/>
      <c r="DU36" s="684"/>
      <c r="DV36" s="685"/>
      <c r="DW36" s="688">
        <v>17.7</v>
      </c>
      <c r="DX36" s="717"/>
      <c r="DY36" s="717"/>
      <c r="DZ36" s="717"/>
      <c r="EA36" s="717"/>
      <c r="EB36" s="717"/>
      <c r="EC36" s="718"/>
    </row>
    <row r="37" spans="2:133" ht="11.25" customHeight="1" x14ac:dyDescent="0.2">
      <c r="B37" s="680" t="s">
        <v>336</v>
      </c>
      <c r="C37" s="681"/>
      <c r="D37" s="681"/>
      <c r="E37" s="681"/>
      <c r="F37" s="681"/>
      <c r="G37" s="681"/>
      <c r="H37" s="681"/>
      <c r="I37" s="681"/>
      <c r="J37" s="681"/>
      <c r="K37" s="681"/>
      <c r="L37" s="681"/>
      <c r="M37" s="681"/>
      <c r="N37" s="681"/>
      <c r="O37" s="681"/>
      <c r="P37" s="681"/>
      <c r="Q37" s="682"/>
      <c r="R37" s="683">
        <v>123093</v>
      </c>
      <c r="S37" s="684"/>
      <c r="T37" s="684"/>
      <c r="U37" s="684"/>
      <c r="V37" s="684"/>
      <c r="W37" s="684"/>
      <c r="X37" s="684"/>
      <c r="Y37" s="685"/>
      <c r="Z37" s="686">
        <v>2.1</v>
      </c>
      <c r="AA37" s="686"/>
      <c r="AB37" s="686"/>
      <c r="AC37" s="686"/>
      <c r="AD37" s="687" t="s">
        <v>239</v>
      </c>
      <c r="AE37" s="687"/>
      <c r="AF37" s="687"/>
      <c r="AG37" s="687"/>
      <c r="AH37" s="687"/>
      <c r="AI37" s="687"/>
      <c r="AJ37" s="687"/>
      <c r="AK37" s="687"/>
      <c r="AL37" s="688" t="s">
        <v>190</v>
      </c>
      <c r="AM37" s="689"/>
      <c r="AN37" s="689"/>
      <c r="AO37" s="690"/>
      <c r="AQ37" s="761" t="s">
        <v>337</v>
      </c>
      <c r="AR37" s="762"/>
      <c r="AS37" s="762"/>
      <c r="AT37" s="762"/>
      <c r="AU37" s="762"/>
      <c r="AV37" s="762"/>
      <c r="AW37" s="762"/>
      <c r="AX37" s="762"/>
      <c r="AY37" s="763"/>
      <c r="AZ37" s="683">
        <v>217785</v>
      </c>
      <c r="BA37" s="684"/>
      <c r="BB37" s="684"/>
      <c r="BC37" s="684"/>
      <c r="BD37" s="719"/>
      <c r="BE37" s="719"/>
      <c r="BF37" s="750"/>
      <c r="BG37" s="698" t="s">
        <v>338</v>
      </c>
      <c r="BH37" s="699"/>
      <c r="BI37" s="699"/>
      <c r="BJ37" s="699"/>
      <c r="BK37" s="699"/>
      <c r="BL37" s="699"/>
      <c r="BM37" s="699"/>
      <c r="BN37" s="699"/>
      <c r="BO37" s="699"/>
      <c r="BP37" s="699"/>
      <c r="BQ37" s="699"/>
      <c r="BR37" s="699"/>
      <c r="BS37" s="699"/>
      <c r="BT37" s="699"/>
      <c r="BU37" s="700"/>
      <c r="BV37" s="683">
        <v>355</v>
      </c>
      <c r="BW37" s="684"/>
      <c r="BX37" s="684"/>
      <c r="BY37" s="684"/>
      <c r="BZ37" s="684"/>
      <c r="CA37" s="684"/>
      <c r="CB37" s="693"/>
      <c r="CD37" s="698" t="s">
        <v>339</v>
      </c>
      <c r="CE37" s="699"/>
      <c r="CF37" s="699"/>
      <c r="CG37" s="699"/>
      <c r="CH37" s="699"/>
      <c r="CI37" s="699"/>
      <c r="CJ37" s="699"/>
      <c r="CK37" s="699"/>
      <c r="CL37" s="699"/>
      <c r="CM37" s="699"/>
      <c r="CN37" s="699"/>
      <c r="CO37" s="699"/>
      <c r="CP37" s="699"/>
      <c r="CQ37" s="700"/>
      <c r="CR37" s="683">
        <v>179834</v>
      </c>
      <c r="CS37" s="719"/>
      <c r="CT37" s="719"/>
      <c r="CU37" s="719"/>
      <c r="CV37" s="719"/>
      <c r="CW37" s="719"/>
      <c r="CX37" s="719"/>
      <c r="CY37" s="720"/>
      <c r="CZ37" s="688">
        <v>3</v>
      </c>
      <c r="DA37" s="717"/>
      <c r="DB37" s="717"/>
      <c r="DC37" s="721"/>
      <c r="DD37" s="692">
        <v>179834</v>
      </c>
      <c r="DE37" s="719"/>
      <c r="DF37" s="719"/>
      <c r="DG37" s="719"/>
      <c r="DH37" s="719"/>
      <c r="DI37" s="719"/>
      <c r="DJ37" s="719"/>
      <c r="DK37" s="720"/>
      <c r="DL37" s="692">
        <v>160576</v>
      </c>
      <c r="DM37" s="719"/>
      <c r="DN37" s="719"/>
      <c r="DO37" s="719"/>
      <c r="DP37" s="719"/>
      <c r="DQ37" s="719"/>
      <c r="DR37" s="719"/>
      <c r="DS37" s="719"/>
      <c r="DT37" s="719"/>
      <c r="DU37" s="719"/>
      <c r="DV37" s="720"/>
      <c r="DW37" s="688">
        <v>5.6</v>
      </c>
      <c r="DX37" s="717"/>
      <c r="DY37" s="717"/>
      <c r="DZ37" s="717"/>
      <c r="EA37" s="717"/>
      <c r="EB37" s="717"/>
      <c r="EC37" s="718"/>
    </row>
    <row r="38" spans="2:133" ht="11.25" customHeight="1" x14ac:dyDescent="0.2">
      <c r="B38" s="680" t="s">
        <v>340</v>
      </c>
      <c r="C38" s="681"/>
      <c r="D38" s="681"/>
      <c r="E38" s="681"/>
      <c r="F38" s="681"/>
      <c r="G38" s="681"/>
      <c r="H38" s="681"/>
      <c r="I38" s="681"/>
      <c r="J38" s="681"/>
      <c r="K38" s="681"/>
      <c r="L38" s="681"/>
      <c r="M38" s="681"/>
      <c r="N38" s="681"/>
      <c r="O38" s="681"/>
      <c r="P38" s="681"/>
      <c r="Q38" s="682"/>
      <c r="R38" s="683">
        <v>59226</v>
      </c>
      <c r="S38" s="684"/>
      <c r="T38" s="684"/>
      <c r="U38" s="684"/>
      <c r="V38" s="684"/>
      <c r="W38" s="684"/>
      <c r="X38" s="684"/>
      <c r="Y38" s="685"/>
      <c r="Z38" s="686">
        <v>1</v>
      </c>
      <c r="AA38" s="686"/>
      <c r="AB38" s="686"/>
      <c r="AC38" s="686"/>
      <c r="AD38" s="687">
        <v>317</v>
      </c>
      <c r="AE38" s="687"/>
      <c r="AF38" s="687"/>
      <c r="AG38" s="687"/>
      <c r="AH38" s="687"/>
      <c r="AI38" s="687"/>
      <c r="AJ38" s="687"/>
      <c r="AK38" s="687"/>
      <c r="AL38" s="688">
        <v>0</v>
      </c>
      <c r="AM38" s="689"/>
      <c r="AN38" s="689"/>
      <c r="AO38" s="690"/>
      <c r="AQ38" s="761" t="s">
        <v>341</v>
      </c>
      <c r="AR38" s="762"/>
      <c r="AS38" s="762"/>
      <c r="AT38" s="762"/>
      <c r="AU38" s="762"/>
      <c r="AV38" s="762"/>
      <c r="AW38" s="762"/>
      <c r="AX38" s="762"/>
      <c r="AY38" s="763"/>
      <c r="AZ38" s="683">
        <v>20127</v>
      </c>
      <c r="BA38" s="684"/>
      <c r="BB38" s="684"/>
      <c r="BC38" s="684"/>
      <c r="BD38" s="719"/>
      <c r="BE38" s="719"/>
      <c r="BF38" s="750"/>
      <c r="BG38" s="698" t="s">
        <v>342</v>
      </c>
      <c r="BH38" s="699"/>
      <c r="BI38" s="699"/>
      <c r="BJ38" s="699"/>
      <c r="BK38" s="699"/>
      <c r="BL38" s="699"/>
      <c r="BM38" s="699"/>
      <c r="BN38" s="699"/>
      <c r="BO38" s="699"/>
      <c r="BP38" s="699"/>
      <c r="BQ38" s="699"/>
      <c r="BR38" s="699"/>
      <c r="BS38" s="699"/>
      <c r="BT38" s="699"/>
      <c r="BU38" s="700"/>
      <c r="BV38" s="683">
        <v>676</v>
      </c>
      <c r="BW38" s="684"/>
      <c r="BX38" s="684"/>
      <c r="BY38" s="684"/>
      <c r="BZ38" s="684"/>
      <c r="CA38" s="684"/>
      <c r="CB38" s="693"/>
      <c r="CD38" s="698" t="s">
        <v>343</v>
      </c>
      <c r="CE38" s="699"/>
      <c r="CF38" s="699"/>
      <c r="CG38" s="699"/>
      <c r="CH38" s="699"/>
      <c r="CI38" s="699"/>
      <c r="CJ38" s="699"/>
      <c r="CK38" s="699"/>
      <c r="CL38" s="699"/>
      <c r="CM38" s="699"/>
      <c r="CN38" s="699"/>
      <c r="CO38" s="699"/>
      <c r="CP38" s="699"/>
      <c r="CQ38" s="700"/>
      <c r="CR38" s="683">
        <v>301516</v>
      </c>
      <c r="CS38" s="684"/>
      <c r="CT38" s="684"/>
      <c r="CU38" s="684"/>
      <c r="CV38" s="684"/>
      <c r="CW38" s="684"/>
      <c r="CX38" s="684"/>
      <c r="CY38" s="685"/>
      <c r="CZ38" s="688">
        <v>5.0999999999999996</v>
      </c>
      <c r="DA38" s="717"/>
      <c r="DB38" s="717"/>
      <c r="DC38" s="721"/>
      <c r="DD38" s="692">
        <v>250506</v>
      </c>
      <c r="DE38" s="684"/>
      <c r="DF38" s="684"/>
      <c r="DG38" s="684"/>
      <c r="DH38" s="684"/>
      <c r="DI38" s="684"/>
      <c r="DJ38" s="684"/>
      <c r="DK38" s="685"/>
      <c r="DL38" s="692">
        <v>232692</v>
      </c>
      <c r="DM38" s="684"/>
      <c r="DN38" s="684"/>
      <c r="DO38" s="684"/>
      <c r="DP38" s="684"/>
      <c r="DQ38" s="684"/>
      <c r="DR38" s="684"/>
      <c r="DS38" s="684"/>
      <c r="DT38" s="684"/>
      <c r="DU38" s="684"/>
      <c r="DV38" s="685"/>
      <c r="DW38" s="688">
        <v>8.1</v>
      </c>
      <c r="DX38" s="717"/>
      <c r="DY38" s="717"/>
      <c r="DZ38" s="717"/>
      <c r="EA38" s="717"/>
      <c r="EB38" s="717"/>
      <c r="EC38" s="718"/>
    </row>
    <row r="39" spans="2:133" ht="11.25" customHeight="1" x14ac:dyDescent="0.2">
      <c r="B39" s="680" t="s">
        <v>344</v>
      </c>
      <c r="C39" s="681"/>
      <c r="D39" s="681"/>
      <c r="E39" s="681"/>
      <c r="F39" s="681"/>
      <c r="G39" s="681"/>
      <c r="H39" s="681"/>
      <c r="I39" s="681"/>
      <c r="J39" s="681"/>
      <c r="K39" s="681"/>
      <c r="L39" s="681"/>
      <c r="M39" s="681"/>
      <c r="N39" s="681"/>
      <c r="O39" s="681"/>
      <c r="P39" s="681"/>
      <c r="Q39" s="682"/>
      <c r="R39" s="683">
        <v>1323200</v>
      </c>
      <c r="S39" s="684"/>
      <c r="T39" s="684"/>
      <c r="U39" s="684"/>
      <c r="V39" s="684"/>
      <c r="W39" s="684"/>
      <c r="X39" s="684"/>
      <c r="Y39" s="685"/>
      <c r="Z39" s="686">
        <v>22.1</v>
      </c>
      <c r="AA39" s="686"/>
      <c r="AB39" s="686"/>
      <c r="AC39" s="686"/>
      <c r="AD39" s="687" t="s">
        <v>190</v>
      </c>
      <c r="AE39" s="687"/>
      <c r="AF39" s="687"/>
      <c r="AG39" s="687"/>
      <c r="AH39" s="687"/>
      <c r="AI39" s="687"/>
      <c r="AJ39" s="687"/>
      <c r="AK39" s="687"/>
      <c r="AL39" s="688" t="s">
        <v>239</v>
      </c>
      <c r="AM39" s="689"/>
      <c r="AN39" s="689"/>
      <c r="AO39" s="690"/>
      <c r="AQ39" s="761" t="s">
        <v>345</v>
      </c>
      <c r="AR39" s="762"/>
      <c r="AS39" s="762"/>
      <c r="AT39" s="762"/>
      <c r="AU39" s="762"/>
      <c r="AV39" s="762"/>
      <c r="AW39" s="762"/>
      <c r="AX39" s="762"/>
      <c r="AY39" s="763"/>
      <c r="AZ39" s="683">
        <v>8870</v>
      </c>
      <c r="BA39" s="684"/>
      <c r="BB39" s="684"/>
      <c r="BC39" s="684"/>
      <c r="BD39" s="719"/>
      <c r="BE39" s="719"/>
      <c r="BF39" s="750"/>
      <c r="BG39" s="698" t="s">
        <v>346</v>
      </c>
      <c r="BH39" s="699"/>
      <c r="BI39" s="699"/>
      <c r="BJ39" s="699"/>
      <c r="BK39" s="699"/>
      <c r="BL39" s="699"/>
      <c r="BM39" s="699"/>
      <c r="BN39" s="699"/>
      <c r="BO39" s="699"/>
      <c r="BP39" s="699"/>
      <c r="BQ39" s="699"/>
      <c r="BR39" s="699"/>
      <c r="BS39" s="699"/>
      <c r="BT39" s="699"/>
      <c r="BU39" s="700"/>
      <c r="BV39" s="683">
        <v>1054</v>
      </c>
      <c r="BW39" s="684"/>
      <c r="BX39" s="684"/>
      <c r="BY39" s="684"/>
      <c r="BZ39" s="684"/>
      <c r="CA39" s="684"/>
      <c r="CB39" s="693"/>
      <c r="CD39" s="698" t="s">
        <v>347</v>
      </c>
      <c r="CE39" s="699"/>
      <c r="CF39" s="699"/>
      <c r="CG39" s="699"/>
      <c r="CH39" s="699"/>
      <c r="CI39" s="699"/>
      <c r="CJ39" s="699"/>
      <c r="CK39" s="699"/>
      <c r="CL39" s="699"/>
      <c r="CM39" s="699"/>
      <c r="CN39" s="699"/>
      <c r="CO39" s="699"/>
      <c r="CP39" s="699"/>
      <c r="CQ39" s="700"/>
      <c r="CR39" s="683">
        <v>55480</v>
      </c>
      <c r="CS39" s="719"/>
      <c r="CT39" s="719"/>
      <c r="CU39" s="719"/>
      <c r="CV39" s="719"/>
      <c r="CW39" s="719"/>
      <c r="CX39" s="719"/>
      <c r="CY39" s="720"/>
      <c r="CZ39" s="688">
        <v>0.9</v>
      </c>
      <c r="DA39" s="717"/>
      <c r="DB39" s="717"/>
      <c r="DC39" s="721"/>
      <c r="DD39" s="692">
        <v>9282</v>
      </c>
      <c r="DE39" s="719"/>
      <c r="DF39" s="719"/>
      <c r="DG39" s="719"/>
      <c r="DH39" s="719"/>
      <c r="DI39" s="719"/>
      <c r="DJ39" s="719"/>
      <c r="DK39" s="720"/>
      <c r="DL39" s="692" t="s">
        <v>239</v>
      </c>
      <c r="DM39" s="719"/>
      <c r="DN39" s="719"/>
      <c r="DO39" s="719"/>
      <c r="DP39" s="719"/>
      <c r="DQ39" s="719"/>
      <c r="DR39" s="719"/>
      <c r="DS39" s="719"/>
      <c r="DT39" s="719"/>
      <c r="DU39" s="719"/>
      <c r="DV39" s="720"/>
      <c r="DW39" s="688" t="s">
        <v>190</v>
      </c>
      <c r="DX39" s="717"/>
      <c r="DY39" s="717"/>
      <c r="DZ39" s="717"/>
      <c r="EA39" s="717"/>
      <c r="EB39" s="717"/>
      <c r="EC39" s="718"/>
    </row>
    <row r="40" spans="2:133" ht="11.25" customHeight="1" x14ac:dyDescent="0.2">
      <c r="B40" s="680" t="s">
        <v>348</v>
      </c>
      <c r="C40" s="681"/>
      <c r="D40" s="681"/>
      <c r="E40" s="681"/>
      <c r="F40" s="681"/>
      <c r="G40" s="681"/>
      <c r="H40" s="681"/>
      <c r="I40" s="681"/>
      <c r="J40" s="681"/>
      <c r="K40" s="681"/>
      <c r="L40" s="681"/>
      <c r="M40" s="681"/>
      <c r="N40" s="681"/>
      <c r="O40" s="681"/>
      <c r="P40" s="681"/>
      <c r="Q40" s="682"/>
      <c r="R40" s="683" t="s">
        <v>190</v>
      </c>
      <c r="S40" s="684"/>
      <c r="T40" s="684"/>
      <c r="U40" s="684"/>
      <c r="V40" s="684"/>
      <c r="W40" s="684"/>
      <c r="X40" s="684"/>
      <c r="Y40" s="685"/>
      <c r="Z40" s="686" t="s">
        <v>190</v>
      </c>
      <c r="AA40" s="686"/>
      <c r="AB40" s="686"/>
      <c r="AC40" s="686"/>
      <c r="AD40" s="687" t="s">
        <v>239</v>
      </c>
      <c r="AE40" s="687"/>
      <c r="AF40" s="687"/>
      <c r="AG40" s="687"/>
      <c r="AH40" s="687"/>
      <c r="AI40" s="687"/>
      <c r="AJ40" s="687"/>
      <c r="AK40" s="687"/>
      <c r="AL40" s="688" t="s">
        <v>239</v>
      </c>
      <c r="AM40" s="689"/>
      <c r="AN40" s="689"/>
      <c r="AO40" s="690"/>
      <c r="AQ40" s="761" t="s">
        <v>349</v>
      </c>
      <c r="AR40" s="762"/>
      <c r="AS40" s="762"/>
      <c r="AT40" s="762"/>
      <c r="AU40" s="762"/>
      <c r="AV40" s="762"/>
      <c r="AW40" s="762"/>
      <c r="AX40" s="762"/>
      <c r="AY40" s="763"/>
      <c r="AZ40" s="683" t="s">
        <v>190</v>
      </c>
      <c r="BA40" s="684"/>
      <c r="BB40" s="684"/>
      <c r="BC40" s="684"/>
      <c r="BD40" s="719"/>
      <c r="BE40" s="719"/>
      <c r="BF40" s="750"/>
      <c r="BG40" s="764" t="s">
        <v>350</v>
      </c>
      <c r="BH40" s="765"/>
      <c r="BI40" s="765"/>
      <c r="BJ40" s="765"/>
      <c r="BK40" s="765"/>
      <c r="BL40" s="236"/>
      <c r="BM40" s="699" t="s">
        <v>351</v>
      </c>
      <c r="BN40" s="699"/>
      <c r="BO40" s="699"/>
      <c r="BP40" s="699"/>
      <c r="BQ40" s="699"/>
      <c r="BR40" s="699"/>
      <c r="BS40" s="699"/>
      <c r="BT40" s="699"/>
      <c r="BU40" s="700"/>
      <c r="BV40" s="683">
        <v>93</v>
      </c>
      <c r="BW40" s="684"/>
      <c r="BX40" s="684"/>
      <c r="BY40" s="684"/>
      <c r="BZ40" s="684"/>
      <c r="CA40" s="684"/>
      <c r="CB40" s="693"/>
      <c r="CD40" s="698" t="s">
        <v>352</v>
      </c>
      <c r="CE40" s="699"/>
      <c r="CF40" s="699"/>
      <c r="CG40" s="699"/>
      <c r="CH40" s="699"/>
      <c r="CI40" s="699"/>
      <c r="CJ40" s="699"/>
      <c r="CK40" s="699"/>
      <c r="CL40" s="699"/>
      <c r="CM40" s="699"/>
      <c r="CN40" s="699"/>
      <c r="CO40" s="699"/>
      <c r="CP40" s="699"/>
      <c r="CQ40" s="700"/>
      <c r="CR40" s="683">
        <v>60535</v>
      </c>
      <c r="CS40" s="684"/>
      <c r="CT40" s="684"/>
      <c r="CU40" s="684"/>
      <c r="CV40" s="684"/>
      <c r="CW40" s="684"/>
      <c r="CX40" s="684"/>
      <c r="CY40" s="685"/>
      <c r="CZ40" s="688">
        <v>1</v>
      </c>
      <c r="DA40" s="717"/>
      <c r="DB40" s="717"/>
      <c r="DC40" s="721"/>
      <c r="DD40" s="692">
        <v>18964</v>
      </c>
      <c r="DE40" s="684"/>
      <c r="DF40" s="684"/>
      <c r="DG40" s="684"/>
      <c r="DH40" s="684"/>
      <c r="DI40" s="684"/>
      <c r="DJ40" s="684"/>
      <c r="DK40" s="685"/>
      <c r="DL40" s="692">
        <v>16744</v>
      </c>
      <c r="DM40" s="684"/>
      <c r="DN40" s="684"/>
      <c r="DO40" s="684"/>
      <c r="DP40" s="684"/>
      <c r="DQ40" s="684"/>
      <c r="DR40" s="684"/>
      <c r="DS40" s="684"/>
      <c r="DT40" s="684"/>
      <c r="DU40" s="684"/>
      <c r="DV40" s="685"/>
      <c r="DW40" s="688">
        <v>0.6</v>
      </c>
      <c r="DX40" s="717"/>
      <c r="DY40" s="717"/>
      <c r="DZ40" s="717"/>
      <c r="EA40" s="717"/>
      <c r="EB40" s="717"/>
      <c r="EC40" s="718"/>
    </row>
    <row r="41" spans="2:133" ht="11.25" customHeight="1" x14ac:dyDescent="0.2">
      <c r="B41" s="680" t="s">
        <v>353</v>
      </c>
      <c r="C41" s="681"/>
      <c r="D41" s="681"/>
      <c r="E41" s="681"/>
      <c r="F41" s="681"/>
      <c r="G41" s="681"/>
      <c r="H41" s="681"/>
      <c r="I41" s="681"/>
      <c r="J41" s="681"/>
      <c r="K41" s="681"/>
      <c r="L41" s="681"/>
      <c r="M41" s="681"/>
      <c r="N41" s="681"/>
      <c r="O41" s="681"/>
      <c r="P41" s="681"/>
      <c r="Q41" s="682"/>
      <c r="R41" s="683">
        <v>76400</v>
      </c>
      <c r="S41" s="684"/>
      <c r="T41" s="684"/>
      <c r="U41" s="684"/>
      <c r="V41" s="684"/>
      <c r="W41" s="684"/>
      <c r="X41" s="684"/>
      <c r="Y41" s="685"/>
      <c r="Z41" s="686">
        <v>1.3</v>
      </c>
      <c r="AA41" s="686"/>
      <c r="AB41" s="686"/>
      <c r="AC41" s="686"/>
      <c r="AD41" s="687" t="s">
        <v>190</v>
      </c>
      <c r="AE41" s="687"/>
      <c r="AF41" s="687"/>
      <c r="AG41" s="687"/>
      <c r="AH41" s="687"/>
      <c r="AI41" s="687"/>
      <c r="AJ41" s="687"/>
      <c r="AK41" s="687"/>
      <c r="AL41" s="688" t="s">
        <v>239</v>
      </c>
      <c r="AM41" s="689"/>
      <c r="AN41" s="689"/>
      <c r="AO41" s="690"/>
      <c r="AQ41" s="761" t="s">
        <v>354</v>
      </c>
      <c r="AR41" s="762"/>
      <c r="AS41" s="762"/>
      <c r="AT41" s="762"/>
      <c r="AU41" s="762"/>
      <c r="AV41" s="762"/>
      <c r="AW41" s="762"/>
      <c r="AX41" s="762"/>
      <c r="AY41" s="763"/>
      <c r="AZ41" s="683">
        <v>50227</v>
      </c>
      <c r="BA41" s="684"/>
      <c r="BB41" s="684"/>
      <c r="BC41" s="684"/>
      <c r="BD41" s="719"/>
      <c r="BE41" s="719"/>
      <c r="BF41" s="750"/>
      <c r="BG41" s="764"/>
      <c r="BH41" s="765"/>
      <c r="BI41" s="765"/>
      <c r="BJ41" s="765"/>
      <c r="BK41" s="765"/>
      <c r="BL41" s="236"/>
      <c r="BM41" s="699" t="s">
        <v>355</v>
      </c>
      <c r="BN41" s="699"/>
      <c r="BO41" s="699"/>
      <c r="BP41" s="699"/>
      <c r="BQ41" s="699"/>
      <c r="BR41" s="699"/>
      <c r="BS41" s="699"/>
      <c r="BT41" s="699"/>
      <c r="BU41" s="700"/>
      <c r="BV41" s="683">
        <v>4</v>
      </c>
      <c r="BW41" s="684"/>
      <c r="BX41" s="684"/>
      <c r="BY41" s="684"/>
      <c r="BZ41" s="684"/>
      <c r="CA41" s="684"/>
      <c r="CB41" s="693"/>
      <c r="CD41" s="698" t="s">
        <v>356</v>
      </c>
      <c r="CE41" s="699"/>
      <c r="CF41" s="699"/>
      <c r="CG41" s="699"/>
      <c r="CH41" s="699"/>
      <c r="CI41" s="699"/>
      <c r="CJ41" s="699"/>
      <c r="CK41" s="699"/>
      <c r="CL41" s="699"/>
      <c r="CM41" s="699"/>
      <c r="CN41" s="699"/>
      <c r="CO41" s="699"/>
      <c r="CP41" s="699"/>
      <c r="CQ41" s="700"/>
      <c r="CR41" s="683" t="s">
        <v>190</v>
      </c>
      <c r="CS41" s="719"/>
      <c r="CT41" s="719"/>
      <c r="CU41" s="719"/>
      <c r="CV41" s="719"/>
      <c r="CW41" s="719"/>
      <c r="CX41" s="719"/>
      <c r="CY41" s="720"/>
      <c r="CZ41" s="688" t="s">
        <v>190</v>
      </c>
      <c r="DA41" s="717"/>
      <c r="DB41" s="717"/>
      <c r="DC41" s="721"/>
      <c r="DD41" s="692" t="s">
        <v>190</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733" t="s">
        <v>357</v>
      </c>
      <c r="C42" s="734"/>
      <c r="D42" s="734"/>
      <c r="E42" s="734"/>
      <c r="F42" s="734"/>
      <c r="G42" s="734"/>
      <c r="H42" s="734"/>
      <c r="I42" s="734"/>
      <c r="J42" s="734"/>
      <c r="K42" s="734"/>
      <c r="L42" s="734"/>
      <c r="M42" s="734"/>
      <c r="N42" s="734"/>
      <c r="O42" s="734"/>
      <c r="P42" s="734"/>
      <c r="Q42" s="735"/>
      <c r="R42" s="768">
        <v>5983967</v>
      </c>
      <c r="S42" s="769"/>
      <c r="T42" s="769"/>
      <c r="U42" s="769"/>
      <c r="V42" s="769"/>
      <c r="W42" s="769"/>
      <c r="X42" s="769"/>
      <c r="Y42" s="777"/>
      <c r="Z42" s="778">
        <v>100</v>
      </c>
      <c r="AA42" s="778"/>
      <c r="AB42" s="778"/>
      <c r="AC42" s="778"/>
      <c r="AD42" s="779">
        <v>2807688</v>
      </c>
      <c r="AE42" s="779"/>
      <c r="AF42" s="779"/>
      <c r="AG42" s="779"/>
      <c r="AH42" s="779"/>
      <c r="AI42" s="779"/>
      <c r="AJ42" s="779"/>
      <c r="AK42" s="779"/>
      <c r="AL42" s="780">
        <v>100</v>
      </c>
      <c r="AM42" s="755"/>
      <c r="AN42" s="755"/>
      <c r="AO42" s="781"/>
      <c r="AQ42" s="782" t="s">
        <v>358</v>
      </c>
      <c r="AR42" s="783"/>
      <c r="AS42" s="783"/>
      <c r="AT42" s="783"/>
      <c r="AU42" s="783"/>
      <c r="AV42" s="783"/>
      <c r="AW42" s="783"/>
      <c r="AX42" s="783"/>
      <c r="AY42" s="784"/>
      <c r="AZ42" s="768">
        <v>222292</v>
      </c>
      <c r="BA42" s="769"/>
      <c r="BB42" s="769"/>
      <c r="BC42" s="769"/>
      <c r="BD42" s="754"/>
      <c r="BE42" s="754"/>
      <c r="BF42" s="756"/>
      <c r="BG42" s="766"/>
      <c r="BH42" s="767"/>
      <c r="BI42" s="767"/>
      <c r="BJ42" s="767"/>
      <c r="BK42" s="767"/>
      <c r="BL42" s="237"/>
      <c r="BM42" s="709" t="s">
        <v>359</v>
      </c>
      <c r="BN42" s="709"/>
      <c r="BO42" s="709"/>
      <c r="BP42" s="709"/>
      <c r="BQ42" s="709"/>
      <c r="BR42" s="709"/>
      <c r="BS42" s="709"/>
      <c r="BT42" s="709"/>
      <c r="BU42" s="710"/>
      <c r="BV42" s="768">
        <v>390</v>
      </c>
      <c r="BW42" s="769"/>
      <c r="BX42" s="769"/>
      <c r="BY42" s="769"/>
      <c r="BZ42" s="769"/>
      <c r="CA42" s="769"/>
      <c r="CB42" s="776"/>
      <c r="CD42" s="680" t="s">
        <v>360</v>
      </c>
      <c r="CE42" s="681"/>
      <c r="CF42" s="681"/>
      <c r="CG42" s="681"/>
      <c r="CH42" s="681"/>
      <c r="CI42" s="681"/>
      <c r="CJ42" s="681"/>
      <c r="CK42" s="681"/>
      <c r="CL42" s="681"/>
      <c r="CM42" s="681"/>
      <c r="CN42" s="681"/>
      <c r="CO42" s="681"/>
      <c r="CP42" s="681"/>
      <c r="CQ42" s="682"/>
      <c r="CR42" s="683">
        <v>2154683</v>
      </c>
      <c r="CS42" s="684"/>
      <c r="CT42" s="684"/>
      <c r="CU42" s="684"/>
      <c r="CV42" s="684"/>
      <c r="CW42" s="684"/>
      <c r="CX42" s="684"/>
      <c r="CY42" s="685"/>
      <c r="CZ42" s="688">
        <v>36.5</v>
      </c>
      <c r="DA42" s="689"/>
      <c r="DB42" s="689"/>
      <c r="DC42" s="701"/>
      <c r="DD42" s="692">
        <v>310121</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V43" s="238"/>
      <c r="BW43" s="238"/>
      <c r="BX43" s="238"/>
      <c r="BY43" s="238"/>
      <c r="BZ43" s="238"/>
      <c r="CA43" s="238"/>
      <c r="CB43" s="238"/>
      <c r="CD43" s="680" t="s">
        <v>361</v>
      </c>
      <c r="CE43" s="681"/>
      <c r="CF43" s="681"/>
      <c r="CG43" s="681"/>
      <c r="CH43" s="681"/>
      <c r="CI43" s="681"/>
      <c r="CJ43" s="681"/>
      <c r="CK43" s="681"/>
      <c r="CL43" s="681"/>
      <c r="CM43" s="681"/>
      <c r="CN43" s="681"/>
      <c r="CO43" s="681"/>
      <c r="CP43" s="681"/>
      <c r="CQ43" s="682"/>
      <c r="CR43" s="683">
        <v>25006</v>
      </c>
      <c r="CS43" s="719"/>
      <c r="CT43" s="719"/>
      <c r="CU43" s="719"/>
      <c r="CV43" s="719"/>
      <c r="CW43" s="719"/>
      <c r="CX43" s="719"/>
      <c r="CY43" s="720"/>
      <c r="CZ43" s="688">
        <v>0.4</v>
      </c>
      <c r="DA43" s="717"/>
      <c r="DB43" s="717"/>
      <c r="DC43" s="721"/>
      <c r="DD43" s="692">
        <v>25006</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CD44" s="795" t="s">
        <v>309</v>
      </c>
      <c r="CE44" s="796"/>
      <c r="CF44" s="680" t="s">
        <v>362</v>
      </c>
      <c r="CG44" s="681"/>
      <c r="CH44" s="681"/>
      <c r="CI44" s="681"/>
      <c r="CJ44" s="681"/>
      <c r="CK44" s="681"/>
      <c r="CL44" s="681"/>
      <c r="CM44" s="681"/>
      <c r="CN44" s="681"/>
      <c r="CO44" s="681"/>
      <c r="CP44" s="681"/>
      <c r="CQ44" s="682"/>
      <c r="CR44" s="683">
        <v>2024340</v>
      </c>
      <c r="CS44" s="684"/>
      <c r="CT44" s="684"/>
      <c r="CU44" s="684"/>
      <c r="CV44" s="684"/>
      <c r="CW44" s="684"/>
      <c r="CX44" s="684"/>
      <c r="CY44" s="685"/>
      <c r="CZ44" s="688">
        <v>34.299999999999997</v>
      </c>
      <c r="DA44" s="689"/>
      <c r="DB44" s="689"/>
      <c r="DC44" s="701"/>
      <c r="DD44" s="692">
        <v>278053</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CD45" s="797"/>
      <c r="CE45" s="798"/>
      <c r="CF45" s="680" t="s">
        <v>363</v>
      </c>
      <c r="CG45" s="681"/>
      <c r="CH45" s="681"/>
      <c r="CI45" s="681"/>
      <c r="CJ45" s="681"/>
      <c r="CK45" s="681"/>
      <c r="CL45" s="681"/>
      <c r="CM45" s="681"/>
      <c r="CN45" s="681"/>
      <c r="CO45" s="681"/>
      <c r="CP45" s="681"/>
      <c r="CQ45" s="682"/>
      <c r="CR45" s="683">
        <v>415177</v>
      </c>
      <c r="CS45" s="719"/>
      <c r="CT45" s="719"/>
      <c r="CU45" s="719"/>
      <c r="CV45" s="719"/>
      <c r="CW45" s="719"/>
      <c r="CX45" s="719"/>
      <c r="CY45" s="720"/>
      <c r="CZ45" s="688">
        <v>7</v>
      </c>
      <c r="DA45" s="717"/>
      <c r="DB45" s="717"/>
      <c r="DC45" s="721"/>
      <c r="DD45" s="692">
        <v>26777</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30" t="s">
        <v>364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365</v>
      </c>
      <c r="CG46" s="681"/>
      <c r="CH46" s="681"/>
      <c r="CI46" s="681"/>
      <c r="CJ46" s="681"/>
      <c r="CK46" s="681"/>
      <c r="CL46" s="681"/>
      <c r="CM46" s="681"/>
      <c r="CN46" s="681"/>
      <c r="CO46" s="681"/>
      <c r="CP46" s="681"/>
      <c r="CQ46" s="682"/>
      <c r="CR46" s="683">
        <v>1565253</v>
      </c>
      <c r="CS46" s="684"/>
      <c r="CT46" s="684"/>
      <c r="CU46" s="684"/>
      <c r="CV46" s="684"/>
      <c r="CW46" s="684"/>
      <c r="CX46" s="684"/>
      <c r="CY46" s="685"/>
      <c r="CZ46" s="688">
        <v>26.5</v>
      </c>
      <c r="DA46" s="689"/>
      <c r="DB46" s="689"/>
      <c r="DC46" s="701"/>
      <c r="DD46" s="692">
        <v>210709</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0" t="s">
        <v>366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367</v>
      </c>
      <c r="CG47" s="681"/>
      <c r="CH47" s="681"/>
      <c r="CI47" s="681"/>
      <c r="CJ47" s="681"/>
      <c r="CK47" s="681"/>
      <c r="CL47" s="681"/>
      <c r="CM47" s="681"/>
      <c r="CN47" s="681"/>
      <c r="CO47" s="681"/>
      <c r="CP47" s="681"/>
      <c r="CQ47" s="682"/>
      <c r="CR47" s="683">
        <v>130343</v>
      </c>
      <c r="CS47" s="719"/>
      <c r="CT47" s="719"/>
      <c r="CU47" s="719"/>
      <c r="CV47" s="719"/>
      <c r="CW47" s="719"/>
      <c r="CX47" s="719"/>
      <c r="CY47" s="720"/>
      <c r="CZ47" s="688">
        <v>2.2000000000000002</v>
      </c>
      <c r="DA47" s="717"/>
      <c r="DB47" s="717"/>
      <c r="DC47" s="721"/>
      <c r="DD47" s="692">
        <v>32068</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ht="10.8" x14ac:dyDescent="0.2">
      <c r="B48" s="241" t="s">
        <v>368</v>
      </c>
      <c r="CD48" s="799"/>
      <c r="CE48" s="800"/>
      <c r="CF48" s="680" t="s">
        <v>369</v>
      </c>
      <c r="CG48" s="681"/>
      <c r="CH48" s="681"/>
      <c r="CI48" s="681"/>
      <c r="CJ48" s="681"/>
      <c r="CK48" s="681"/>
      <c r="CL48" s="681"/>
      <c r="CM48" s="681"/>
      <c r="CN48" s="681"/>
      <c r="CO48" s="681"/>
      <c r="CP48" s="681"/>
      <c r="CQ48" s="682"/>
      <c r="CR48" s="683" t="s">
        <v>239</v>
      </c>
      <c r="CS48" s="684"/>
      <c r="CT48" s="684"/>
      <c r="CU48" s="684"/>
      <c r="CV48" s="684"/>
      <c r="CW48" s="684"/>
      <c r="CX48" s="684"/>
      <c r="CY48" s="685"/>
      <c r="CZ48" s="688" t="s">
        <v>239</v>
      </c>
      <c r="DA48" s="689"/>
      <c r="DB48" s="689"/>
      <c r="DC48" s="701"/>
      <c r="DD48" s="692" t="s">
        <v>190</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2">
      <c r="CD49" s="733" t="s">
        <v>370</v>
      </c>
      <c r="CE49" s="734"/>
      <c r="CF49" s="734"/>
      <c r="CG49" s="734"/>
      <c r="CH49" s="734"/>
      <c r="CI49" s="734"/>
      <c r="CJ49" s="734"/>
      <c r="CK49" s="734"/>
      <c r="CL49" s="734"/>
      <c r="CM49" s="734"/>
      <c r="CN49" s="734"/>
      <c r="CO49" s="734"/>
      <c r="CP49" s="734"/>
      <c r="CQ49" s="735"/>
      <c r="CR49" s="768">
        <v>5901299</v>
      </c>
      <c r="CS49" s="754"/>
      <c r="CT49" s="754"/>
      <c r="CU49" s="754"/>
      <c r="CV49" s="754"/>
      <c r="CW49" s="754"/>
      <c r="CX49" s="754"/>
      <c r="CY49" s="785"/>
      <c r="CZ49" s="780">
        <v>100</v>
      </c>
      <c r="DA49" s="786"/>
      <c r="DB49" s="786"/>
      <c r="DC49" s="787"/>
      <c r="DD49" s="788">
        <v>3281797</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wosJlC/ZM4ealNBwZqVqjLtqdoEYRnggQuTIZpfn+IP4M9n2vp2pvtjtkdl5A4OGtUrpE8eAnfvf86xcOIGlhA==" saltValue="lwQuvsU+GXh67g34NBF7u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371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372</v>
      </c>
      <c r="DK2" s="831"/>
      <c r="DL2" s="831"/>
      <c r="DM2" s="831"/>
      <c r="DN2" s="831"/>
      <c r="DO2" s="832"/>
      <c r="DP2" s="250"/>
      <c r="DQ2" s="830" t="s">
        <v>373</v>
      </c>
      <c r="DR2" s="831"/>
      <c r="DS2" s="831"/>
      <c r="DT2" s="831"/>
      <c r="DU2" s="831"/>
      <c r="DV2" s="831"/>
      <c r="DW2" s="831"/>
      <c r="DX2" s="831"/>
      <c r="DY2" s="831"/>
      <c r="DZ2" s="83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3" t="s">
        <v>374</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4" t="s">
        <v>376</v>
      </c>
      <c r="B5" s="825"/>
      <c r="C5" s="825"/>
      <c r="D5" s="825"/>
      <c r="E5" s="825"/>
      <c r="F5" s="825"/>
      <c r="G5" s="825"/>
      <c r="H5" s="825"/>
      <c r="I5" s="825"/>
      <c r="J5" s="825"/>
      <c r="K5" s="825"/>
      <c r="L5" s="825"/>
      <c r="M5" s="825"/>
      <c r="N5" s="825"/>
      <c r="O5" s="825"/>
      <c r="P5" s="826"/>
      <c r="Q5" s="801" t="s">
        <v>377</v>
      </c>
      <c r="R5" s="802"/>
      <c r="S5" s="802"/>
      <c r="T5" s="802"/>
      <c r="U5" s="803"/>
      <c r="V5" s="801" t="s">
        <v>378</v>
      </c>
      <c r="W5" s="802"/>
      <c r="X5" s="802"/>
      <c r="Y5" s="802"/>
      <c r="Z5" s="803"/>
      <c r="AA5" s="801" t="s">
        <v>379</v>
      </c>
      <c r="AB5" s="802"/>
      <c r="AC5" s="802"/>
      <c r="AD5" s="802"/>
      <c r="AE5" s="802"/>
      <c r="AF5" s="834" t="s">
        <v>380</v>
      </c>
      <c r="AG5" s="802"/>
      <c r="AH5" s="802"/>
      <c r="AI5" s="802"/>
      <c r="AJ5" s="813"/>
      <c r="AK5" s="802" t="s">
        <v>381</v>
      </c>
      <c r="AL5" s="802"/>
      <c r="AM5" s="802"/>
      <c r="AN5" s="802"/>
      <c r="AO5" s="803"/>
      <c r="AP5" s="801" t="s">
        <v>382</v>
      </c>
      <c r="AQ5" s="802"/>
      <c r="AR5" s="802"/>
      <c r="AS5" s="802"/>
      <c r="AT5" s="803"/>
      <c r="AU5" s="801" t="s">
        <v>383</v>
      </c>
      <c r="AV5" s="802"/>
      <c r="AW5" s="802"/>
      <c r="AX5" s="802"/>
      <c r="AY5" s="813"/>
      <c r="AZ5" s="257"/>
      <c r="BA5" s="257"/>
      <c r="BB5" s="257"/>
      <c r="BC5" s="257"/>
      <c r="BD5" s="257"/>
      <c r="BE5" s="258"/>
      <c r="BF5" s="258"/>
      <c r="BG5" s="258"/>
      <c r="BH5" s="258"/>
      <c r="BI5" s="258"/>
      <c r="BJ5" s="258"/>
      <c r="BK5" s="258"/>
      <c r="BL5" s="258"/>
      <c r="BM5" s="258"/>
      <c r="BN5" s="258"/>
      <c r="BO5" s="258"/>
      <c r="BP5" s="258"/>
      <c r="BQ5" s="824" t="s">
        <v>384</v>
      </c>
      <c r="BR5" s="825"/>
      <c r="BS5" s="825"/>
      <c r="BT5" s="825"/>
      <c r="BU5" s="825"/>
      <c r="BV5" s="825"/>
      <c r="BW5" s="825"/>
      <c r="BX5" s="825"/>
      <c r="BY5" s="825"/>
      <c r="BZ5" s="825"/>
      <c r="CA5" s="825"/>
      <c r="CB5" s="825"/>
      <c r="CC5" s="825"/>
      <c r="CD5" s="825"/>
      <c r="CE5" s="825"/>
      <c r="CF5" s="825"/>
      <c r="CG5" s="826"/>
      <c r="CH5" s="801" t="s">
        <v>385</v>
      </c>
      <c r="CI5" s="802"/>
      <c r="CJ5" s="802"/>
      <c r="CK5" s="802"/>
      <c r="CL5" s="803"/>
      <c r="CM5" s="801" t="s">
        <v>386</v>
      </c>
      <c r="CN5" s="802"/>
      <c r="CO5" s="802"/>
      <c r="CP5" s="802"/>
      <c r="CQ5" s="803"/>
      <c r="CR5" s="801" t="s">
        <v>387</v>
      </c>
      <c r="CS5" s="802"/>
      <c r="CT5" s="802"/>
      <c r="CU5" s="802"/>
      <c r="CV5" s="803"/>
      <c r="CW5" s="801" t="s">
        <v>388</v>
      </c>
      <c r="CX5" s="802"/>
      <c r="CY5" s="802"/>
      <c r="CZ5" s="802"/>
      <c r="DA5" s="803"/>
      <c r="DB5" s="801" t="s">
        <v>389</v>
      </c>
      <c r="DC5" s="802"/>
      <c r="DD5" s="802"/>
      <c r="DE5" s="802"/>
      <c r="DF5" s="803"/>
      <c r="DG5" s="807" t="s">
        <v>390</v>
      </c>
      <c r="DH5" s="808"/>
      <c r="DI5" s="808"/>
      <c r="DJ5" s="808"/>
      <c r="DK5" s="809"/>
      <c r="DL5" s="807" t="s">
        <v>391</v>
      </c>
      <c r="DM5" s="808"/>
      <c r="DN5" s="808"/>
      <c r="DO5" s="808"/>
      <c r="DP5" s="809"/>
      <c r="DQ5" s="801" t="s">
        <v>392</v>
      </c>
      <c r="DR5" s="802"/>
      <c r="DS5" s="802"/>
      <c r="DT5" s="802"/>
      <c r="DU5" s="803"/>
      <c r="DV5" s="801" t="s">
        <v>383</v>
      </c>
      <c r="DW5" s="802"/>
      <c r="DX5" s="802"/>
      <c r="DY5" s="802"/>
      <c r="DZ5" s="813"/>
      <c r="EA5" s="255"/>
    </row>
    <row r="6" spans="1:131" s="256"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
      <c r="A7" s="259">
        <v>1</v>
      </c>
      <c r="B7" s="815" t="s">
        <v>393</v>
      </c>
      <c r="C7" s="816"/>
      <c r="D7" s="816"/>
      <c r="E7" s="816"/>
      <c r="F7" s="816"/>
      <c r="G7" s="816"/>
      <c r="H7" s="816"/>
      <c r="I7" s="816"/>
      <c r="J7" s="816"/>
      <c r="K7" s="816"/>
      <c r="L7" s="816"/>
      <c r="M7" s="816"/>
      <c r="N7" s="816"/>
      <c r="O7" s="816"/>
      <c r="P7" s="817"/>
      <c r="Q7" s="818">
        <v>5972</v>
      </c>
      <c r="R7" s="819"/>
      <c r="S7" s="819"/>
      <c r="T7" s="819"/>
      <c r="U7" s="819"/>
      <c r="V7" s="819">
        <v>5889</v>
      </c>
      <c r="W7" s="819"/>
      <c r="X7" s="819"/>
      <c r="Y7" s="819"/>
      <c r="Z7" s="819"/>
      <c r="AA7" s="819">
        <v>83</v>
      </c>
      <c r="AB7" s="819"/>
      <c r="AC7" s="819"/>
      <c r="AD7" s="819"/>
      <c r="AE7" s="820"/>
      <c r="AF7" s="821">
        <v>50</v>
      </c>
      <c r="AG7" s="822"/>
      <c r="AH7" s="822"/>
      <c r="AI7" s="822"/>
      <c r="AJ7" s="823"/>
      <c r="AK7" s="858">
        <v>250</v>
      </c>
      <c r="AL7" s="859"/>
      <c r="AM7" s="859"/>
      <c r="AN7" s="859"/>
      <c r="AO7" s="859"/>
      <c r="AP7" s="859">
        <v>6072</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594</v>
      </c>
      <c r="BT7" s="863"/>
      <c r="BU7" s="863"/>
      <c r="BV7" s="863"/>
      <c r="BW7" s="863"/>
      <c r="BX7" s="863"/>
      <c r="BY7" s="863"/>
      <c r="BZ7" s="863"/>
      <c r="CA7" s="863"/>
      <c r="CB7" s="863"/>
      <c r="CC7" s="863"/>
      <c r="CD7" s="863"/>
      <c r="CE7" s="863"/>
      <c r="CF7" s="863"/>
      <c r="CG7" s="864"/>
      <c r="CH7" s="855">
        <v>2</v>
      </c>
      <c r="CI7" s="856"/>
      <c r="CJ7" s="856"/>
      <c r="CK7" s="856"/>
      <c r="CL7" s="857"/>
      <c r="CM7" s="855">
        <v>22</v>
      </c>
      <c r="CN7" s="856"/>
      <c r="CO7" s="856"/>
      <c r="CP7" s="856"/>
      <c r="CQ7" s="857"/>
      <c r="CR7" s="855">
        <v>12</v>
      </c>
      <c r="CS7" s="856"/>
      <c r="CT7" s="856"/>
      <c r="CU7" s="856"/>
      <c r="CV7" s="857"/>
      <c r="CW7" s="855" t="s">
        <v>593</v>
      </c>
      <c r="CX7" s="856"/>
      <c r="CY7" s="856"/>
      <c r="CZ7" s="856"/>
      <c r="DA7" s="857"/>
      <c r="DB7" s="855" t="s">
        <v>593</v>
      </c>
      <c r="DC7" s="856"/>
      <c r="DD7" s="856"/>
      <c r="DE7" s="856"/>
      <c r="DF7" s="857"/>
      <c r="DG7" s="855" t="s">
        <v>593</v>
      </c>
      <c r="DH7" s="856"/>
      <c r="DI7" s="856"/>
      <c r="DJ7" s="856"/>
      <c r="DK7" s="857"/>
      <c r="DL7" s="855" t="s">
        <v>593</v>
      </c>
      <c r="DM7" s="856"/>
      <c r="DN7" s="856"/>
      <c r="DO7" s="856"/>
      <c r="DP7" s="857"/>
      <c r="DQ7" s="855" t="s">
        <v>593</v>
      </c>
      <c r="DR7" s="856"/>
      <c r="DS7" s="856"/>
      <c r="DT7" s="856"/>
      <c r="DU7" s="857"/>
      <c r="DV7" s="836"/>
      <c r="DW7" s="837"/>
      <c r="DX7" s="837"/>
      <c r="DY7" s="837"/>
      <c r="DZ7" s="838"/>
      <c r="EA7" s="255"/>
    </row>
    <row r="8" spans="1:131" s="256" customFormat="1" ht="26.25" customHeight="1" x14ac:dyDescent="0.2">
      <c r="A8" s="262">
        <v>2</v>
      </c>
      <c r="B8" s="839" t="s">
        <v>394</v>
      </c>
      <c r="C8" s="840"/>
      <c r="D8" s="840"/>
      <c r="E8" s="840"/>
      <c r="F8" s="840"/>
      <c r="G8" s="840"/>
      <c r="H8" s="840"/>
      <c r="I8" s="840"/>
      <c r="J8" s="840"/>
      <c r="K8" s="840"/>
      <c r="L8" s="840"/>
      <c r="M8" s="840"/>
      <c r="N8" s="840"/>
      <c r="O8" s="840"/>
      <c r="P8" s="841"/>
      <c r="Q8" s="842">
        <v>15</v>
      </c>
      <c r="R8" s="843"/>
      <c r="S8" s="843"/>
      <c r="T8" s="843"/>
      <c r="U8" s="843"/>
      <c r="V8" s="843">
        <v>15</v>
      </c>
      <c r="W8" s="843"/>
      <c r="X8" s="843"/>
      <c r="Y8" s="843"/>
      <c r="Z8" s="843"/>
      <c r="AA8" s="843">
        <v>0</v>
      </c>
      <c r="AB8" s="843"/>
      <c r="AC8" s="843"/>
      <c r="AD8" s="843"/>
      <c r="AE8" s="844"/>
      <c r="AF8" s="845">
        <v>0</v>
      </c>
      <c r="AG8" s="846"/>
      <c r="AH8" s="846"/>
      <c r="AI8" s="846"/>
      <c r="AJ8" s="847"/>
      <c r="AK8" s="848">
        <v>11</v>
      </c>
      <c r="AL8" s="849"/>
      <c r="AM8" s="849"/>
      <c r="AN8" s="849"/>
      <c r="AO8" s="849"/>
      <c r="AP8" s="849" t="s">
        <v>583</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595</v>
      </c>
      <c r="BT8" s="853"/>
      <c r="BU8" s="853"/>
      <c r="BV8" s="853"/>
      <c r="BW8" s="853"/>
      <c r="BX8" s="853"/>
      <c r="BY8" s="853"/>
      <c r="BZ8" s="853"/>
      <c r="CA8" s="853"/>
      <c r="CB8" s="853"/>
      <c r="CC8" s="853"/>
      <c r="CD8" s="853"/>
      <c r="CE8" s="853"/>
      <c r="CF8" s="853"/>
      <c r="CG8" s="854"/>
      <c r="CH8" s="865">
        <v>7</v>
      </c>
      <c r="CI8" s="866"/>
      <c r="CJ8" s="866"/>
      <c r="CK8" s="866"/>
      <c r="CL8" s="867"/>
      <c r="CM8" s="865">
        <v>47</v>
      </c>
      <c r="CN8" s="866"/>
      <c r="CO8" s="866"/>
      <c r="CP8" s="866"/>
      <c r="CQ8" s="867"/>
      <c r="CR8" s="865">
        <v>50</v>
      </c>
      <c r="CS8" s="866"/>
      <c r="CT8" s="866"/>
      <c r="CU8" s="866"/>
      <c r="CV8" s="867"/>
      <c r="CW8" s="865">
        <v>19</v>
      </c>
      <c r="CX8" s="866"/>
      <c r="CY8" s="866"/>
      <c r="CZ8" s="866"/>
      <c r="DA8" s="867"/>
      <c r="DB8" s="865" t="s">
        <v>593</v>
      </c>
      <c r="DC8" s="866"/>
      <c r="DD8" s="866"/>
      <c r="DE8" s="866"/>
      <c r="DF8" s="867"/>
      <c r="DG8" s="865" t="s">
        <v>593</v>
      </c>
      <c r="DH8" s="866"/>
      <c r="DI8" s="866"/>
      <c r="DJ8" s="866"/>
      <c r="DK8" s="867"/>
      <c r="DL8" s="865" t="s">
        <v>593</v>
      </c>
      <c r="DM8" s="866"/>
      <c r="DN8" s="866"/>
      <c r="DO8" s="866"/>
      <c r="DP8" s="867"/>
      <c r="DQ8" s="865" t="s">
        <v>593</v>
      </c>
      <c r="DR8" s="866"/>
      <c r="DS8" s="866"/>
      <c r="DT8" s="866"/>
      <c r="DU8" s="867"/>
      <c r="DV8" s="868"/>
      <c r="DW8" s="869"/>
      <c r="DX8" s="869"/>
      <c r="DY8" s="869"/>
      <c r="DZ8" s="870"/>
      <c r="EA8" s="255"/>
    </row>
    <row r="9" spans="1:131" s="256" customFormat="1" ht="26.25" customHeight="1" x14ac:dyDescent="0.2">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596</v>
      </c>
      <c r="BT9" s="853"/>
      <c r="BU9" s="853"/>
      <c r="BV9" s="853"/>
      <c r="BW9" s="853"/>
      <c r="BX9" s="853"/>
      <c r="BY9" s="853"/>
      <c r="BZ9" s="853"/>
      <c r="CA9" s="853"/>
      <c r="CB9" s="853"/>
      <c r="CC9" s="853"/>
      <c r="CD9" s="853"/>
      <c r="CE9" s="853"/>
      <c r="CF9" s="853"/>
      <c r="CG9" s="854"/>
      <c r="CH9" s="865">
        <v>-430</v>
      </c>
      <c r="CI9" s="866"/>
      <c r="CJ9" s="866"/>
      <c r="CK9" s="866"/>
      <c r="CL9" s="867"/>
      <c r="CM9" s="865">
        <v>-9824</v>
      </c>
      <c r="CN9" s="866"/>
      <c r="CO9" s="866"/>
      <c r="CP9" s="866"/>
      <c r="CQ9" s="867"/>
      <c r="CR9" s="865">
        <v>0</v>
      </c>
      <c r="CS9" s="866"/>
      <c r="CT9" s="866"/>
      <c r="CU9" s="866"/>
      <c r="CV9" s="867"/>
      <c r="CW9" s="865" t="s">
        <v>593</v>
      </c>
      <c r="CX9" s="866"/>
      <c r="CY9" s="866"/>
      <c r="CZ9" s="866"/>
      <c r="DA9" s="867"/>
      <c r="DB9" s="865">
        <v>29</v>
      </c>
      <c r="DC9" s="866"/>
      <c r="DD9" s="866"/>
      <c r="DE9" s="866"/>
      <c r="DF9" s="867"/>
      <c r="DG9" s="865" t="s">
        <v>593</v>
      </c>
      <c r="DH9" s="866"/>
      <c r="DI9" s="866"/>
      <c r="DJ9" s="866"/>
      <c r="DK9" s="867"/>
      <c r="DL9" s="865" t="s">
        <v>593</v>
      </c>
      <c r="DM9" s="866"/>
      <c r="DN9" s="866"/>
      <c r="DO9" s="866"/>
      <c r="DP9" s="867"/>
      <c r="DQ9" s="865" t="s">
        <v>593</v>
      </c>
      <c r="DR9" s="866"/>
      <c r="DS9" s="866"/>
      <c r="DT9" s="866"/>
      <c r="DU9" s="867"/>
      <c r="DV9" s="868"/>
      <c r="DW9" s="869"/>
      <c r="DX9" s="869"/>
      <c r="DY9" s="869"/>
      <c r="DZ9" s="870"/>
      <c r="EA9" s="255"/>
    </row>
    <row r="10" spans="1:131" s="256" customFormat="1" ht="26.25" customHeight="1" x14ac:dyDescent="0.2">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2">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2">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2">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2">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2">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2">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2">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2">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2">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2">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5">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2">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395</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5">
      <c r="A23" s="265" t="s">
        <v>396</v>
      </c>
      <c r="B23" s="874" t="s">
        <v>397</v>
      </c>
      <c r="C23" s="875"/>
      <c r="D23" s="875"/>
      <c r="E23" s="875"/>
      <c r="F23" s="875"/>
      <c r="G23" s="875"/>
      <c r="H23" s="875"/>
      <c r="I23" s="875"/>
      <c r="J23" s="875"/>
      <c r="K23" s="875"/>
      <c r="L23" s="875"/>
      <c r="M23" s="875"/>
      <c r="N23" s="875"/>
      <c r="O23" s="875"/>
      <c r="P23" s="876"/>
      <c r="Q23" s="877">
        <v>5984</v>
      </c>
      <c r="R23" s="878"/>
      <c r="S23" s="878"/>
      <c r="T23" s="878"/>
      <c r="U23" s="878"/>
      <c r="V23" s="878">
        <v>5901</v>
      </c>
      <c r="W23" s="878"/>
      <c r="X23" s="878"/>
      <c r="Y23" s="878"/>
      <c r="Z23" s="878"/>
      <c r="AA23" s="878">
        <v>83</v>
      </c>
      <c r="AB23" s="878"/>
      <c r="AC23" s="878"/>
      <c r="AD23" s="878"/>
      <c r="AE23" s="879"/>
      <c r="AF23" s="880">
        <v>50</v>
      </c>
      <c r="AG23" s="878"/>
      <c r="AH23" s="878"/>
      <c r="AI23" s="878"/>
      <c r="AJ23" s="881"/>
      <c r="AK23" s="882"/>
      <c r="AL23" s="883"/>
      <c r="AM23" s="883"/>
      <c r="AN23" s="883"/>
      <c r="AO23" s="883"/>
      <c r="AP23" s="878">
        <v>6072</v>
      </c>
      <c r="AQ23" s="878"/>
      <c r="AR23" s="878"/>
      <c r="AS23" s="878"/>
      <c r="AT23" s="878"/>
      <c r="AU23" s="884"/>
      <c r="AV23" s="884"/>
      <c r="AW23" s="884"/>
      <c r="AX23" s="884"/>
      <c r="AY23" s="885"/>
      <c r="AZ23" s="893" t="s">
        <v>398</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2">
      <c r="A24" s="892" t="s">
        <v>399</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5">
      <c r="A25" s="833" t="s">
        <v>400</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2">
      <c r="A26" s="824" t="s">
        <v>376</v>
      </c>
      <c r="B26" s="825"/>
      <c r="C26" s="825"/>
      <c r="D26" s="825"/>
      <c r="E26" s="825"/>
      <c r="F26" s="825"/>
      <c r="G26" s="825"/>
      <c r="H26" s="825"/>
      <c r="I26" s="825"/>
      <c r="J26" s="825"/>
      <c r="K26" s="825"/>
      <c r="L26" s="825"/>
      <c r="M26" s="825"/>
      <c r="N26" s="825"/>
      <c r="O26" s="825"/>
      <c r="P26" s="826"/>
      <c r="Q26" s="801" t="s">
        <v>401</v>
      </c>
      <c r="R26" s="802"/>
      <c r="S26" s="802"/>
      <c r="T26" s="802"/>
      <c r="U26" s="803"/>
      <c r="V26" s="801" t="s">
        <v>402</v>
      </c>
      <c r="W26" s="802"/>
      <c r="X26" s="802"/>
      <c r="Y26" s="802"/>
      <c r="Z26" s="803"/>
      <c r="AA26" s="801" t="s">
        <v>403</v>
      </c>
      <c r="AB26" s="802"/>
      <c r="AC26" s="802"/>
      <c r="AD26" s="802"/>
      <c r="AE26" s="802"/>
      <c r="AF26" s="896" t="s">
        <v>404</v>
      </c>
      <c r="AG26" s="897"/>
      <c r="AH26" s="897"/>
      <c r="AI26" s="897"/>
      <c r="AJ26" s="898"/>
      <c r="AK26" s="802" t="s">
        <v>405</v>
      </c>
      <c r="AL26" s="802"/>
      <c r="AM26" s="802"/>
      <c r="AN26" s="802"/>
      <c r="AO26" s="803"/>
      <c r="AP26" s="801" t="s">
        <v>406</v>
      </c>
      <c r="AQ26" s="802"/>
      <c r="AR26" s="802"/>
      <c r="AS26" s="802"/>
      <c r="AT26" s="803"/>
      <c r="AU26" s="801" t="s">
        <v>407</v>
      </c>
      <c r="AV26" s="802"/>
      <c r="AW26" s="802"/>
      <c r="AX26" s="802"/>
      <c r="AY26" s="803"/>
      <c r="AZ26" s="801" t="s">
        <v>408</v>
      </c>
      <c r="BA26" s="802"/>
      <c r="BB26" s="802"/>
      <c r="BC26" s="802"/>
      <c r="BD26" s="803"/>
      <c r="BE26" s="801" t="s">
        <v>383</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2">
      <c r="A28" s="267">
        <v>1</v>
      </c>
      <c r="B28" s="815" t="s">
        <v>409</v>
      </c>
      <c r="C28" s="816"/>
      <c r="D28" s="816"/>
      <c r="E28" s="816"/>
      <c r="F28" s="816"/>
      <c r="G28" s="816"/>
      <c r="H28" s="816"/>
      <c r="I28" s="816"/>
      <c r="J28" s="816"/>
      <c r="K28" s="816"/>
      <c r="L28" s="816"/>
      <c r="M28" s="816"/>
      <c r="N28" s="816"/>
      <c r="O28" s="816"/>
      <c r="P28" s="817"/>
      <c r="Q28" s="906">
        <v>618</v>
      </c>
      <c r="R28" s="907"/>
      <c r="S28" s="907"/>
      <c r="T28" s="907"/>
      <c r="U28" s="907"/>
      <c r="V28" s="907">
        <v>611</v>
      </c>
      <c r="W28" s="907"/>
      <c r="X28" s="907"/>
      <c r="Y28" s="907"/>
      <c r="Z28" s="907"/>
      <c r="AA28" s="907">
        <v>7</v>
      </c>
      <c r="AB28" s="907"/>
      <c r="AC28" s="907"/>
      <c r="AD28" s="907"/>
      <c r="AE28" s="908"/>
      <c r="AF28" s="909">
        <v>7</v>
      </c>
      <c r="AG28" s="907"/>
      <c r="AH28" s="907"/>
      <c r="AI28" s="907"/>
      <c r="AJ28" s="910"/>
      <c r="AK28" s="911">
        <v>51</v>
      </c>
      <c r="AL28" s="902"/>
      <c r="AM28" s="902"/>
      <c r="AN28" s="902"/>
      <c r="AO28" s="902"/>
      <c r="AP28" s="902" t="s">
        <v>583</v>
      </c>
      <c r="AQ28" s="902"/>
      <c r="AR28" s="902"/>
      <c r="AS28" s="902"/>
      <c r="AT28" s="902"/>
      <c r="AU28" s="902" t="s">
        <v>583</v>
      </c>
      <c r="AV28" s="902"/>
      <c r="AW28" s="902"/>
      <c r="AX28" s="902"/>
      <c r="AY28" s="902"/>
      <c r="AZ28" s="903" t="s">
        <v>604</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2">
      <c r="A29" s="267">
        <v>2</v>
      </c>
      <c r="B29" s="839" t="s">
        <v>410</v>
      </c>
      <c r="C29" s="840"/>
      <c r="D29" s="840"/>
      <c r="E29" s="840"/>
      <c r="F29" s="840"/>
      <c r="G29" s="840"/>
      <c r="H29" s="840"/>
      <c r="I29" s="840"/>
      <c r="J29" s="840"/>
      <c r="K29" s="840"/>
      <c r="L29" s="840"/>
      <c r="M29" s="840"/>
      <c r="N29" s="840"/>
      <c r="O29" s="840"/>
      <c r="P29" s="841"/>
      <c r="Q29" s="842">
        <v>692</v>
      </c>
      <c r="R29" s="843"/>
      <c r="S29" s="843"/>
      <c r="T29" s="843"/>
      <c r="U29" s="843"/>
      <c r="V29" s="843">
        <v>691</v>
      </c>
      <c r="W29" s="843"/>
      <c r="X29" s="843"/>
      <c r="Y29" s="843"/>
      <c r="Z29" s="843"/>
      <c r="AA29" s="843">
        <v>1</v>
      </c>
      <c r="AB29" s="843"/>
      <c r="AC29" s="843"/>
      <c r="AD29" s="843"/>
      <c r="AE29" s="844"/>
      <c r="AF29" s="845">
        <v>1</v>
      </c>
      <c r="AG29" s="846"/>
      <c r="AH29" s="846"/>
      <c r="AI29" s="846"/>
      <c r="AJ29" s="847"/>
      <c r="AK29" s="914">
        <v>114</v>
      </c>
      <c r="AL29" s="915"/>
      <c r="AM29" s="915"/>
      <c r="AN29" s="915"/>
      <c r="AO29" s="915"/>
      <c r="AP29" s="915" t="s">
        <v>583</v>
      </c>
      <c r="AQ29" s="915"/>
      <c r="AR29" s="915"/>
      <c r="AS29" s="915"/>
      <c r="AT29" s="915"/>
      <c r="AU29" s="915" t="s">
        <v>583</v>
      </c>
      <c r="AV29" s="915"/>
      <c r="AW29" s="915"/>
      <c r="AX29" s="915"/>
      <c r="AY29" s="915"/>
      <c r="AZ29" s="916" t="s">
        <v>604</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2">
      <c r="A30" s="267">
        <v>3</v>
      </c>
      <c r="B30" s="839" t="s">
        <v>411</v>
      </c>
      <c r="C30" s="840"/>
      <c r="D30" s="840"/>
      <c r="E30" s="840"/>
      <c r="F30" s="840"/>
      <c r="G30" s="840"/>
      <c r="H30" s="840"/>
      <c r="I30" s="840"/>
      <c r="J30" s="840"/>
      <c r="K30" s="840"/>
      <c r="L30" s="840"/>
      <c r="M30" s="840"/>
      <c r="N30" s="840"/>
      <c r="O30" s="840"/>
      <c r="P30" s="841"/>
      <c r="Q30" s="842">
        <v>0</v>
      </c>
      <c r="R30" s="843"/>
      <c r="S30" s="843"/>
      <c r="T30" s="843"/>
      <c r="U30" s="843"/>
      <c r="V30" s="843">
        <v>0</v>
      </c>
      <c r="W30" s="843"/>
      <c r="X30" s="843"/>
      <c r="Y30" s="843"/>
      <c r="Z30" s="843"/>
      <c r="AA30" s="843">
        <v>0</v>
      </c>
      <c r="AB30" s="843"/>
      <c r="AC30" s="843"/>
      <c r="AD30" s="843"/>
      <c r="AE30" s="844"/>
      <c r="AF30" s="845">
        <v>0</v>
      </c>
      <c r="AG30" s="846"/>
      <c r="AH30" s="846"/>
      <c r="AI30" s="846"/>
      <c r="AJ30" s="847"/>
      <c r="AK30" s="914" t="s">
        <v>583</v>
      </c>
      <c r="AL30" s="915"/>
      <c r="AM30" s="915"/>
      <c r="AN30" s="915"/>
      <c r="AO30" s="915"/>
      <c r="AP30" s="915" t="s">
        <v>583</v>
      </c>
      <c r="AQ30" s="915"/>
      <c r="AR30" s="915"/>
      <c r="AS30" s="915"/>
      <c r="AT30" s="915"/>
      <c r="AU30" s="915" t="s">
        <v>583</v>
      </c>
      <c r="AV30" s="915"/>
      <c r="AW30" s="915"/>
      <c r="AX30" s="915"/>
      <c r="AY30" s="915"/>
      <c r="AZ30" s="916" t="s">
        <v>604</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2">
      <c r="A31" s="267">
        <v>4</v>
      </c>
      <c r="B31" s="839" t="s">
        <v>412</v>
      </c>
      <c r="C31" s="840"/>
      <c r="D31" s="840"/>
      <c r="E31" s="840"/>
      <c r="F31" s="840"/>
      <c r="G31" s="840"/>
      <c r="H31" s="840"/>
      <c r="I31" s="840"/>
      <c r="J31" s="840"/>
      <c r="K31" s="840"/>
      <c r="L31" s="840"/>
      <c r="M31" s="840"/>
      <c r="N31" s="840"/>
      <c r="O31" s="840"/>
      <c r="P31" s="841"/>
      <c r="Q31" s="842">
        <v>58</v>
      </c>
      <c r="R31" s="843"/>
      <c r="S31" s="843"/>
      <c r="T31" s="843"/>
      <c r="U31" s="843"/>
      <c r="V31" s="843">
        <v>58</v>
      </c>
      <c r="W31" s="843"/>
      <c r="X31" s="843"/>
      <c r="Y31" s="843"/>
      <c r="Z31" s="843"/>
      <c r="AA31" s="843">
        <v>0</v>
      </c>
      <c r="AB31" s="843"/>
      <c r="AC31" s="843"/>
      <c r="AD31" s="843"/>
      <c r="AE31" s="844"/>
      <c r="AF31" s="845">
        <v>0</v>
      </c>
      <c r="AG31" s="846"/>
      <c r="AH31" s="846"/>
      <c r="AI31" s="846"/>
      <c r="AJ31" s="847"/>
      <c r="AK31" s="914">
        <v>24</v>
      </c>
      <c r="AL31" s="915"/>
      <c r="AM31" s="915"/>
      <c r="AN31" s="915"/>
      <c r="AO31" s="915"/>
      <c r="AP31" s="915" t="s">
        <v>583</v>
      </c>
      <c r="AQ31" s="915"/>
      <c r="AR31" s="915"/>
      <c r="AS31" s="915"/>
      <c r="AT31" s="915"/>
      <c r="AU31" s="915" t="s">
        <v>583</v>
      </c>
      <c r="AV31" s="915"/>
      <c r="AW31" s="915"/>
      <c r="AX31" s="915"/>
      <c r="AY31" s="915"/>
      <c r="AZ31" s="916" t="s">
        <v>604</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2">
      <c r="A32" s="267">
        <v>5</v>
      </c>
      <c r="B32" s="839" t="s">
        <v>413</v>
      </c>
      <c r="C32" s="840"/>
      <c r="D32" s="840"/>
      <c r="E32" s="840"/>
      <c r="F32" s="840"/>
      <c r="G32" s="840"/>
      <c r="H32" s="840"/>
      <c r="I32" s="840"/>
      <c r="J32" s="840"/>
      <c r="K32" s="840"/>
      <c r="L32" s="840"/>
      <c r="M32" s="840"/>
      <c r="N32" s="840"/>
      <c r="O32" s="840"/>
      <c r="P32" s="841"/>
      <c r="Q32" s="842">
        <v>607</v>
      </c>
      <c r="R32" s="843"/>
      <c r="S32" s="843"/>
      <c r="T32" s="843"/>
      <c r="U32" s="843"/>
      <c r="V32" s="843">
        <v>602</v>
      </c>
      <c r="W32" s="843"/>
      <c r="X32" s="843"/>
      <c r="Y32" s="843"/>
      <c r="Z32" s="843"/>
      <c r="AA32" s="843">
        <v>5</v>
      </c>
      <c r="AB32" s="843"/>
      <c r="AC32" s="843"/>
      <c r="AD32" s="843"/>
      <c r="AE32" s="844"/>
      <c r="AF32" s="845">
        <v>330</v>
      </c>
      <c r="AG32" s="846"/>
      <c r="AH32" s="846"/>
      <c r="AI32" s="846"/>
      <c r="AJ32" s="847"/>
      <c r="AK32" s="914">
        <v>219</v>
      </c>
      <c r="AL32" s="915"/>
      <c r="AM32" s="915"/>
      <c r="AN32" s="915"/>
      <c r="AO32" s="915"/>
      <c r="AP32" s="915">
        <v>372</v>
      </c>
      <c r="AQ32" s="915"/>
      <c r="AR32" s="915"/>
      <c r="AS32" s="915"/>
      <c r="AT32" s="915"/>
      <c r="AU32" s="915">
        <v>284</v>
      </c>
      <c r="AV32" s="915"/>
      <c r="AW32" s="915"/>
      <c r="AX32" s="915"/>
      <c r="AY32" s="915"/>
      <c r="AZ32" s="916" t="s">
        <v>584</v>
      </c>
      <c r="BA32" s="916"/>
      <c r="BB32" s="916"/>
      <c r="BC32" s="916"/>
      <c r="BD32" s="916"/>
      <c r="BE32" s="912" t="s">
        <v>414</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2">
      <c r="A33" s="267">
        <v>6</v>
      </c>
      <c r="B33" s="839" t="s">
        <v>415</v>
      </c>
      <c r="C33" s="840"/>
      <c r="D33" s="840"/>
      <c r="E33" s="840"/>
      <c r="F33" s="840"/>
      <c r="G33" s="840"/>
      <c r="H33" s="840"/>
      <c r="I33" s="840"/>
      <c r="J33" s="840"/>
      <c r="K33" s="840"/>
      <c r="L33" s="840"/>
      <c r="M33" s="840"/>
      <c r="N33" s="840"/>
      <c r="O33" s="840"/>
      <c r="P33" s="841"/>
      <c r="Q33" s="842">
        <v>72</v>
      </c>
      <c r="R33" s="843"/>
      <c r="S33" s="843"/>
      <c r="T33" s="843"/>
      <c r="U33" s="843"/>
      <c r="V33" s="843">
        <v>71</v>
      </c>
      <c r="W33" s="843"/>
      <c r="X33" s="843"/>
      <c r="Y33" s="843"/>
      <c r="Z33" s="843"/>
      <c r="AA33" s="843">
        <v>1</v>
      </c>
      <c r="AB33" s="843"/>
      <c r="AC33" s="843"/>
      <c r="AD33" s="843"/>
      <c r="AE33" s="844"/>
      <c r="AF33" s="845">
        <v>1</v>
      </c>
      <c r="AG33" s="846"/>
      <c r="AH33" s="846"/>
      <c r="AI33" s="846"/>
      <c r="AJ33" s="847"/>
      <c r="AK33" s="914">
        <v>20</v>
      </c>
      <c r="AL33" s="915"/>
      <c r="AM33" s="915"/>
      <c r="AN33" s="915"/>
      <c r="AO33" s="915"/>
      <c r="AP33" s="915">
        <v>221</v>
      </c>
      <c r="AQ33" s="915"/>
      <c r="AR33" s="915"/>
      <c r="AS33" s="915"/>
      <c r="AT33" s="915"/>
      <c r="AU33" s="915">
        <v>132</v>
      </c>
      <c r="AV33" s="915"/>
      <c r="AW33" s="915"/>
      <c r="AX33" s="915"/>
      <c r="AY33" s="915"/>
      <c r="AZ33" s="916" t="s">
        <v>583</v>
      </c>
      <c r="BA33" s="916"/>
      <c r="BB33" s="916"/>
      <c r="BC33" s="916"/>
      <c r="BD33" s="916"/>
      <c r="BE33" s="912" t="s">
        <v>416</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2">
      <c r="A34" s="267">
        <v>7</v>
      </c>
      <c r="B34" s="839" t="s">
        <v>417</v>
      </c>
      <c r="C34" s="840"/>
      <c r="D34" s="840"/>
      <c r="E34" s="840"/>
      <c r="F34" s="840"/>
      <c r="G34" s="840"/>
      <c r="H34" s="840"/>
      <c r="I34" s="840"/>
      <c r="J34" s="840"/>
      <c r="K34" s="840"/>
      <c r="L34" s="840"/>
      <c r="M34" s="840"/>
      <c r="N34" s="840"/>
      <c r="O34" s="840"/>
      <c r="P34" s="841"/>
      <c r="Q34" s="842">
        <v>15</v>
      </c>
      <c r="R34" s="843"/>
      <c r="S34" s="843"/>
      <c r="T34" s="843"/>
      <c r="U34" s="843"/>
      <c r="V34" s="843">
        <v>15</v>
      </c>
      <c r="W34" s="843"/>
      <c r="X34" s="843"/>
      <c r="Y34" s="843"/>
      <c r="Z34" s="843"/>
      <c r="AA34" s="843">
        <v>0</v>
      </c>
      <c r="AB34" s="843"/>
      <c r="AC34" s="843"/>
      <c r="AD34" s="843"/>
      <c r="AE34" s="844"/>
      <c r="AF34" s="845">
        <v>0</v>
      </c>
      <c r="AG34" s="846"/>
      <c r="AH34" s="846"/>
      <c r="AI34" s="846"/>
      <c r="AJ34" s="847"/>
      <c r="AK34" s="914">
        <v>9</v>
      </c>
      <c r="AL34" s="915"/>
      <c r="AM34" s="915"/>
      <c r="AN34" s="915"/>
      <c r="AO34" s="915"/>
      <c r="AP34" s="915">
        <v>66</v>
      </c>
      <c r="AQ34" s="915"/>
      <c r="AR34" s="915"/>
      <c r="AS34" s="915"/>
      <c r="AT34" s="915"/>
      <c r="AU34" s="915">
        <v>56</v>
      </c>
      <c r="AV34" s="915"/>
      <c r="AW34" s="915"/>
      <c r="AX34" s="915"/>
      <c r="AY34" s="915"/>
      <c r="AZ34" s="916" t="s">
        <v>583</v>
      </c>
      <c r="BA34" s="916"/>
      <c r="BB34" s="916"/>
      <c r="BC34" s="916"/>
      <c r="BD34" s="916"/>
      <c r="BE34" s="912" t="s">
        <v>418</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2">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2">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2">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2">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2">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2">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2">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2">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2">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2">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2">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2">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2">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2">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2">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2">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2">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2">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2">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2">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2">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2">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2">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2">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2">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2">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5">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2">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419</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5">
      <c r="A63" s="265" t="s">
        <v>396</v>
      </c>
      <c r="B63" s="874" t="s">
        <v>420</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339</v>
      </c>
      <c r="AG63" s="926"/>
      <c r="AH63" s="926"/>
      <c r="AI63" s="926"/>
      <c r="AJ63" s="927"/>
      <c r="AK63" s="928"/>
      <c r="AL63" s="923"/>
      <c r="AM63" s="923"/>
      <c r="AN63" s="923"/>
      <c r="AO63" s="923"/>
      <c r="AP63" s="926">
        <v>659</v>
      </c>
      <c r="AQ63" s="926"/>
      <c r="AR63" s="926"/>
      <c r="AS63" s="926"/>
      <c r="AT63" s="926"/>
      <c r="AU63" s="926">
        <v>472</v>
      </c>
      <c r="AV63" s="926"/>
      <c r="AW63" s="926"/>
      <c r="AX63" s="926"/>
      <c r="AY63" s="926"/>
      <c r="AZ63" s="930"/>
      <c r="BA63" s="930"/>
      <c r="BB63" s="930"/>
      <c r="BC63" s="930"/>
      <c r="BD63" s="930"/>
      <c r="BE63" s="931"/>
      <c r="BF63" s="931"/>
      <c r="BG63" s="931"/>
      <c r="BH63" s="931"/>
      <c r="BI63" s="932"/>
      <c r="BJ63" s="933" t="s">
        <v>421</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5">
      <c r="A65" s="253" t="s">
        <v>422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2">
      <c r="A66" s="824" t="s">
        <v>423</v>
      </c>
      <c r="B66" s="825"/>
      <c r="C66" s="825"/>
      <c r="D66" s="825"/>
      <c r="E66" s="825"/>
      <c r="F66" s="825"/>
      <c r="G66" s="825"/>
      <c r="H66" s="825"/>
      <c r="I66" s="825"/>
      <c r="J66" s="825"/>
      <c r="K66" s="825"/>
      <c r="L66" s="825"/>
      <c r="M66" s="825"/>
      <c r="N66" s="825"/>
      <c r="O66" s="825"/>
      <c r="P66" s="826"/>
      <c r="Q66" s="801" t="s">
        <v>424</v>
      </c>
      <c r="R66" s="802"/>
      <c r="S66" s="802"/>
      <c r="T66" s="802"/>
      <c r="U66" s="803"/>
      <c r="V66" s="801" t="s">
        <v>402</v>
      </c>
      <c r="W66" s="802"/>
      <c r="X66" s="802"/>
      <c r="Y66" s="802"/>
      <c r="Z66" s="803"/>
      <c r="AA66" s="801" t="s">
        <v>403</v>
      </c>
      <c r="AB66" s="802"/>
      <c r="AC66" s="802"/>
      <c r="AD66" s="802"/>
      <c r="AE66" s="803"/>
      <c r="AF66" s="936" t="s">
        <v>404</v>
      </c>
      <c r="AG66" s="897"/>
      <c r="AH66" s="897"/>
      <c r="AI66" s="897"/>
      <c r="AJ66" s="937"/>
      <c r="AK66" s="801" t="s">
        <v>425</v>
      </c>
      <c r="AL66" s="825"/>
      <c r="AM66" s="825"/>
      <c r="AN66" s="825"/>
      <c r="AO66" s="826"/>
      <c r="AP66" s="801" t="s">
        <v>406</v>
      </c>
      <c r="AQ66" s="802"/>
      <c r="AR66" s="802"/>
      <c r="AS66" s="802"/>
      <c r="AT66" s="803"/>
      <c r="AU66" s="801" t="s">
        <v>426</v>
      </c>
      <c r="AV66" s="802"/>
      <c r="AW66" s="802"/>
      <c r="AX66" s="802"/>
      <c r="AY66" s="803"/>
      <c r="AZ66" s="801" t="s">
        <v>383</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2">
      <c r="A68" s="259">
        <v>1</v>
      </c>
      <c r="B68" s="953" t="s">
        <v>585</v>
      </c>
      <c r="C68" s="954"/>
      <c r="D68" s="954"/>
      <c r="E68" s="954"/>
      <c r="F68" s="954"/>
      <c r="G68" s="954"/>
      <c r="H68" s="954"/>
      <c r="I68" s="954"/>
      <c r="J68" s="954"/>
      <c r="K68" s="954"/>
      <c r="L68" s="954"/>
      <c r="M68" s="954"/>
      <c r="N68" s="954"/>
      <c r="O68" s="954"/>
      <c r="P68" s="955"/>
      <c r="Q68" s="956">
        <v>920</v>
      </c>
      <c r="R68" s="950"/>
      <c r="S68" s="950"/>
      <c r="T68" s="950"/>
      <c r="U68" s="950"/>
      <c r="V68" s="950">
        <v>902</v>
      </c>
      <c r="W68" s="950"/>
      <c r="X68" s="950"/>
      <c r="Y68" s="950"/>
      <c r="Z68" s="950"/>
      <c r="AA68" s="950">
        <v>18</v>
      </c>
      <c r="AB68" s="950"/>
      <c r="AC68" s="950"/>
      <c r="AD68" s="950"/>
      <c r="AE68" s="950"/>
      <c r="AF68" s="950">
        <v>18</v>
      </c>
      <c r="AG68" s="950"/>
      <c r="AH68" s="950"/>
      <c r="AI68" s="950"/>
      <c r="AJ68" s="950"/>
      <c r="AK68" s="950">
        <v>2</v>
      </c>
      <c r="AL68" s="950"/>
      <c r="AM68" s="950"/>
      <c r="AN68" s="950"/>
      <c r="AO68" s="950"/>
      <c r="AP68" s="950">
        <v>1281</v>
      </c>
      <c r="AQ68" s="950"/>
      <c r="AR68" s="950"/>
      <c r="AS68" s="950"/>
      <c r="AT68" s="950"/>
      <c r="AU68" s="950">
        <v>317</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2">
      <c r="A69" s="262">
        <v>2</v>
      </c>
      <c r="B69" s="957" t="s">
        <v>586</v>
      </c>
      <c r="C69" s="958"/>
      <c r="D69" s="958"/>
      <c r="E69" s="958"/>
      <c r="F69" s="958"/>
      <c r="G69" s="958"/>
      <c r="H69" s="958"/>
      <c r="I69" s="958"/>
      <c r="J69" s="958"/>
      <c r="K69" s="958"/>
      <c r="L69" s="958"/>
      <c r="M69" s="958"/>
      <c r="N69" s="958"/>
      <c r="O69" s="958"/>
      <c r="P69" s="959"/>
      <c r="Q69" s="960">
        <v>2104</v>
      </c>
      <c r="R69" s="915"/>
      <c r="S69" s="915"/>
      <c r="T69" s="915"/>
      <c r="U69" s="915"/>
      <c r="V69" s="915">
        <v>2021</v>
      </c>
      <c r="W69" s="915"/>
      <c r="X69" s="915"/>
      <c r="Y69" s="915"/>
      <c r="Z69" s="915"/>
      <c r="AA69" s="915">
        <v>82</v>
      </c>
      <c r="AB69" s="915"/>
      <c r="AC69" s="915"/>
      <c r="AD69" s="915"/>
      <c r="AE69" s="915"/>
      <c r="AF69" s="915">
        <v>82</v>
      </c>
      <c r="AG69" s="915"/>
      <c r="AH69" s="915"/>
      <c r="AI69" s="915"/>
      <c r="AJ69" s="915"/>
      <c r="AK69" s="915">
        <v>160</v>
      </c>
      <c r="AL69" s="915"/>
      <c r="AM69" s="915"/>
      <c r="AN69" s="915"/>
      <c r="AO69" s="915"/>
      <c r="AP69" s="915" t="s">
        <v>593</v>
      </c>
      <c r="AQ69" s="915"/>
      <c r="AR69" s="915"/>
      <c r="AS69" s="915"/>
      <c r="AT69" s="915"/>
      <c r="AU69" s="915" t="s">
        <v>593</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2">
      <c r="A70" s="262">
        <v>3</v>
      </c>
      <c r="B70" s="957" t="s">
        <v>587</v>
      </c>
      <c r="C70" s="958"/>
      <c r="D70" s="958"/>
      <c r="E70" s="958"/>
      <c r="F70" s="958"/>
      <c r="G70" s="958"/>
      <c r="H70" s="958"/>
      <c r="I70" s="958"/>
      <c r="J70" s="958"/>
      <c r="K70" s="958"/>
      <c r="L70" s="958"/>
      <c r="M70" s="958"/>
      <c r="N70" s="958"/>
      <c r="O70" s="958"/>
      <c r="P70" s="959"/>
      <c r="Q70" s="960">
        <v>18</v>
      </c>
      <c r="R70" s="915"/>
      <c r="S70" s="915"/>
      <c r="T70" s="915"/>
      <c r="U70" s="915"/>
      <c r="V70" s="915">
        <v>17</v>
      </c>
      <c r="W70" s="915"/>
      <c r="X70" s="915"/>
      <c r="Y70" s="915"/>
      <c r="Z70" s="915"/>
      <c r="AA70" s="915">
        <v>1</v>
      </c>
      <c r="AB70" s="915"/>
      <c r="AC70" s="915"/>
      <c r="AD70" s="915"/>
      <c r="AE70" s="915"/>
      <c r="AF70" s="915">
        <v>1</v>
      </c>
      <c r="AG70" s="915"/>
      <c r="AH70" s="915"/>
      <c r="AI70" s="915"/>
      <c r="AJ70" s="915"/>
      <c r="AK70" s="915" t="s">
        <v>597</v>
      </c>
      <c r="AL70" s="915"/>
      <c r="AM70" s="915"/>
      <c r="AN70" s="915"/>
      <c r="AO70" s="915"/>
      <c r="AP70" s="915" t="s">
        <v>593</v>
      </c>
      <c r="AQ70" s="915"/>
      <c r="AR70" s="915"/>
      <c r="AS70" s="915"/>
      <c r="AT70" s="915"/>
      <c r="AU70" s="915" t="s">
        <v>593</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2">
      <c r="A71" s="262">
        <v>4</v>
      </c>
      <c r="B71" s="957" t="s">
        <v>588</v>
      </c>
      <c r="C71" s="958"/>
      <c r="D71" s="958"/>
      <c r="E71" s="958"/>
      <c r="F71" s="958"/>
      <c r="G71" s="958"/>
      <c r="H71" s="958"/>
      <c r="I71" s="958"/>
      <c r="J71" s="958"/>
      <c r="K71" s="958"/>
      <c r="L71" s="958"/>
      <c r="M71" s="958"/>
      <c r="N71" s="958"/>
      <c r="O71" s="958"/>
      <c r="P71" s="959"/>
      <c r="Q71" s="960">
        <v>24</v>
      </c>
      <c r="R71" s="915"/>
      <c r="S71" s="915"/>
      <c r="T71" s="915"/>
      <c r="U71" s="915"/>
      <c r="V71" s="915">
        <v>19</v>
      </c>
      <c r="W71" s="915"/>
      <c r="X71" s="915"/>
      <c r="Y71" s="915"/>
      <c r="Z71" s="915"/>
      <c r="AA71" s="915">
        <v>5</v>
      </c>
      <c r="AB71" s="915"/>
      <c r="AC71" s="915"/>
      <c r="AD71" s="915"/>
      <c r="AE71" s="915"/>
      <c r="AF71" s="915">
        <v>5</v>
      </c>
      <c r="AG71" s="915"/>
      <c r="AH71" s="915"/>
      <c r="AI71" s="915"/>
      <c r="AJ71" s="915"/>
      <c r="AK71" s="915" t="s">
        <v>597</v>
      </c>
      <c r="AL71" s="915"/>
      <c r="AM71" s="915"/>
      <c r="AN71" s="915"/>
      <c r="AO71" s="915"/>
      <c r="AP71" s="915" t="s">
        <v>593</v>
      </c>
      <c r="AQ71" s="915"/>
      <c r="AR71" s="915"/>
      <c r="AS71" s="915"/>
      <c r="AT71" s="915"/>
      <c r="AU71" s="915" t="s">
        <v>593</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2">
      <c r="A72" s="262">
        <v>5</v>
      </c>
      <c r="B72" s="957" t="s">
        <v>589</v>
      </c>
      <c r="C72" s="958"/>
      <c r="D72" s="958"/>
      <c r="E72" s="958"/>
      <c r="F72" s="958"/>
      <c r="G72" s="958"/>
      <c r="H72" s="958"/>
      <c r="I72" s="958"/>
      <c r="J72" s="958"/>
      <c r="K72" s="958"/>
      <c r="L72" s="958"/>
      <c r="M72" s="958"/>
      <c r="N72" s="958"/>
      <c r="O72" s="958"/>
      <c r="P72" s="959"/>
      <c r="Q72" s="960">
        <v>207</v>
      </c>
      <c r="R72" s="915"/>
      <c r="S72" s="915"/>
      <c r="T72" s="915"/>
      <c r="U72" s="915"/>
      <c r="V72" s="915">
        <v>202</v>
      </c>
      <c r="W72" s="915"/>
      <c r="X72" s="915"/>
      <c r="Y72" s="915"/>
      <c r="Z72" s="915"/>
      <c r="AA72" s="915">
        <v>5</v>
      </c>
      <c r="AB72" s="915"/>
      <c r="AC72" s="915"/>
      <c r="AD72" s="915"/>
      <c r="AE72" s="915"/>
      <c r="AF72" s="915">
        <v>5</v>
      </c>
      <c r="AG72" s="915"/>
      <c r="AH72" s="915"/>
      <c r="AI72" s="915"/>
      <c r="AJ72" s="915"/>
      <c r="AK72" s="915">
        <v>5</v>
      </c>
      <c r="AL72" s="915"/>
      <c r="AM72" s="915"/>
      <c r="AN72" s="915"/>
      <c r="AO72" s="915"/>
      <c r="AP72" s="915" t="s">
        <v>593</v>
      </c>
      <c r="AQ72" s="915"/>
      <c r="AR72" s="915"/>
      <c r="AS72" s="915"/>
      <c r="AT72" s="915"/>
      <c r="AU72" s="915" t="s">
        <v>593</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2">
      <c r="A73" s="262">
        <v>6</v>
      </c>
      <c r="B73" s="957" t="s">
        <v>590</v>
      </c>
      <c r="C73" s="958"/>
      <c r="D73" s="958"/>
      <c r="E73" s="958"/>
      <c r="F73" s="958"/>
      <c r="G73" s="958"/>
      <c r="H73" s="958"/>
      <c r="I73" s="958"/>
      <c r="J73" s="958"/>
      <c r="K73" s="958"/>
      <c r="L73" s="958"/>
      <c r="M73" s="958"/>
      <c r="N73" s="958"/>
      <c r="O73" s="958"/>
      <c r="P73" s="959"/>
      <c r="Q73" s="960">
        <v>160702</v>
      </c>
      <c r="R73" s="915"/>
      <c r="S73" s="915"/>
      <c r="T73" s="915"/>
      <c r="U73" s="915"/>
      <c r="V73" s="915">
        <v>157371</v>
      </c>
      <c r="W73" s="915"/>
      <c r="X73" s="915"/>
      <c r="Y73" s="915"/>
      <c r="Z73" s="915"/>
      <c r="AA73" s="915">
        <v>3331</v>
      </c>
      <c r="AB73" s="915"/>
      <c r="AC73" s="915"/>
      <c r="AD73" s="915"/>
      <c r="AE73" s="915"/>
      <c r="AF73" s="915">
        <v>3331</v>
      </c>
      <c r="AG73" s="915"/>
      <c r="AH73" s="915"/>
      <c r="AI73" s="915"/>
      <c r="AJ73" s="915"/>
      <c r="AK73" s="915">
        <v>295</v>
      </c>
      <c r="AL73" s="915"/>
      <c r="AM73" s="915"/>
      <c r="AN73" s="915"/>
      <c r="AO73" s="915"/>
      <c r="AP73" s="915" t="s">
        <v>593</v>
      </c>
      <c r="AQ73" s="915"/>
      <c r="AR73" s="915"/>
      <c r="AS73" s="915"/>
      <c r="AT73" s="915"/>
      <c r="AU73" s="915" t="s">
        <v>593</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2">
      <c r="A74" s="262">
        <v>7</v>
      </c>
      <c r="B74" s="957" t="s">
        <v>591</v>
      </c>
      <c r="C74" s="958"/>
      <c r="D74" s="958"/>
      <c r="E74" s="958"/>
      <c r="F74" s="958"/>
      <c r="G74" s="958"/>
      <c r="H74" s="958"/>
      <c r="I74" s="958"/>
      <c r="J74" s="958"/>
      <c r="K74" s="958"/>
      <c r="L74" s="958"/>
      <c r="M74" s="958"/>
      <c r="N74" s="958"/>
      <c r="O74" s="958"/>
      <c r="P74" s="959"/>
      <c r="Q74" s="960">
        <v>3</v>
      </c>
      <c r="R74" s="915"/>
      <c r="S74" s="915"/>
      <c r="T74" s="915"/>
      <c r="U74" s="915"/>
      <c r="V74" s="915">
        <v>3</v>
      </c>
      <c r="W74" s="915"/>
      <c r="X74" s="915"/>
      <c r="Y74" s="915"/>
      <c r="Z74" s="915"/>
      <c r="AA74" s="915">
        <v>0</v>
      </c>
      <c r="AB74" s="915"/>
      <c r="AC74" s="915"/>
      <c r="AD74" s="915"/>
      <c r="AE74" s="915"/>
      <c r="AF74" s="915">
        <v>0</v>
      </c>
      <c r="AG74" s="915"/>
      <c r="AH74" s="915"/>
      <c r="AI74" s="915"/>
      <c r="AJ74" s="915"/>
      <c r="AK74" s="915" t="s">
        <v>593</v>
      </c>
      <c r="AL74" s="915"/>
      <c r="AM74" s="915"/>
      <c r="AN74" s="915"/>
      <c r="AO74" s="915"/>
      <c r="AP74" s="915" t="s">
        <v>593</v>
      </c>
      <c r="AQ74" s="915"/>
      <c r="AR74" s="915"/>
      <c r="AS74" s="915"/>
      <c r="AT74" s="915"/>
      <c r="AU74" s="915" t="s">
        <v>593</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2">
      <c r="A75" s="262">
        <v>8</v>
      </c>
      <c r="B75" s="957" t="s">
        <v>592</v>
      </c>
      <c r="C75" s="958"/>
      <c r="D75" s="958"/>
      <c r="E75" s="958"/>
      <c r="F75" s="958"/>
      <c r="G75" s="958"/>
      <c r="H75" s="958"/>
      <c r="I75" s="958"/>
      <c r="J75" s="958"/>
      <c r="K75" s="958"/>
      <c r="L75" s="958"/>
      <c r="M75" s="958"/>
      <c r="N75" s="958"/>
      <c r="O75" s="958"/>
      <c r="P75" s="959"/>
      <c r="Q75" s="963">
        <v>29</v>
      </c>
      <c r="R75" s="964"/>
      <c r="S75" s="964"/>
      <c r="T75" s="964"/>
      <c r="U75" s="914"/>
      <c r="V75" s="965">
        <v>27</v>
      </c>
      <c r="W75" s="964"/>
      <c r="X75" s="964"/>
      <c r="Y75" s="964"/>
      <c r="Z75" s="914"/>
      <c r="AA75" s="965">
        <v>3</v>
      </c>
      <c r="AB75" s="964"/>
      <c r="AC75" s="964"/>
      <c r="AD75" s="964"/>
      <c r="AE75" s="914"/>
      <c r="AF75" s="965">
        <v>3</v>
      </c>
      <c r="AG75" s="964"/>
      <c r="AH75" s="964"/>
      <c r="AI75" s="964"/>
      <c r="AJ75" s="914"/>
      <c r="AK75" s="965">
        <v>19</v>
      </c>
      <c r="AL75" s="964"/>
      <c r="AM75" s="964"/>
      <c r="AN75" s="964"/>
      <c r="AO75" s="914"/>
      <c r="AP75" s="965" t="s">
        <v>593</v>
      </c>
      <c r="AQ75" s="964"/>
      <c r="AR75" s="964"/>
      <c r="AS75" s="964"/>
      <c r="AT75" s="914"/>
      <c r="AU75" s="965" t="s">
        <v>593</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2">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2">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2">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2">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2">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2">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2">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2">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2">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2">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2">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2">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5">
      <c r="A88" s="265" t="s">
        <v>396</v>
      </c>
      <c r="B88" s="874" t="s">
        <v>427</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3445</v>
      </c>
      <c r="AG88" s="926"/>
      <c r="AH88" s="926"/>
      <c r="AI88" s="926"/>
      <c r="AJ88" s="926"/>
      <c r="AK88" s="923"/>
      <c r="AL88" s="923"/>
      <c r="AM88" s="923"/>
      <c r="AN88" s="923"/>
      <c r="AO88" s="923"/>
      <c r="AP88" s="926">
        <v>1281</v>
      </c>
      <c r="AQ88" s="926"/>
      <c r="AR88" s="926"/>
      <c r="AS88" s="926"/>
      <c r="AT88" s="926"/>
      <c r="AU88" s="926">
        <v>317</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396</v>
      </c>
      <c r="BR102" s="874" t="s">
        <v>428</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62</v>
      </c>
      <c r="CS102" s="934"/>
      <c r="CT102" s="934"/>
      <c r="CU102" s="934"/>
      <c r="CV102" s="977"/>
      <c r="CW102" s="976">
        <v>19</v>
      </c>
      <c r="CX102" s="934"/>
      <c r="CY102" s="934"/>
      <c r="CZ102" s="934"/>
      <c r="DA102" s="977"/>
      <c r="DB102" s="976">
        <v>29</v>
      </c>
      <c r="DC102" s="934"/>
      <c r="DD102" s="934"/>
      <c r="DE102" s="934"/>
      <c r="DF102" s="977"/>
      <c r="DG102" s="976" t="s">
        <v>593</v>
      </c>
      <c r="DH102" s="934"/>
      <c r="DI102" s="934"/>
      <c r="DJ102" s="934"/>
      <c r="DK102" s="977"/>
      <c r="DL102" s="976" t="s">
        <v>593</v>
      </c>
      <c r="DM102" s="934"/>
      <c r="DN102" s="934"/>
      <c r="DO102" s="934"/>
      <c r="DP102" s="977"/>
      <c r="DQ102" s="976" t="s">
        <v>593</v>
      </c>
      <c r="DR102" s="934"/>
      <c r="DS102" s="934"/>
      <c r="DT102" s="934"/>
      <c r="DU102" s="977"/>
      <c r="DV102" s="1000"/>
      <c r="DW102" s="1001"/>
      <c r="DX102" s="1001"/>
      <c r="DY102" s="1001"/>
      <c r="DZ102" s="1002"/>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429</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430</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431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05" t="s">
        <v>433</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434</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2">
      <c r="A109" s="998" t="s">
        <v>435</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436</v>
      </c>
      <c r="AB109" s="979"/>
      <c r="AC109" s="979"/>
      <c r="AD109" s="979"/>
      <c r="AE109" s="980"/>
      <c r="AF109" s="978" t="s">
        <v>313</v>
      </c>
      <c r="AG109" s="979"/>
      <c r="AH109" s="979"/>
      <c r="AI109" s="979"/>
      <c r="AJ109" s="980"/>
      <c r="AK109" s="978" t="s">
        <v>312</v>
      </c>
      <c r="AL109" s="979"/>
      <c r="AM109" s="979"/>
      <c r="AN109" s="979"/>
      <c r="AO109" s="980"/>
      <c r="AP109" s="978" t="s">
        <v>437</v>
      </c>
      <c r="AQ109" s="979"/>
      <c r="AR109" s="979"/>
      <c r="AS109" s="979"/>
      <c r="AT109" s="981"/>
      <c r="AU109" s="998" t="s">
        <v>435</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436</v>
      </c>
      <c r="BR109" s="979"/>
      <c r="BS109" s="979"/>
      <c r="BT109" s="979"/>
      <c r="BU109" s="980"/>
      <c r="BV109" s="978" t="s">
        <v>313</v>
      </c>
      <c r="BW109" s="979"/>
      <c r="BX109" s="979"/>
      <c r="BY109" s="979"/>
      <c r="BZ109" s="980"/>
      <c r="CA109" s="978" t="s">
        <v>312</v>
      </c>
      <c r="CB109" s="979"/>
      <c r="CC109" s="979"/>
      <c r="CD109" s="979"/>
      <c r="CE109" s="980"/>
      <c r="CF109" s="999" t="s">
        <v>437</v>
      </c>
      <c r="CG109" s="999"/>
      <c r="CH109" s="999"/>
      <c r="CI109" s="999"/>
      <c r="CJ109" s="999"/>
      <c r="CK109" s="978" t="s">
        <v>438</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436</v>
      </c>
      <c r="DH109" s="979"/>
      <c r="DI109" s="979"/>
      <c r="DJ109" s="979"/>
      <c r="DK109" s="980"/>
      <c r="DL109" s="978" t="s">
        <v>313</v>
      </c>
      <c r="DM109" s="979"/>
      <c r="DN109" s="979"/>
      <c r="DO109" s="979"/>
      <c r="DP109" s="980"/>
      <c r="DQ109" s="978" t="s">
        <v>312</v>
      </c>
      <c r="DR109" s="979"/>
      <c r="DS109" s="979"/>
      <c r="DT109" s="979"/>
      <c r="DU109" s="980"/>
      <c r="DV109" s="978" t="s">
        <v>437</v>
      </c>
      <c r="DW109" s="979"/>
      <c r="DX109" s="979"/>
      <c r="DY109" s="979"/>
      <c r="DZ109" s="981"/>
    </row>
    <row r="110" spans="1:131" s="247" customFormat="1" ht="26.25" customHeight="1" x14ac:dyDescent="0.2">
      <c r="A110" s="982" t="s">
        <v>439</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595083</v>
      </c>
      <c r="AB110" s="986"/>
      <c r="AC110" s="986"/>
      <c r="AD110" s="986"/>
      <c r="AE110" s="987"/>
      <c r="AF110" s="988">
        <v>560223</v>
      </c>
      <c r="AG110" s="986"/>
      <c r="AH110" s="986"/>
      <c r="AI110" s="986"/>
      <c r="AJ110" s="987"/>
      <c r="AK110" s="988">
        <v>556484</v>
      </c>
      <c r="AL110" s="986"/>
      <c r="AM110" s="986"/>
      <c r="AN110" s="986"/>
      <c r="AO110" s="987"/>
      <c r="AP110" s="989">
        <v>23.6</v>
      </c>
      <c r="AQ110" s="990"/>
      <c r="AR110" s="990"/>
      <c r="AS110" s="990"/>
      <c r="AT110" s="991"/>
      <c r="AU110" s="992" t="s">
        <v>73</v>
      </c>
      <c r="AV110" s="993"/>
      <c r="AW110" s="993"/>
      <c r="AX110" s="993"/>
      <c r="AY110" s="993"/>
      <c r="AZ110" s="1034" t="s">
        <v>440</v>
      </c>
      <c r="BA110" s="983"/>
      <c r="BB110" s="983"/>
      <c r="BC110" s="983"/>
      <c r="BD110" s="983"/>
      <c r="BE110" s="983"/>
      <c r="BF110" s="983"/>
      <c r="BG110" s="983"/>
      <c r="BH110" s="983"/>
      <c r="BI110" s="983"/>
      <c r="BJ110" s="983"/>
      <c r="BK110" s="983"/>
      <c r="BL110" s="983"/>
      <c r="BM110" s="983"/>
      <c r="BN110" s="983"/>
      <c r="BO110" s="983"/>
      <c r="BP110" s="984"/>
      <c r="BQ110" s="1020">
        <v>5020696</v>
      </c>
      <c r="BR110" s="1021"/>
      <c r="BS110" s="1021"/>
      <c r="BT110" s="1021"/>
      <c r="BU110" s="1021"/>
      <c r="BV110" s="1021">
        <v>5289763</v>
      </c>
      <c r="BW110" s="1021"/>
      <c r="BX110" s="1021"/>
      <c r="BY110" s="1021"/>
      <c r="BZ110" s="1021"/>
      <c r="CA110" s="1021">
        <v>6072283</v>
      </c>
      <c r="CB110" s="1021"/>
      <c r="CC110" s="1021"/>
      <c r="CD110" s="1021"/>
      <c r="CE110" s="1021"/>
      <c r="CF110" s="1035">
        <v>257.3</v>
      </c>
      <c r="CG110" s="1036"/>
      <c r="CH110" s="1036"/>
      <c r="CI110" s="1036"/>
      <c r="CJ110" s="1036"/>
      <c r="CK110" s="1037" t="s">
        <v>441</v>
      </c>
      <c r="CL110" s="1038"/>
      <c r="CM110" s="1017" t="s">
        <v>442</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443</v>
      </c>
      <c r="DH110" s="1021"/>
      <c r="DI110" s="1021"/>
      <c r="DJ110" s="1021"/>
      <c r="DK110" s="1021"/>
      <c r="DL110" s="1021" t="s">
        <v>444</v>
      </c>
      <c r="DM110" s="1021"/>
      <c r="DN110" s="1021"/>
      <c r="DO110" s="1021"/>
      <c r="DP110" s="1021"/>
      <c r="DQ110" s="1021" t="s">
        <v>443</v>
      </c>
      <c r="DR110" s="1021"/>
      <c r="DS110" s="1021"/>
      <c r="DT110" s="1021"/>
      <c r="DU110" s="1021"/>
      <c r="DV110" s="1022" t="s">
        <v>444</v>
      </c>
      <c r="DW110" s="1022"/>
      <c r="DX110" s="1022"/>
      <c r="DY110" s="1022"/>
      <c r="DZ110" s="1023"/>
    </row>
    <row r="111" spans="1:131" s="247" customFormat="1" ht="26.25" customHeight="1" x14ac:dyDescent="0.2">
      <c r="A111" s="1024" t="s">
        <v>445</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444</v>
      </c>
      <c r="AB111" s="1028"/>
      <c r="AC111" s="1028"/>
      <c r="AD111" s="1028"/>
      <c r="AE111" s="1029"/>
      <c r="AF111" s="1030" t="s">
        <v>444</v>
      </c>
      <c r="AG111" s="1028"/>
      <c r="AH111" s="1028"/>
      <c r="AI111" s="1028"/>
      <c r="AJ111" s="1029"/>
      <c r="AK111" s="1030" t="s">
        <v>444</v>
      </c>
      <c r="AL111" s="1028"/>
      <c r="AM111" s="1028"/>
      <c r="AN111" s="1028"/>
      <c r="AO111" s="1029"/>
      <c r="AP111" s="1031" t="s">
        <v>444</v>
      </c>
      <c r="AQ111" s="1032"/>
      <c r="AR111" s="1032"/>
      <c r="AS111" s="1032"/>
      <c r="AT111" s="1033"/>
      <c r="AU111" s="994"/>
      <c r="AV111" s="995"/>
      <c r="AW111" s="995"/>
      <c r="AX111" s="995"/>
      <c r="AY111" s="995"/>
      <c r="AZ111" s="1043" t="s">
        <v>446</v>
      </c>
      <c r="BA111" s="1044"/>
      <c r="BB111" s="1044"/>
      <c r="BC111" s="1044"/>
      <c r="BD111" s="1044"/>
      <c r="BE111" s="1044"/>
      <c r="BF111" s="1044"/>
      <c r="BG111" s="1044"/>
      <c r="BH111" s="1044"/>
      <c r="BI111" s="1044"/>
      <c r="BJ111" s="1044"/>
      <c r="BK111" s="1044"/>
      <c r="BL111" s="1044"/>
      <c r="BM111" s="1044"/>
      <c r="BN111" s="1044"/>
      <c r="BO111" s="1044"/>
      <c r="BP111" s="1045"/>
      <c r="BQ111" s="1013">
        <v>3089</v>
      </c>
      <c r="BR111" s="1014"/>
      <c r="BS111" s="1014"/>
      <c r="BT111" s="1014"/>
      <c r="BU111" s="1014"/>
      <c r="BV111" s="1014">
        <v>3060</v>
      </c>
      <c r="BW111" s="1014"/>
      <c r="BX111" s="1014"/>
      <c r="BY111" s="1014"/>
      <c r="BZ111" s="1014"/>
      <c r="CA111" s="1014">
        <v>3038</v>
      </c>
      <c r="CB111" s="1014"/>
      <c r="CC111" s="1014"/>
      <c r="CD111" s="1014"/>
      <c r="CE111" s="1014"/>
      <c r="CF111" s="1008">
        <v>0.1</v>
      </c>
      <c r="CG111" s="1009"/>
      <c r="CH111" s="1009"/>
      <c r="CI111" s="1009"/>
      <c r="CJ111" s="1009"/>
      <c r="CK111" s="1039"/>
      <c r="CL111" s="1040"/>
      <c r="CM111" s="1010" t="s">
        <v>447</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443</v>
      </c>
      <c r="DH111" s="1014"/>
      <c r="DI111" s="1014"/>
      <c r="DJ111" s="1014"/>
      <c r="DK111" s="1014"/>
      <c r="DL111" s="1014" t="s">
        <v>443</v>
      </c>
      <c r="DM111" s="1014"/>
      <c r="DN111" s="1014"/>
      <c r="DO111" s="1014"/>
      <c r="DP111" s="1014"/>
      <c r="DQ111" s="1014" t="s">
        <v>443</v>
      </c>
      <c r="DR111" s="1014"/>
      <c r="DS111" s="1014"/>
      <c r="DT111" s="1014"/>
      <c r="DU111" s="1014"/>
      <c r="DV111" s="1015" t="s">
        <v>443</v>
      </c>
      <c r="DW111" s="1015"/>
      <c r="DX111" s="1015"/>
      <c r="DY111" s="1015"/>
      <c r="DZ111" s="1016"/>
    </row>
    <row r="112" spans="1:131" s="247" customFormat="1" ht="26.25" customHeight="1" x14ac:dyDescent="0.2">
      <c r="A112" s="1046" t="s">
        <v>448</v>
      </c>
      <c r="B112" s="1047"/>
      <c r="C112" s="1044" t="s">
        <v>449</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443</v>
      </c>
      <c r="AB112" s="1053"/>
      <c r="AC112" s="1053"/>
      <c r="AD112" s="1053"/>
      <c r="AE112" s="1054"/>
      <c r="AF112" s="1055" t="s">
        <v>443</v>
      </c>
      <c r="AG112" s="1053"/>
      <c r="AH112" s="1053"/>
      <c r="AI112" s="1053"/>
      <c r="AJ112" s="1054"/>
      <c r="AK112" s="1055" t="s">
        <v>443</v>
      </c>
      <c r="AL112" s="1053"/>
      <c r="AM112" s="1053"/>
      <c r="AN112" s="1053"/>
      <c r="AO112" s="1054"/>
      <c r="AP112" s="1056" t="s">
        <v>443</v>
      </c>
      <c r="AQ112" s="1057"/>
      <c r="AR112" s="1057"/>
      <c r="AS112" s="1057"/>
      <c r="AT112" s="1058"/>
      <c r="AU112" s="994"/>
      <c r="AV112" s="995"/>
      <c r="AW112" s="995"/>
      <c r="AX112" s="995"/>
      <c r="AY112" s="995"/>
      <c r="AZ112" s="1043" t="s">
        <v>450</v>
      </c>
      <c r="BA112" s="1044"/>
      <c r="BB112" s="1044"/>
      <c r="BC112" s="1044"/>
      <c r="BD112" s="1044"/>
      <c r="BE112" s="1044"/>
      <c r="BF112" s="1044"/>
      <c r="BG112" s="1044"/>
      <c r="BH112" s="1044"/>
      <c r="BI112" s="1044"/>
      <c r="BJ112" s="1044"/>
      <c r="BK112" s="1044"/>
      <c r="BL112" s="1044"/>
      <c r="BM112" s="1044"/>
      <c r="BN112" s="1044"/>
      <c r="BO112" s="1044"/>
      <c r="BP112" s="1045"/>
      <c r="BQ112" s="1013">
        <v>532383</v>
      </c>
      <c r="BR112" s="1014"/>
      <c r="BS112" s="1014"/>
      <c r="BT112" s="1014"/>
      <c r="BU112" s="1014"/>
      <c r="BV112" s="1014">
        <v>493708</v>
      </c>
      <c r="BW112" s="1014"/>
      <c r="BX112" s="1014"/>
      <c r="BY112" s="1014"/>
      <c r="BZ112" s="1014"/>
      <c r="CA112" s="1014">
        <v>471773</v>
      </c>
      <c r="CB112" s="1014"/>
      <c r="CC112" s="1014"/>
      <c r="CD112" s="1014"/>
      <c r="CE112" s="1014"/>
      <c r="CF112" s="1008">
        <v>20</v>
      </c>
      <c r="CG112" s="1009"/>
      <c r="CH112" s="1009"/>
      <c r="CI112" s="1009"/>
      <c r="CJ112" s="1009"/>
      <c r="CK112" s="1039"/>
      <c r="CL112" s="1040"/>
      <c r="CM112" s="1010" t="s">
        <v>451</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443</v>
      </c>
      <c r="DH112" s="1014"/>
      <c r="DI112" s="1014"/>
      <c r="DJ112" s="1014"/>
      <c r="DK112" s="1014"/>
      <c r="DL112" s="1014" t="s">
        <v>443</v>
      </c>
      <c r="DM112" s="1014"/>
      <c r="DN112" s="1014"/>
      <c r="DO112" s="1014"/>
      <c r="DP112" s="1014"/>
      <c r="DQ112" s="1014" t="s">
        <v>443</v>
      </c>
      <c r="DR112" s="1014"/>
      <c r="DS112" s="1014"/>
      <c r="DT112" s="1014"/>
      <c r="DU112" s="1014"/>
      <c r="DV112" s="1015" t="s">
        <v>443</v>
      </c>
      <c r="DW112" s="1015"/>
      <c r="DX112" s="1015"/>
      <c r="DY112" s="1015"/>
      <c r="DZ112" s="1016"/>
    </row>
    <row r="113" spans="1:130" s="247" customFormat="1" ht="26.25" customHeight="1" x14ac:dyDescent="0.2">
      <c r="A113" s="1048"/>
      <c r="B113" s="1049"/>
      <c r="C113" s="1044" t="s">
        <v>452</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46534</v>
      </c>
      <c r="AB113" s="1028"/>
      <c r="AC113" s="1028"/>
      <c r="AD113" s="1028"/>
      <c r="AE113" s="1029"/>
      <c r="AF113" s="1030">
        <v>44981</v>
      </c>
      <c r="AG113" s="1028"/>
      <c r="AH113" s="1028"/>
      <c r="AI113" s="1028"/>
      <c r="AJ113" s="1029"/>
      <c r="AK113" s="1030">
        <v>46526</v>
      </c>
      <c r="AL113" s="1028"/>
      <c r="AM113" s="1028"/>
      <c r="AN113" s="1028"/>
      <c r="AO113" s="1029"/>
      <c r="AP113" s="1031">
        <v>2</v>
      </c>
      <c r="AQ113" s="1032"/>
      <c r="AR113" s="1032"/>
      <c r="AS113" s="1032"/>
      <c r="AT113" s="1033"/>
      <c r="AU113" s="994"/>
      <c r="AV113" s="995"/>
      <c r="AW113" s="995"/>
      <c r="AX113" s="995"/>
      <c r="AY113" s="995"/>
      <c r="AZ113" s="1043" t="s">
        <v>453</v>
      </c>
      <c r="BA113" s="1044"/>
      <c r="BB113" s="1044"/>
      <c r="BC113" s="1044"/>
      <c r="BD113" s="1044"/>
      <c r="BE113" s="1044"/>
      <c r="BF113" s="1044"/>
      <c r="BG113" s="1044"/>
      <c r="BH113" s="1044"/>
      <c r="BI113" s="1044"/>
      <c r="BJ113" s="1044"/>
      <c r="BK113" s="1044"/>
      <c r="BL113" s="1044"/>
      <c r="BM113" s="1044"/>
      <c r="BN113" s="1044"/>
      <c r="BO113" s="1044"/>
      <c r="BP113" s="1045"/>
      <c r="BQ113" s="1013">
        <v>340752</v>
      </c>
      <c r="BR113" s="1014"/>
      <c r="BS113" s="1014"/>
      <c r="BT113" s="1014"/>
      <c r="BU113" s="1014"/>
      <c r="BV113" s="1014">
        <v>329164</v>
      </c>
      <c r="BW113" s="1014"/>
      <c r="BX113" s="1014"/>
      <c r="BY113" s="1014"/>
      <c r="BZ113" s="1014"/>
      <c r="CA113" s="1014">
        <v>316962</v>
      </c>
      <c r="CB113" s="1014"/>
      <c r="CC113" s="1014"/>
      <c r="CD113" s="1014"/>
      <c r="CE113" s="1014"/>
      <c r="CF113" s="1008">
        <v>13.4</v>
      </c>
      <c r="CG113" s="1009"/>
      <c r="CH113" s="1009"/>
      <c r="CI113" s="1009"/>
      <c r="CJ113" s="1009"/>
      <c r="CK113" s="1039"/>
      <c r="CL113" s="1040"/>
      <c r="CM113" s="1010" t="s">
        <v>454</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443</v>
      </c>
      <c r="DH113" s="1053"/>
      <c r="DI113" s="1053"/>
      <c r="DJ113" s="1053"/>
      <c r="DK113" s="1054"/>
      <c r="DL113" s="1055" t="s">
        <v>443</v>
      </c>
      <c r="DM113" s="1053"/>
      <c r="DN113" s="1053"/>
      <c r="DO113" s="1053"/>
      <c r="DP113" s="1054"/>
      <c r="DQ113" s="1055" t="s">
        <v>443</v>
      </c>
      <c r="DR113" s="1053"/>
      <c r="DS113" s="1053"/>
      <c r="DT113" s="1053"/>
      <c r="DU113" s="1054"/>
      <c r="DV113" s="1056" t="s">
        <v>443</v>
      </c>
      <c r="DW113" s="1057"/>
      <c r="DX113" s="1057"/>
      <c r="DY113" s="1057"/>
      <c r="DZ113" s="1058"/>
    </row>
    <row r="114" spans="1:130" s="247" customFormat="1" ht="26.25" customHeight="1" x14ac:dyDescent="0.2">
      <c r="A114" s="1048"/>
      <c r="B114" s="1049"/>
      <c r="C114" s="1044" t="s">
        <v>455</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18601</v>
      </c>
      <c r="AB114" s="1053"/>
      <c r="AC114" s="1053"/>
      <c r="AD114" s="1053"/>
      <c r="AE114" s="1054"/>
      <c r="AF114" s="1055">
        <v>9808</v>
      </c>
      <c r="AG114" s="1053"/>
      <c r="AH114" s="1053"/>
      <c r="AI114" s="1053"/>
      <c r="AJ114" s="1054"/>
      <c r="AK114" s="1055">
        <v>10083</v>
      </c>
      <c r="AL114" s="1053"/>
      <c r="AM114" s="1053"/>
      <c r="AN114" s="1053"/>
      <c r="AO114" s="1054"/>
      <c r="AP114" s="1056">
        <v>0.4</v>
      </c>
      <c r="AQ114" s="1057"/>
      <c r="AR114" s="1057"/>
      <c r="AS114" s="1057"/>
      <c r="AT114" s="1058"/>
      <c r="AU114" s="994"/>
      <c r="AV114" s="995"/>
      <c r="AW114" s="995"/>
      <c r="AX114" s="995"/>
      <c r="AY114" s="995"/>
      <c r="AZ114" s="1043" t="s">
        <v>456</v>
      </c>
      <c r="BA114" s="1044"/>
      <c r="BB114" s="1044"/>
      <c r="BC114" s="1044"/>
      <c r="BD114" s="1044"/>
      <c r="BE114" s="1044"/>
      <c r="BF114" s="1044"/>
      <c r="BG114" s="1044"/>
      <c r="BH114" s="1044"/>
      <c r="BI114" s="1044"/>
      <c r="BJ114" s="1044"/>
      <c r="BK114" s="1044"/>
      <c r="BL114" s="1044"/>
      <c r="BM114" s="1044"/>
      <c r="BN114" s="1044"/>
      <c r="BO114" s="1044"/>
      <c r="BP114" s="1045"/>
      <c r="BQ114" s="1013">
        <v>836841</v>
      </c>
      <c r="BR114" s="1014"/>
      <c r="BS114" s="1014"/>
      <c r="BT114" s="1014"/>
      <c r="BU114" s="1014"/>
      <c r="BV114" s="1014">
        <v>835386</v>
      </c>
      <c r="BW114" s="1014"/>
      <c r="BX114" s="1014"/>
      <c r="BY114" s="1014"/>
      <c r="BZ114" s="1014"/>
      <c r="CA114" s="1014">
        <v>810940</v>
      </c>
      <c r="CB114" s="1014"/>
      <c r="CC114" s="1014"/>
      <c r="CD114" s="1014"/>
      <c r="CE114" s="1014"/>
      <c r="CF114" s="1008">
        <v>34.4</v>
      </c>
      <c r="CG114" s="1009"/>
      <c r="CH114" s="1009"/>
      <c r="CI114" s="1009"/>
      <c r="CJ114" s="1009"/>
      <c r="CK114" s="1039"/>
      <c r="CL114" s="1040"/>
      <c r="CM114" s="1010" t="s">
        <v>457</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443</v>
      </c>
      <c r="DH114" s="1053"/>
      <c r="DI114" s="1053"/>
      <c r="DJ114" s="1053"/>
      <c r="DK114" s="1054"/>
      <c r="DL114" s="1055" t="s">
        <v>443</v>
      </c>
      <c r="DM114" s="1053"/>
      <c r="DN114" s="1053"/>
      <c r="DO114" s="1053"/>
      <c r="DP114" s="1054"/>
      <c r="DQ114" s="1055" t="s">
        <v>443</v>
      </c>
      <c r="DR114" s="1053"/>
      <c r="DS114" s="1053"/>
      <c r="DT114" s="1053"/>
      <c r="DU114" s="1054"/>
      <c r="DV114" s="1056" t="s">
        <v>443</v>
      </c>
      <c r="DW114" s="1057"/>
      <c r="DX114" s="1057"/>
      <c r="DY114" s="1057"/>
      <c r="DZ114" s="1058"/>
    </row>
    <row r="115" spans="1:130" s="247" customFormat="1" ht="26.25" customHeight="1" x14ac:dyDescent="0.2">
      <c r="A115" s="1048"/>
      <c r="B115" s="1049"/>
      <c r="C115" s="1044" t="s">
        <v>458</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49</v>
      </c>
      <c r="AB115" s="1028"/>
      <c r="AC115" s="1028"/>
      <c r="AD115" s="1028"/>
      <c r="AE115" s="1029"/>
      <c r="AF115" s="1030">
        <v>39</v>
      </c>
      <c r="AG115" s="1028"/>
      <c r="AH115" s="1028"/>
      <c r="AI115" s="1028"/>
      <c r="AJ115" s="1029"/>
      <c r="AK115" s="1030">
        <v>33</v>
      </c>
      <c r="AL115" s="1028"/>
      <c r="AM115" s="1028"/>
      <c r="AN115" s="1028"/>
      <c r="AO115" s="1029"/>
      <c r="AP115" s="1031">
        <v>0</v>
      </c>
      <c r="AQ115" s="1032"/>
      <c r="AR115" s="1032"/>
      <c r="AS115" s="1032"/>
      <c r="AT115" s="1033"/>
      <c r="AU115" s="994"/>
      <c r="AV115" s="995"/>
      <c r="AW115" s="995"/>
      <c r="AX115" s="995"/>
      <c r="AY115" s="995"/>
      <c r="AZ115" s="1043" t="s">
        <v>459</v>
      </c>
      <c r="BA115" s="1044"/>
      <c r="BB115" s="1044"/>
      <c r="BC115" s="1044"/>
      <c r="BD115" s="1044"/>
      <c r="BE115" s="1044"/>
      <c r="BF115" s="1044"/>
      <c r="BG115" s="1044"/>
      <c r="BH115" s="1044"/>
      <c r="BI115" s="1044"/>
      <c r="BJ115" s="1044"/>
      <c r="BK115" s="1044"/>
      <c r="BL115" s="1044"/>
      <c r="BM115" s="1044"/>
      <c r="BN115" s="1044"/>
      <c r="BO115" s="1044"/>
      <c r="BP115" s="1045"/>
      <c r="BQ115" s="1013" t="s">
        <v>443</v>
      </c>
      <c r="BR115" s="1014"/>
      <c r="BS115" s="1014"/>
      <c r="BT115" s="1014"/>
      <c r="BU115" s="1014"/>
      <c r="BV115" s="1014" t="s">
        <v>443</v>
      </c>
      <c r="BW115" s="1014"/>
      <c r="BX115" s="1014"/>
      <c r="BY115" s="1014"/>
      <c r="BZ115" s="1014"/>
      <c r="CA115" s="1014" t="s">
        <v>443</v>
      </c>
      <c r="CB115" s="1014"/>
      <c r="CC115" s="1014"/>
      <c r="CD115" s="1014"/>
      <c r="CE115" s="1014"/>
      <c r="CF115" s="1008" t="s">
        <v>443</v>
      </c>
      <c r="CG115" s="1009"/>
      <c r="CH115" s="1009"/>
      <c r="CI115" s="1009"/>
      <c r="CJ115" s="1009"/>
      <c r="CK115" s="1039"/>
      <c r="CL115" s="1040"/>
      <c r="CM115" s="1043" t="s">
        <v>460</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443</v>
      </c>
      <c r="DH115" s="1053"/>
      <c r="DI115" s="1053"/>
      <c r="DJ115" s="1053"/>
      <c r="DK115" s="1054"/>
      <c r="DL115" s="1055" t="s">
        <v>443</v>
      </c>
      <c r="DM115" s="1053"/>
      <c r="DN115" s="1053"/>
      <c r="DO115" s="1053"/>
      <c r="DP115" s="1054"/>
      <c r="DQ115" s="1055" t="s">
        <v>443</v>
      </c>
      <c r="DR115" s="1053"/>
      <c r="DS115" s="1053"/>
      <c r="DT115" s="1053"/>
      <c r="DU115" s="1054"/>
      <c r="DV115" s="1056" t="s">
        <v>443</v>
      </c>
      <c r="DW115" s="1057"/>
      <c r="DX115" s="1057"/>
      <c r="DY115" s="1057"/>
      <c r="DZ115" s="1058"/>
    </row>
    <row r="116" spans="1:130" s="247" customFormat="1" ht="26.25" customHeight="1" x14ac:dyDescent="0.2">
      <c r="A116" s="1050"/>
      <c r="B116" s="1051"/>
      <c r="C116" s="1059" t="s">
        <v>461</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443</v>
      </c>
      <c r="AB116" s="1053"/>
      <c r="AC116" s="1053"/>
      <c r="AD116" s="1053"/>
      <c r="AE116" s="1054"/>
      <c r="AF116" s="1055">
        <v>33</v>
      </c>
      <c r="AG116" s="1053"/>
      <c r="AH116" s="1053"/>
      <c r="AI116" s="1053"/>
      <c r="AJ116" s="1054"/>
      <c r="AK116" s="1055">
        <v>47</v>
      </c>
      <c r="AL116" s="1053"/>
      <c r="AM116" s="1053"/>
      <c r="AN116" s="1053"/>
      <c r="AO116" s="1054"/>
      <c r="AP116" s="1056">
        <v>0</v>
      </c>
      <c r="AQ116" s="1057"/>
      <c r="AR116" s="1057"/>
      <c r="AS116" s="1057"/>
      <c r="AT116" s="1058"/>
      <c r="AU116" s="994"/>
      <c r="AV116" s="995"/>
      <c r="AW116" s="995"/>
      <c r="AX116" s="995"/>
      <c r="AY116" s="995"/>
      <c r="AZ116" s="1061" t="s">
        <v>462</v>
      </c>
      <c r="BA116" s="1062"/>
      <c r="BB116" s="1062"/>
      <c r="BC116" s="1062"/>
      <c r="BD116" s="1062"/>
      <c r="BE116" s="1062"/>
      <c r="BF116" s="1062"/>
      <c r="BG116" s="1062"/>
      <c r="BH116" s="1062"/>
      <c r="BI116" s="1062"/>
      <c r="BJ116" s="1062"/>
      <c r="BK116" s="1062"/>
      <c r="BL116" s="1062"/>
      <c r="BM116" s="1062"/>
      <c r="BN116" s="1062"/>
      <c r="BO116" s="1062"/>
      <c r="BP116" s="1063"/>
      <c r="BQ116" s="1013" t="s">
        <v>443</v>
      </c>
      <c r="BR116" s="1014"/>
      <c r="BS116" s="1014"/>
      <c r="BT116" s="1014"/>
      <c r="BU116" s="1014"/>
      <c r="BV116" s="1014" t="s">
        <v>443</v>
      </c>
      <c r="BW116" s="1014"/>
      <c r="BX116" s="1014"/>
      <c r="BY116" s="1014"/>
      <c r="BZ116" s="1014"/>
      <c r="CA116" s="1014" t="s">
        <v>443</v>
      </c>
      <c r="CB116" s="1014"/>
      <c r="CC116" s="1014"/>
      <c r="CD116" s="1014"/>
      <c r="CE116" s="1014"/>
      <c r="CF116" s="1008" t="s">
        <v>443</v>
      </c>
      <c r="CG116" s="1009"/>
      <c r="CH116" s="1009"/>
      <c r="CI116" s="1009"/>
      <c r="CJ116" s="1009"/>
      <c r="CK116" s="1039"/>
      <c r="CL116" s="1040"/>
      <c r="CM116" s="1010" t="s">
        <v>463</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v>3089</v>
      </c>
      <c r="DH116" s="1053"/>
      <c r="DI116" s="1053"/>
      <c r="DJ116" s="1053"/>
      <c r="DK116" s="1054"/>
      <c r="DL116" s="1055">
        <v>3060</v>
      </c>
      <c r="DM116" s="1053"/>
      <c r="DN116" s="1053"/>
      <c r="DO116" s="1053"/>
      <c r="DP116" s="1054"/>
      <c r="DQ116" s="1055">
        <v>3038</v>
      </c>
      <c r="DR116" s="1053"/>
      <c r="DS116" s="1053"/>
      <c r="DT116" s="1053"/>
      <c r="DU116" s="1054"/>
      <c r="DV116" s="1056">
        <v>0.1</v>
      </c>
      <c r="DW116" s="1057"/>
      <c r="DX116" s="1057"/>
      <c r="DY116" s="1057"/>
      <c r="DZ116" s="1058"/>
    </row>
    <row r="117" spans="1:130" s="247" customFormat="1" ht="26.25" customHeight="1" x14ac:dyDescent="0.2">
      <c r="A117" s="998" t="s">
        <v>193</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464</v>
      </c>
      <c r="Z117" s="980"/>
      <c r="AA117" s="1070">
        <v>660267</v>
      </c>
      <c r="AB117" s="1071"/>
      <c r="AC117" s="1071"/>
      <c r="AD117" s="1071"/>
      <c r="AE117" s="1072"/>
      <c r="AF117" s="1073">
        <v>615084</v>
      </c>
      <c r="AG117" s="1071"/>
      <c r="AH117" s="1071"/>
      <c r="AI117" s="1071"/>
      <c r="AJ117" s="1072"/>
      <c r="AK117" s="1073">
        <v>613173</v>
      </c>
      <c r="AL117" s="1071"/>
      <c r="AM117" s="1071"/>
      <c r="AN117" s="1071"/>
      <c r="AO117" s="1072"/>
      <c r="AP117" s="1074"/>
      <c r="AQ117" s="1075"/>
      <c r="AR117" s="1075"/>
      <c r="AS117" s="1075"/>
      <c r="AT117" s="1076"/>
      <c r="AU117" s="994"/>
      <c r="AV117" s="995"/>
      <c r="AW117" s="995"/>
      <c r="AX117" s="995"/>
      <c r="AY117" s="995"/>
      <c r="AZ117" s="1061" t="s">
        <v>465</v>
      </c>
      <c r="BA117" s="1062"/>
      <c r="BB117" s="1062"/>
      <c r="BC117" s="1062"/>
      <c r="BD117" s="1062"/>
      <c r="BE117" s="1062"/>
      <c r="BF117" s="1062"/>
      <c r="BG117" s="1062"/>
      <c r="BH117" s="1062"/>
      <c r="BI117" s="1062"/>
      <c r="BJ117" s="1062"/>
      <c r="BK117" s="1062"/>
      <c r="BL117" s="1062"/>
      <c r="BM117" s="1062"/>
      <c r="BN117" s="1062"/>
      <c r="BO117" s="1062"/>
      <c r="BP117" s="1063"/>
      <c r="BQ117" s="1013" t="s">
        <v>443</v>
      </c>
      <c r="BR117" s="1014"/>
      <c r="BS117" s="1014"/>
      <c r="BT117" s="1014"/>
      <c r="BU117" s="1014"/>
      <c r="BV117" s="1014" t="s">
        <v>443</v>
      </c>
      <c r="BW117" s="1014"/>
      <c r="BX117" s="1014"/>
      <c r="BY117" s="1014"/>
      <c r="BZ117" s="1014"/>
      <c r="CA117" s="1014" t="s">
        <v>443</v>
      </c>
      <c r="CB117" s="1014"/>
      <c r="CC117" s="1014"/>
      <c r="CD117" s="1014"/>
      <c r="CE117" s="1014"/>
      <c r="CF117" s="1008" t="s">
        <v>443</v>
      </c>
      <c r="CG117" s="1009"/>
      <c r="CH117" s="1009"/>
      <c r="CI117" s="1009"/>
      <c r="CJ117" s="1009"/>
      <c r="CK117" s="1039"/>
      <c r="CL117" s="1040"/>
      <c r="CM117" s="1010" t="s">
        <v>466</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443</v>
      </c>
      <c r="DH117" s="1053"/>
      <c r="DI117" s="1053"/>
      <c r="DJ117" s="1053"/>
      <c r="DK117" s="1054"/>
      <c r="DL117" s="1055" t="s">
        <v>443</v>
      </c>
      <c r="DM117" s="1053"/>
      <c r="DN117" s="1053"/>
      <c r="DO117" s="1053"/>
      <c r="DP117" s="1054"/>
      <c r="DQ117" s="1055" t="s">
        <v>443</v>
      </c>
      <c r="DR117" s="1053"/>
      <c r="DS117" s="1053"/>
      <c r="DT117" s="1053"/>
      <c r="DU117" s="1054"/>
      <c r="DV117" s="1056" t="s">
        <v>443</v>
      </c>
      <c r="DW117" s="1057"/>
      <c r="DX117" s="1057"/>
      <c r="DY117" s="1057"/>
      <c r="DZ117" s="1058"/>
    </row>
    <row r="118" spans="1:130" s="247" customFormat="1" ht="26.25" customHeight="1" x14ac:dyDescent="0.2">
      <c r="A118" s="998" t="s">
        <v>438</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436</v>
      </c>
      <c r="AB118" s="979"/>
      <c r="AC118" s="979"/>
      <c r="AD118" s="979"/>
      <c r="AE118" s="980"/>
      <c r="AF118" s="978" t="s">
        <v>313</v>
      </c>
      <c r="AG118" s="979"/>
      <c r="AH118" s="979"/>
      <c r="AI118" s="979"/>
      <c r="AJ118" s="980"/>
      <c r="AK118" s="978" t="s">
        <v>312</v>
      </c>
      <c r="AL118" s="979"/>
      <c r="AM118" s="979"/>
      <c r="AN118" s="979"/>
      <c r="AO118" s="980"/>
      <c r="AP118" s="1065" t="s">
        <v>437</v>
      </c>
      <c r="AQ118" s="1066"/>
      <c r="AR118" s="1066"/>
      <c r="AS118" s="1066"/>
      <c r="AT118" s="1067"/>
      <c r="AU118" s="994"/>
      <c r="AV118" s="995"/>
      <c r="AW118" s="995"/>
      <c r="AX118" s="995"/>
      <c r="AY118" s="995"/>
      <c r="AZ118" s="1068" t="s">
        <v>467</v>
      </c>
      <c r="BA118" s="1059"/>
      <c r="BB118" s="1059"/>
      <c r="BC118" s="1059"/>
      <c r="BD118" s="1059"/>
      <c r="BE118" s="1059"/>
      <c r="BF118" s="1059"/>
      <c r="BG118" s="1059"/>
      <c r="BH118" s="1059"/>
      <c r="BI118" s="1059"/>
      <c r="BJ118" s="1059"/>
      <c r="BK118" s="1059"/>
      <c r="BL118" s="1059"/>
      <c r="BM118" s="1059"/>
      <c r="BN118" s="1059"/>
      <c r="BO118" s="1059"/>
      <c r="BP118" s="1060"/>
      <c r="BQ118" s="1091" t="s">
        <v>443</v>
      </c>
      <c r="BR118" s="1092"/>
      <c r="BS118" s="1092"/>
      <c r="BT118" s="1092"/>
      <c r="BU118" s="1092"/>
      <c r="BV118" s="1092" t="s">
        <v>443</v>
      </c>
      <c r="BW118" s="1092"/>
      <c r="BX118" s="1092"/>
      <c r="BY118" s="1092"/>
      <c r="BZ118" s="1092"/>
      <c r="CA118" s="1092" t="s">
        <v>443</v>
      </c>
      <c r="CB118" s="1092"/>
      <c r="CC118" s="1092"/>
      <c r="CD118" s="1092"/>
      <c r="CE118" s="1092"/>
      <c r="CF118" s="1008" t="s">
        <v>443</v>
      </c>
      <c r="CG118" s="1009"/>
      <c r="CH118" s="1009"/>
      <c r="CI118" s="1009"/>
      <c r="CJ118" s="1009"/>
      <c r="CK118" s="1039"/>
      <c r="CL118" s="1040"/>
      <c r="CM118" s="1010" t="s">
        <v>468</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443</v>
      </c>
      <c r="DH118" s="1053"/>
      <c r="DI118" s="1053"/>
      <c r="DJ118" s="1053"/>
      <c r="DK118" s="1054"/>
      <c r="DL118" s="1055" t="s">
        <v>443</v>
      </c>
      <c r="DM118" s="1053"/>
      <c r="DN118" s="1053"/>
      <c r="DO118" s="1053"/>
      <c r="DP118" s="1054"/>
      <c r="DQ118" s="1055" t="s">
        <v>443</v>
      </c>
      <c r="DR118" s="1053"/>
      <c r="DS118" s="1053"/>
      <c r="DT118" s="1053"/>
      <c r="DU118" s="1054"/>
      <c r="DV118" s="1056" t="s">
        <v>443</v>
      </c>
      <c r="DW118" s="1057"/>
      <c r="DX118" s="1057"/>
      <c r="DY118" s="1057"/>
      <c r="DZ118" s="1058"/>
    </row>
    <row r="119" spans="1:130" s="247" customFormat="1" ht="26.25" customHeight="1" x14ac:dyDescent="0.2">
      <c r="A119" s="1152" t="s">
        <v>441</v>
      </c>
      <c r="B119" s="1038"/>
      <c r="C119" s="1017" t="s">
        <v>442</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443</v>
      </c>
      <c r="AB119" s="986"/>
      <c r="AC119" s="986"/>
      <c r="AD119" s="986"/>
      <c r="AE119" s="987"/>
      <c r="AF119" s="988" t="s">
        <v>443</v>
      </c>
      <c r="AG119" s="986"/>
      <c r="AH119" s="986"/>
      <c r="AI119" s="986"/>
      <c r="AJ119" s="987"/>
      <c r="AK119" s="988" t="s">
        <v>443</v>
      </c>
      <c r="AL119" s="986"/>
      <c r="AM119" s="986"/>
      <c r="AN119" s="986"/>
      <c r="AO119" s="987"/>
      <c r="AP119" s="989" t="s">
        <v>443</v>
      </c>
      <c r="AQ119" s="990"/>
      <c r="AR119" s="990"/>
      <c r="AS119" s="990"/>
      <c r="AT119" s="991"/>
      <c r="AU119" s="996"/>
      <c r="AV119" s="997"/>
      <c r="AW119" s="997"/>
      <c r="AX119" s="997"/>
      <c r="AY119" s="997"/>
      <c r="AZ119" s="278" t="s">
        <v>193</v>
      </c>
      <c r="BA119" s="278"/>
      <c r="BB119" s="278"/>
      <c r="BC119" s="278"/>
      <c r="BD119" s="278"/>
      <c r="BE119" s="278"/>
      <c r="BF119" s="278"/>
      <c r="BG119" s="278"/>
      <c r="BH119" s="278"/>
      <c r="BI119" s="278"/>
      <c r="BJ119" s="278"/>
      <c r="BK119" s="278"/>
      <c r="BL119" s="278"/>
      <c r="BM119" s="278"/>
      <c r="BN119" s="278"/>
      <c r="BO119" s="1069" t="s">
        <v>469</v>
      </c>
      <c r="BP119" s="1100"/>
      <c r="BQ119" s="1091">
        <v>6733761</v>
      </c>
      <c r="BR119" s="1092"/>
      <c r="BS119" s="1092"/>
      <c r="BT119" s="1092"/>
      <c r="BU119" s="1092"/>
      <c r="BV119" s="1092">
        <v>6951081</v>
      </c>
      <c r="BW119" s="1092"/>
      <c r="BX119" s="1092"/>
      <c r="BY119" s="1092"/>
      <c r="BZ119" s="1092"/>
      <c r="CA119" s="1092">
        <v>7674996</v>
      </c>
      <c r="CB119" s="1092"/>
      <c r="CC119" s="1092"/>
      <c r="CD119" s="1092"/>
      <c r="CE119" s="1092"/>
      <c r="CF119" s="1093"/>
      <c r="CG119" s="1094"/>
      <c r="CH119" s="1094"/>
      <c r="CI119" s="1094"/>
      <c r="CJ119" s="1095"/>
      <c r="CK119" s="1041"/>
      <c r="CL119" s="1042"/>
      <c r="CM119" s="1096" t="s">
        <v>470</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443</v>
      </c>
      <c r="DH119" s="1078"/>
      <c r="DI119" s="1078"/>
      <c r="DJ119" s="1078"/>
      <c r="DK119" s="1079"/>
      <c r="DL119" s="1077" t="s">
        <v>443</v>
      </c>
      <c r="DM119" s="1078"/>
      <c r="DN119" s="1078"/>
      <c r="DO119" s="1078"/>
      <c r="DP119" s="1079"/>
      <c r="DQ119" s="1077" t="s">
        <v>443</v>
      </c>
      <c r="DR119" s="1078"/>
      <c r="DS119" s="1078"/>
      <c r="DT119" s="1078"/>
      <c r="DU119" s="1079"/>
      <c r="DV119" s="1080" t="s">
        <v>443</v>
      </c>
      <c r="DW119" s="1081"/>
      <c r="DX119" s="1081"/>
      <c r="DY119" s="1081"/>
      <c r="DZ119" s="1082"/>
    </row>
    <row r="120" spans="1:130" s="247" customFormat="1" ht="26.25" customHeight="1" x14ac:dyDescent="0.2">
      <c r="A120" s="1153"/>
      <c r="B120" s="1040"/>
      <c r="C120" s="1010" t="s">
        <v>447</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443</v>
      </c>
      <c r="AB120" s="1053"/>
      <c r="AC120" s="1053"/>
      <c r="AD120" s="1053"/>
      <c r="AE120" s="1054"/>
      <c r="AF120" s="1055" t="s">
        <v>443</v>
      </c>
      <c r="AG120" s="1053"/>
      <c r="AH120" s="1053"/>
      <c r="AI120" s="1053"/>
      <c r="AJ120" s="1054"/>
      <c r="AK120" s="1055" t="s">
        <v>443</v>
      </c>
      <c r="AL120" s="1053"/>
      <c r="AM120" s="1053"/>
      <c r="AN120" s="1053"/>
      <c r="AO120" s="1054"/>
      <c r="AP120" s="1056" t="s">
        <v>443</v>
      </c>
      <c r="AQ120" s="1057"/>
      <c r="AR120" s="1057"/>
      <c r="AS120" s="1057"/>
      <c r="AT120" s="1058"/>
      <c r="AU120" s="1083" t="s">
        <v>471</v>
      </c>
      <c r="AV120" s="1084"/>
      <c r="AW120" s="1084"/>
      <c r="AX120" s="1084"/>
      <c r="AY120" s="1085"/>
      <c r="AZ120" s="1034" t="s">
        <v>472</v>
      </c>
      <c r="BA120" s="983"/>
      <c r="BB120" s="983"/>
      <c r="BC120" s="983"/>
      <c r="BD120" s="983"/>
      <c r="BE120" s="983"/>
      <c r="BF120" s="983"/>
      <c r="BG120" s="983"/>
      <c r="BH120" s="983"/>
      <c r="BI120" s="983"/>
      <c r="BJ120" s="983"/>
      <c r="BK120" s="983"/>
      <c r="BL120" s="983"/>
      <c r="BM120" s="983"/>
      <c r="BN120" s="983"/>
      <c r="BO120" s="983"/>
      <c r="BP120" s="984"/>
      <c r="BQ120" s="1020">
        <v>3755243</v>
      </c>
      <c r="BR120" s="1021"/>
      <c r="BS120" s="1021"/>
      <c r="BT120" s="1021"/>
      <c r="BU120" s="1021"/>
      <c r="BV120" s="1021">
        <v>3720622</v>
      </c>
      <c r="BW120" s="1021"/>
      <c r="BX120" s="1021"/>
      <c r="BY120" s="1021"/>
      <c r="BZ120" s="1021"/>
      <c r="CA120" s="1021">
        <v>3567941</v>
      </c>
      <c r="CB120" s="1021"/>
      <c r="CC120" s="1021"/>
      <c r="CD120" s="1021"/>
      <c r="CE120" s="1021"/>
      <c r="CF120" s="1035">
        <v>151.19999999999999</v>
      </c>
      <c r="CG120" s="1036"/>
      <c r="CH120" s="1036"/>
      <c r="CI120" s="1036"/>
      <c r="CJ120" s="1036"/>
      <c r="CK120" s="1101" t="s">
        <v>473</v>
      </c>
      <c r="CL120" s="1102"/>
      <c r="CM120" s="1102"/>
      <c r="CN120" s="1102"/>
      <c r="CO120" s="1103"/>
      <c r="CP120" s="1109" t="s">
        <v>413</v>
      </c>
      <c r="CQ120" s="1110"/>
      <c r="CR120" s="1110"/>
      <c r="CS120" s="1110"/>
      <c r="CT120" s="1110"/>
      <c r="CU120" s="1110"/>
      <c r="CV120" s="1110"/>
      <c r="CW120" s="1110"/>
      <c r="CX120" s="1110"/>
      <c r="CY120" s="1110"/>
      <c r="CZ120" s="1110"/>
      <c r="DA120" s="1110"/>
      <c r="DB120" s="1110"/>
      <c r="DC120" s="1110"/>
      <c r="DD120" s="1110"/>
      <c r="DE120" s="1110"/>
      <c r="DF120" s="1111"/>
      <c r="DG120" s="1020">
        <v>314077</v>
      </c>
      <c r="DH120" s="1021"/>
      <c r="DI120" s="1021"/>
      <c r="DJ120" s="1021"/>
      <c r="DK120" s="1021"/>
      <c r="DL120" s="1021">
        <v>297937</v>
      </c>
      <c r="DM120" s="1021"/>
      <c r="DN120" s="1021"/>
      <c r="DO120" s="1021"/>
      <c r="DP120" s="1021"/>
      <c r="DQ120" s="1021">
        <v>284411</v>
      </c>
      <c r="DR120" s="1021"/>
      <c r="DS120" s="1021"/>
      <c r="DT120" s="1021"/>
      <c r="DU120" s="1021"/>
      <c r="DV120" s="1022">
        <v>12.1</v>
      </c>
      <c r="DW120" s="1022"/>
      <c r="DX120" s="1022"/>
      <c r="DY120" s="1022"/>
      <c r="DZ120" s="1023"/>
    </row>
    <row r="121" spans="1:130" s="247" customFormat="1" ht="26.25" customHeight="1" x14ac:dyDescent="0.2">
      <c r="A121" s="1153"/>
      <c r="B121" s="1040"/>
      <c r="C121" s="1061" t="s">
        <v>474</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443</v>
      </c>
      <c r="AB121" s="1053"/>
      <c r="AC121" s="1053"/>
      <c r="AD121" s="1053"/>
      <c r="AE121" s="1054"/>
      <c r="AF121" s="1055" t="s">
        <v>443</v>
      </c>
      <c r="AG121" s="1053"/>
      <c r="AH121" s="1053"/>
      <c r="AI121" s="1053"/>
      <c r="AJ121" s="1054"/>
      <c r="AK121" s="1055" t="s">
        <v>443</v>
      </c>
      <c r="AL121" s="1053"/>
      <c r="AM121" s="1053"/>
      <c r="AN121" s="1053"/>
      <c r="AO121" s="1054"/>
      <c r="AP121" s="1056" t="s">
        <v>443</v>
      </c>
      <c r="AQ121" s="1057"/>
      <c r="AR121" s="1057"/>
      <c r="AS121" s="1057"/>
      <c r="AT121" s="1058"/>
      <c r="AU121" s="1086"/>
      <c r="AV121" s="1087"/>
      <c r="AW121" s="1087"/>
      <c r="AX121" s="1087"/>
      <c r="AY121" s="1088"/>
      <c r="AZ121" s="1043" t="s">
        <v>475</v>
      </c>
      <c r="BA121" s="1044"/>
      <c r="BB121" s="1044"/>
      <c r="BC121" s="1044"/>
      <c r="BD121" s="1044"/>
      <c r="BE121" s="1044"/>
      <c r="BF121" s="1044"/>
      <c r="BG121" s="1044"/>
      <c r="BH121" s="1044"/>
      <c r="BI121" s="1044"/>
      <c r="BJ121" s="1044"/>
      <c r="BK121" s="1044"/>
      <c r="BL121" s="1044"/>
      <c r="BM121" s="1044"/>
      <c r="BN121" s="1044"/>
      <c r="BO121" s="1044"/>
      <c r="BP121" s="1045"/>
      <c r="BQ121" s="1013" t="s">
        <v>443</v>
      </c>
      <c r="BR121" s="1014"/>
      <c r="BS121" s="1014"/>
      <c r="BT121" s="1014"/>
      <c r="BU121" s="1014"/>
      <c r="BV121" s="1014" t="s">
        <v>443</v>
      </c>
      <c r="BW121" s="1014"/>
      <c r="BX121" s="1014"/>
      <c r="BY121" s="1014"/>
      <c r="BZ121" s="1014"/>
      <c r="CA121" s="1014" t="s">
        <v>443</v>
      </c>
      <c r="CB121" s="1014"/>
      <c r="CC121" s="1014"/>
      <c r="CD121" s="1014"/>
      <c r="CE121" s="1014"/>
      <c r="CF121" s="1008" t="s">
        <v>443</v>
      </c>
      <c r="CG121" s="1009"/>
      <c r="CH121" s="1009"/>
      <c r="CI121" s="1009"/>
      <c r="CJ121" s="1009"/>
      <c r="CK121" s="1104"/>
      <c r="CL121" s="1105"/>
      <c r="CM121" s="1105"/>
      <c r="CN121" s="1105"/>
      <c r="CO121" s="1106"/>
      <c r="CP121" s="1114" t="s">
        <v>476</v>
      </c>
      <c r="CQ121" s="1115"/>
      <c r="CR121" s="1115"/>
      <c r="CS121" s="1115"/>
      <c r="CT121" s="1115"/>
      <c r="CU121" s="1115"/>
      <c r="CV121" s="1115"/>
      <c r="CW121" s="1115"/>
      <c r="CX121" s="1115"/>
      <c r="CY121" s="1115"/>
      <c r="CZ121" s="1115"/>
      <c r="DA121" s="1115"/>
      <c r="DB121" s="1115"/>
      <c r="DC121" s="1115"/>
      <c r="DD121" s="1115"/>
      <c r="DE121" s="1115"/>
      <c r="DF121" s="1116"/>
      <c r="DG121" s="1013">
        <v>153472</v>
      </c>
      <c r="DH121" s="1014"/>
      <c r="DI121" s="1014"/>
      <c r="DJ121" s="1014"/>
      <c r="DK121" s="1014"/>
      <c r="DL121" s="1014">
        <v>137954</v>
      </c>
      <c r="DM121" s="1014"/>
      <c r="DN121" s="1014"/>
      <c r="DO121" s="1014"/>
      <c r="DP121" s="1014"/>
      <c r="DQ121" s="1014">
        <v>131735</v>
      </c>
      <c r="DR121" s="1014"/>
      <c r="DS121" s="1014"/>
      <c r="DT121" s="1014"/>
      <c r="DU121" s="1014"/>
      <c r="DV121" s="1015">
        <v>5.6</v>
      </c>
      <c r="DW121" s="1015"/>
      <c r="DX121" s="1015"/>
      <c r="DY121" s="1015"/>
      <c r="DZ121" s="1016"/>
    </row>
    <row r="122" spans="1:130" s="247" customFormat="1" ht="26.25" customHeight="1" x14ac:dyDescent="0.2">
      <c r="A122" s="1153"/>
      <c r="B122" s="1040"/>
      <c r="C122" s="1010" t="s">
        <v>457</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443</v>
      </c>
      <c r="AB122" s="1053"/>
      <c r="AC122" s="1053"/>
      <c r="AD122" s="1053"/>
      <c r="AE122" s="1054"/>
      <c r="AF122" s="1055" t="s">
        <v>443</v>
      </c>
      <c r="AG122" s="1053"/>
      <c r="AH122" s="1053"/>
      <c r="AI122" s="1053"/>
      <c r="AJ122" s="1054"/>
      <c r="AK122" s="1055" t="s">
        <v>443</v>
      </c>
      <c r="AL122" s="1053"/>
      <c r="AM122" s="1053"/>
      <c r="AN122" s="1053"/>
      <c r="AO122" s="1054"/>
      <c r="AP122" s="1056" t="s">
        <v>443</v>
      </c>
      <c r="AQ122" s="1057"/>
      <c r="AR122" s="1057"/>
      <c r="AS122" s="1057"/>
      <c r="AT122" s="1058"/>
      <c r="AU122" s="1086"/>
      <c r="AV122" s="1087"/>
      <c r="AW122" s="1087"/>
      <c r="AX122" s="1087"/>
      <c r="AY122" s="1088"/>
      <c r="AZ122" s="1068" t="s">
        <v>477</v>
      </c>
      <c r="BA122" s="1059"/>
      <c r="BB122" s="1059"/>
      <c r="BC122" s="1059"/>
      <c r="BD122" s="1059"/>
      <c r="BE122" s="1059"/>
      <c r="BF122" s="1059"/>
      <c r="BG122" s="1059"/>
      <c r="BH122" s="1059"/>
      <c r="BI122" s="1059"/>
      <c r="BJ122" s="1059"/>
      <c r="BK122" s="1059"/>
      <c r="BL122" s="1059"/>
      <c r="BM122" s="1059"/>
      <c r="BN122" s="1059"/>
      <c r="BO122" s="1059"/>
      <c r="BP122" s="1060"/>
      <c r="BQ122" s="1091">
        <v>4440069</v>
      </c>
      <c r="BR122" s="1092"/>
      <c r="BS122" s="1092"/>
      <c r="BT122" s="1092"/>
      <c r="BU122" s="1092"/>
      <c r="BV122" s="1092">
        <v>4493414</v>
      </c>
      <c r="BW122" s="1092"/>
      <c r="BX122" s="1092"/>
      <c r="BY122" s="1092"/>
      <c r="BZ122" s="1092"/>
      <c r="CA122" s="1092">
        <v>4779975</v>
      </c>
      <c r="CB122" s="1092"/>
      <c r="CC122" s="1092"/>
      <c r="CD122" s="1092"/>
      <c r="CE122" s="1092"/>
      <c r="CF122" s="1112">
        <v>202.6</v>
      </c>
      <c r="CG122" s="1113"/>
      <c r="CH122" s="1113"/>
      <c r="CI122" s="1113"/>
      <c r="CJ122" s="1113"/>
      <c r="CK122" s="1104"/>
      <c r="CL122" s="1105"/>
      <c r="CM122" s="1105"/>
      <c r="CN122" s="1105"/>
      <c r="CO122" s="1106"/>
      <c r="CP122" s="1114" t="s">
        <v>417</v>
      </c>
      <c r="CQ122" s="1115"/>
      <c r="CR122" s="1115"/>
      <c r="CS122" s="1115"/>
      <c r="CT122" s="1115"/>
      <c r="CU122" s="1115"/>
      <c r="CV122" s="1115"/>
      <c r="CW122" s="1115"/>
      <c r="CX122" s="1115"/>
      <c r="CY122" s="1115"/>
      <c r="CZ122" s="1115"/>
      <c r="DA122" s="1115"/>
      <c r="DB122" s="1115"/>
      <c r="DC122" s="1115"/>
      <c r="DD122" s="1115"/>
      <c r="DE122" s="1115"/>
      <c r="DF122" s="1116"/>
      <c r="DG122" s="1013">
        <v>64834</v>
      </c>
      <c r="DH122" s="1014"/>
      <c r="DI122" s="1014"/>
      <c r="DJ122" s="1014"/>
      <c r="DK122" s="1014"/>
      <c r="DL122" s="1014">
        <v>57817</v>
      </c>
      <c r="DM122" s="1014"/>
      <c r="DN122" s="1014"/>
      <c r="DO122" s="1014"/>
      <c r="DP122" s="1014"/>
      <c r="DQ122" s="1014">
        <v>55627</v>
      </c>
      <c r="DR122" s="1014"/>
      <c r="DS122" s="1014"/>
      <c r="DT122" s="1014"/>
      <c r="DU122" s="1014"/>
      <c r="DV122" s="1015">
        <v>2.4</v>
      </c>
      <c r="DW122" s="1015"/>
      <c r="DX122" s="1015"/>
      <c r="DY122" s="1015"/>
      <c r="DZ122" s="1016"/>
    </row>
    <row r="123" spans="1:130" s="247" customFormat="1" ht="26.25" customHeight="1" x14ac:dyDescent="0.2">
      <c r="A123" s="1153"/>
      <c r="B123" s="1040"/>
      <c r="C123" s="1010" t="s">
        <v>463</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v>36</v>
      </c>
      <c r="AB123" s="1053"/>
      <c r="AC123" s="1053"/>
      <c r="AD123" s="1053"/>
      <c r="AE123" s="1054"/>
      <c r="AF123" s="1055">
        <v>28</v>
      </c>
      <c r="AG123" s="1053"/>
      <c r="AH123" s="1053"/>
      <c r="AI123" s="1053"/>
      <c r="AJ123" s="1054"/>
      <c r="AK123" s="1055">
        <v>22</v>
      </c>
      <c r="AL123" s="1053"/>
      <c r="AM123" s="1053"/>
      <c r="AN123" s="1053"/>
      <c r="AO123" s="1054"/>
      <c r="AP123" s="1056">
        <v>0</v>
      </c>
      <c r="AQ123" s="1057"/>
      <c r="AR123" s="1057"/>
      <c r="AS123" s="1057"/>
      <c r="AT123" s="1058"/>
      <c r="AU123" s="1089"/>
      <c r="AV123" s="1090"/>
      <c r="AW123" s="1090"/>
      <c r="AX123" s="1090"/>
      <c r="AY123" s="1090"/>
      <c r="AZ123" s="278" t="s">
        <v>193</v>
      </c>
      <c r="BA123" s="278"/>
      <c r="BB123" s="278"/>
      <c r="BC123" s="278"/>
      <c r="BD123" s="278"/>
      <c r="BE123" s="278"/>
      <c r="BF123" s="278"/>
      <c r="BG123" s="278"/>
      <c r="BH123" s="278"/>
      <c r="BI123" s="278"/>
      <c r="BJ123" s="278"/>
      <c r="BK123" s="278"/>
      <c r="BL123" s="278"/>
      <c r="BM123" s="278"/>
      <c r="BN123" s="278"/>
      <c r="BO123" s="1069" t="s">
        <v>478</v>
      </c>
      <c r="BP123" s="1100"/>
      <c r="BQ123" s="1159">
        <v>8195312</v>
      </c>
      <c r="BR123" s="1160"/>
      <c r="BS123" s="1160"/>
      <c r="BT123" s="1160"/>
      <c r="BU123" s="1160"/>
      <c r="BV123" s="1160">
        <v>8214036</v>
      </c>
      <c r="BW123" s="1160"/>
      <c r="BX123" s="1160"/>
      <c r="BY123" s="1160"/>
      <c r="BZ123" s="1160"/>
      <c r="CA123" s="1160">
        <v>8347916</v>
      </c>
      <c r="CB123" s="1160"/>
      <c r="CC123" s="1160"/>
      <c r="CD123" s="1160"/>
      <c r="CE123" s="1160"/>
      <c r="CF123" s="1093"/>
      <c r="CG123" s="1094"/>
      <c r="CH123" s="1094"/>
      <c r="CI123" s="1094"/>
      <c r="CJ123" s="1095"/>
      <c r="CK123" s="1104"/>
      <c r="CL123" s="1105"/>
      <c r="CM123" s="1105"/>
      <c r="CN123" s="1105"/>
      <c r="CO123" s="1106"/>
      <c r="CP123" s="1114" t="s">
        <v>411</v>
      </c>
      <c r="CQ123" s="1115"/>
      <c r="CR123" s="1115"/>
      <c r="CS123" s="1115"/>
      <c r="CT123" s="1115"/>
      <c r="CU123" s="1115"/>
      <c r="CV123" s="1115"/>
      <c r="CW123" s="1115"/>
      <c r="CX123" s="1115"/>
      <c r="CY123" s="1115"/>
      <c r="CZ123" s="1115"/>
      <c r="DA123" s="1115"/>
      <c r="DB123" s="1115"/>
      <c r="DC123" s="1115"/>
      <c r="DD123" s="1115"/>
      <c r="DE123" s="1115"/>
      <c r="DF123" s="1116"/>
      <c r="DG123" s="1052" t="s">
        <v>443</v>
      </c>
      <c r="DH123" s="1053"/>
      <c r="DI123" s="1053"/>
      <c r="DJ123" s="1053"/>
      <c r="DK123" s="1054"/>
      <c r="DL123" s="1055" t="s">
        <v>443</v>
      </c>
      <c r="DM123" s="1053"/>
      <c r="DN123" s="1053"/>
      <c r="DO123" s="1053"/>
      <c r="DP123" s="1054"/>
      <c r="DQ123" s="1055" t="s">
        <v>443</v>
      </c>
      <c r="DR123" s="1053"/>
      <c r="DS123" s="1053"/>
      <c r="DT123" s="1053"/>
      <c r="DU123" s="1054"/>
      <c r="DV123" s="1056" t="s">
        <v>443</v>
      </c>
      <c r="DW123" s="1057"/>
      <c r="DX123" s="1057"/>
      <c r="DY123" s="1057"/>
      <c r="DZ123" s="1058"/>
    </row>
    <row r="124" spans="1:130" s="247" customFormat="1" ht="26.25" customHeight="1" thickBot="1" x14ac:dyDescent="0.25">
      <c r="A124" s="1153"/>
      <c r="B124" s="1040"/>
      <c r="C124" s="1010" t="s">
        <v>466</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443</v>
      </c>
      <c r="AB124" s="1053"/>
      <c r="AC124" s="1053"/>
      <c r="AD124" s="1053"/>
      <c r="AE124" s="1054"/>
      <c r="AF124" s="1055" t="s">
        <v>443</v>
      </c>
      <c r="AG124" s="1053"/>
      <c r="AH124" s="1053"/>
      <c r="AI124" s="1053"/>
      <c r="AJ124" s="1054"/>
      <c r="AK124" s="1055" t="s">
        <v>443</v>
      </c>
      <c r="AL124" s="1053"/>
      <c r="AM124" s="1053"/>
      <c r="AN124" s="1053"/>
      <c r="AO124" s="1054"/>
      <c r="AP124" s="1056" t="s">
        <v>443</v>
      </c>
      <c r="AQ124" s="1057"/>
      <c r="AR124" s="1057"/>
      <c r="AS124" s="1057"/>
      <c r="AT124" s="1058"/>
      <c r="AU124" s="1155" t="s">
        <v>479</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443</v>
      </c>
      <c r="BR124" s="1122"/>
      <c r="BS124" s="1122"/>
      <c r="BT124" s="1122"/>
      <c r="BU124" s="1122"/>
      <c r="BV124" s="1122" t="s">
        <v>443</v>
      </c>
      <c r="BW124" s="1122"/>
      <c r="BX124" s="1122"/>
      <c r="BY124" s="1122"/>
      <c r="BZ124" s="1122"/>
      <c r="CA124" s="1122" t="s">
        <v>443</v>
      </c>
      <c r="CB124" s="1122"/>
      <c r="CC124" s="1122"/>
      <c r="CD124" s="1122"/>
      <c r="CE124" s="1122"/>
      <c r="CF124" s="1123"/>
      <c r="CG124" s="1124"/>
      <c r="CH124" s="1124"/>
      <c r="CI124" s="1124"/>
      <c r="CJ124" s="1125"/>
      <c r="CK124" s="1107"/>
      <c r="CL124" s="1107"/>
      <c r="CM124" s="1107"/>
      <c r="CN124" s="1107"/>
      <c r="CO124" s="1108"/>
      <c r="CP124" s="1114" t="s">
        <v>480</v>
      </c>
      <c r="CQ124" s="1115"/>
      <c r="CR124" s="1115"/>
      <c r="CS124" s="1115"/>
      <c r="CT124" s="1115"/>
      <c r="CU124" s="1115"/>
      <c r="CV124" s="1115"/>
      <c r="CW124" s="1115"/>
      <c r="CX124" s="1115"/>
      <c r="CY124" s="1115"/>
      <c r="CZ124" s="1115"/>
      <c r="DA124" s="1115"/>
      <c r="DB124" s="1115"/>
      <c r="DC124" s="1115"/>
      <c r="DD124" s="1115"/>
      <c r="DE124" s="1115"/>
      <c r="DF124" s="1116"/>
      <c r="DG124" s="1099" t="s">
        <v>443</v>
      </c>
      <c r="DH124" s="1078"/>
      <c r="DI124" s="1078"/>
      <c r="DJ124" s="1078"/>
      <c r="DK124" s="1079"/>
      <c r="DL124" s="1077" t="s">
        <v>443</v>
      </c>
      <c r="DM124" s="1078"/>
      <c r="DN124" s="1078"/>
      <c r="DO124" s="1078"/>
      <c r="DP124" s="1079"/>
      <c r="DQ124" s="1077" t="s">
        <v>443</v>
      </c>
      <c r="DR124" s="1078"/>
      <c r="DS124" s="1078"/>
      <c r="DT124" s="1078"/>
      <c r="DU124" s="1079"/>
      <c r="DV124" s="1080" t="s">
        <v>443</v>
      </c>
      <c r="DW124" s="1081"/>
      <c r="DX124" s="1081"/>
      <c r="DY124" s="1081"/>
      <c r="DZ124" s="1082"/>
    </row>
    <row r="125" spans="1:130" s="247" customFormat="1" ht="26.25" customHeight="1" x14ac:dyDescent="0.2">
      <c r="A125" s="1153"/>
      <c r="B125" s="1040"/>
      <c r="C125" s="1010" t="s">
        <v>468</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443</v>
      </c>
      <c r="AB125" s="1053"/>
      <c r="AC125" s="1053"/>
      <c r="AD125" s="1053"/>
      <c r="AE125" s="1054"/>
      <c r="AF125" s="1055" t="s">
        <v>443</v>
      </c>
      <c r="AG125" s="1053"/>
      <c r="AH125" s="1053"/>
      <c r="AI125" s="1053"/>
      <c r="AJ125" s="1054"/>
      <c r="AK125" s="1055" t="s">
        <v>443</v>
      </c>
      <c r="AL125" s="1053"/>
      <c r="AM125" s="1053"/>
      <c r="AN125" s="1053"/>
      <c r="AO125" s="1054"/>
      <c r="AP125" s="1056" t="s">
        <v>443</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481</v>
      </c>
      <c r="CL125" s="1102"/>
      <c r="CM125" s="1102"/>
      <c r="CN125" s="1102"/>
      <c r="CO125" s="1103"/>
      <c r="CP125" s="1034" t="s">
        <v>482</v>
      </c>
      <c r="CQ125" s="983"/>
      <c r="CR125" s="983"/>
      <c r="CS125" s="983"/>
      <c r="CT125" s="983"/>
      <c r="CU125" s="983"/>
      <c r="CV125" s="983"/>
      <c r="CW125" s="983"/>
      <c r="CX125" s="983"/>
      <c r="CY125" s="983"/>
      <c r="CZ125" s="983"/>
      <c r="DA125" s="983"/>
      <c r="DB125" s="983"/>
      <c r="DC125" s="983"/>
      <c r="DD125" s="983"/>
      <c r="DE125" s="983"/>
      <c r="DF125" s="984"/>
      <c r="DG125" s="1020" t="s">
        <v>443</v>
      </c>
      <c r="DH125" s="1021"/>
      <c r="DI125" s="1021"/>
      <c r="DJ125" s="1021"/>
      <c r="DK125" s="1021"/>
      <c r="DL125" s="1021" t="s">
        <v>443</v>
      </c>
      <c r="DM125" s="1021"/>
      <c r="DN125" s="1021"/>
      <c r="DO125" s="1021"/>
      <c r="DP125" s="1021"/>
      <c r="DQ125" s="1021" t="s">
        <v>443</v>
      </c>
      <c r="DR125" s="1021"/>
      <c r="DS125" s="1021"/>
      <c r="DT125" s="1021"/>
      <c r="DU125" s="1021"/>
      <c r="DV125" s="1022" t="s">
        <v>443</v>
      </c>
      <c r="DW125" s="1022"/>
      <c r="DX125" s="1022"/>
      <c r="DY125" s="1022"/>
      <c r="DZ125" s="1023"/>
    </row>
    <row r="126" spans="1:130" s="247" customFormat="1" ht="26.25" customHeight="1" thickBot="1" x14ac:dyDescent="0.25">
      <c r="A126" s="1153"/>
      <c r="B126" s="1040"/>
      <c r="C126" s="1010" t="s">
        <v>470</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443</v>
      </c>
      <c r="AB126" s="1053"/>
      <c r="AC126" s="1053"/>
      <c r="AD126" s="1053"/>
      <c r="AE126" s="1054"/>
      <c r="AF126" s="1055" t="s">
        <v>443</v>
      </c>
      <c r="AG126" s="1053"/>
      <c r="AH126" s="1053"/>
      <c r="AI126" s="1053"/>
      <c r="AJ126" s="1054"/>
      <c r="AK126" s="1055" t="s">
        <v>443</v>
      </c>
      <c r="AL126" s="1053"/>
      <c r="AM126" s="1053"/>
      <c r="AN126" s="1053"/>
      <c r="AO126" s="1054"/>
      <c r="AP126" s="1056" t="s">
        <v>443</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483</v>
      </c>
      <c r="CQ126" s="1044"/>
      <c r="CR126" s="1044"/>
      <c r="CS126" s="1044"/>
      <c r="CT126" s="1044"/>
      <c r="CU126" s="1044"/>
      <c r="CV126" s="1044"/>
      <c r="CW126" s="1044"/>
      <c r="CX126" s="1044"/>
      <c r="CY126" s="1044"/>
      <c r="CZ126" s="1044"/>
      <c r="DA126" s="1044"/>
      <c r="DB126" s="1044"/>
      <c r="DC126" s="1044"/>
      <c r="DD126" s="1044"/>
      <c r="DE126" s="1044"/>
      <c r="DF126" s="1045"/>
      <c r="DG126" s="1013" t="s">
        <v>443</v>
      </c>
      <c r="DH126" s="1014"/>
      <c r="DI126" s="1014"/>
      <c r="DJ126" s="1014"/>
      <c r="DK126" s="1014"/>
      <c r="DL126" s="1014" t="s">
        <v>443</v>
      </c>
      <c r="DM126" s="1014"/>
      <c r="DN126" s="1014"/>
      <c r="DO126" s="1014"/>
      <c r="DP126" s="1014"/>
      <c r="DQ126" s="1014" t="s">
        <v>443</v>
      </c>
      <c r="DR126" s="1014"/>
      <c r="DS126" s="1014"/>
      <c r="DT126" s="1014"/>
      <c r="DU126" s="1014"/>
      <c r="DV126" s="1015" t="s">
        <v>443</v>
      </c>
      <c r="DW126" s="1015"/>
      <c r="DX126" s="1015"/>
      <c r="DY126" s="1015"/>
      <c r="DZ126" s="1016"/>
    </row>
    <row r="127" spans="1:130" s="247" customFormat="1" ht="26.25" customHeight="1" x14ac:dyDescent="0.2">
      <c r="A127" s="1154"/>
      <c r="B127" s="1042"/>
      <c r="C127" s="1096" t="s">
        <v>484</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13</v>
      </c>
      <c r="AB127" s="1053"/>
      <c r="AC127" s="1053"/>
      <c r="AD127" s="1053"/>
      <c r="AE127" s="1054"/>
      <c r="AF127" s="1055">
        <v>11</v>
      </c>
      <c r="AG127" s="1053"/>
      <c r="AH127" s="1053"/>
      <c r="AI127" s="1053"/>
      <c r="AJ127" s="1054"/>
      <c r="AK127" s="1055">
        <v>11</v>
      </c>
      <c r="AL127" s="1053"/>
      <c r="AM127" s="1053"/>
      <c r="AN127" s="1053"/>
      <c r="AO127" s="1054"/>
      <c r="AP127" s="1056">
        <v>0</v>
      </c>
      <c r="AQ127" s="1057"/>
      <c r="AR127" s="1057"/>
      <c r="AS127" s="1057"/>
      <c r="AT127" s="1058"/>
      <c r="AU127" s="283"/>
      <c r="AV127" s="283"/>
      <c r="AW127" s="283"/>
      <c r="AX127" s="1126" t="s">
        <v>485</v>
      </c>
      <c r="AY127" s="1127"/>
      <c r="AZ127" s="1127"/>
      <c r="BA127" s="1127"/>
      <c r="BB127" s="1127"/>
      <c r="BC127" s="1127"/>
      <c r="BD127" s="1127"/>
      <c r="BE127" s="1128"/>
      <c r="BF127" s="1129" t="s">
        <v>486</v>
      </c>
      <c r="BG127" s="1127"/>
      <c r="BH127" s="1127"/>
      <c r="BI127" s="1127"/>
      <c r="BJ127" s="1127"/>
      <c r="BK127" s="1127"/>
      <c r="BL127" s="1128"/>
      <c r="BM127" s="1129" t="s">
        <v>487</v>
      </c>
      <c r="BN127" s="1127"/>
      <c r="BO127" s="1127"/>
      <c r="BP127" s="1127"/>
      <c r="BQ127" s="1127"/>
      <c r="BR127" s="1127"/>
      <c r="BS127" s="1128"/>
      <c r="BT127" s="1129" t="s">
        <v>488</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489</v>
      </c>
      <c r="CQ127" s="1044"/>
      <c r="CR127" s="1044"/>
      <c r="CS127" s="1044"/>
      <c r="CT127" s="1044"/>
      <c r="CU127" s="1044"/>
      <c r="CV127" s="1044"/>
      <c r="CW127" s="1044"/>
      <c r="CX127" s="1044"/>
      <c r="CY127" s="1044"/>
      <c r="CZ127" s="1044"/>
      <c r="DA127" s="1044"/>
      <c r="DB127" s="1044"/>
      <c r="DC127" s="1044"/>
      <c r="DD127" s="1044"/>
      <c r="DE127" s="1044"/>
      <c r="DF127" s="1045"/>
      <c r="DG127" s="1013" t="s">
        <v>443</v>
      </c>
      <c r="DH127" s="1014"/>
      <c r="DI127" s="1014"/>
      <c r="DJ127" s="1014"/>
      <c r="DK127" s="1014"/>
      <c r="DL127" s="1014" t="s">
        <v>443</v>
      </c>
      <c r="DM127" s="1014"/>
      <c r="DN127" s="1014"/>
      <c r="DO127" s="1014"/>
      <c r="DP127" s="1014"/>
      <c r="DQ127" s="1014" t="s">
        <v>443</v>
      </c>
      <c r="DR127" s="1014"/>
      <c r="DS127" s="1014"/>
      <c r="DT127" s="1014"/>
      <c r="DU127" s="1014"/>
      <c r="DV127" s="1015" t="s">
        <v>443</v>
      </c>
      <c r="DW127" s="1015"/>
      <c r="DX127" s="1015"/>
      <c r="DY127" s="1015"/>
      <c r="DZ127" s="1016"/>
    </row>
    <row r="128" spans="1:130" s="247" customFormat="1" ht="26.25" customHeight="1" thickBot="1" x14ac:dyDescent="0.25">
      <c r="A128" s="1137" t="s">
        <v>490</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491</v>
      </c>
      <c r="X128" s="1139"/>
      <c r="Y128" s="1139"/>
      <c r="Z128" s="1140"/>
      <c r="AA128" s="1141" t="s">
        <v>443</v>
      </c>
      <c r="AB128" s="1142"/>
      <c r="AC128" s="1142"/>
      <c r="AD128" s="1142"/>
      <c r="AE128" s="1143"/>
      <c r="AF128" s="1144" t="s">
        <v>443</v>
      </c>
      <c r="AG128" s="1142"/>
      <c r="AH128" s="1142"/>
      <c r="AI128" s="1142"/>
      <c r="AJ128" s="1143"/>
      <c r="AK128" s="1144" t="s">
        <v>443</v>
      </c>
      <c r="AL128" s="1142"/>
      <c r="AM128" s="1142"/>
      <c r="AN128" s="1142"/>
      <c r="AO128" s="1143"/>
      <c r="AP128" s="1145"/>
      <c r="AQ128" s="1146"/>
      <c r="AR128" s="1146"/>
      <c r="AS128" s="1146"/>
      <c r="AT128" s="1147"/>
      <c r="AU128" s="283"/>
      <c r="AV128" s="283"/>
      <c r="AW128" s="283"/>
      <c r="AX128" s="982" t="s">
        <v>492</v>
      </c>
      <c r="AY128" s="983"/>
      <c r="AZ128" s="983"/>
      <c r="BA128" s="983"/>
      <c r="BB128" s="983"/>
      <c r="BC128" s="983"/>
      <c r="BD128" s="983"/>
      <c r="BE128" s="984"/>
      <c r="BF128" s="1148" t="s">
        <v>443</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493</v>
      </c>
      <c r="CQ128" s="1131"/>
      <c r="CR128" s="1131"/>
      <c r="CS128" s="1131"/>
      <c r="CT128" s="1131"/>
      <c r="CU128" s="1131"/>
      <c r="CV128" s="1131"/>
      <c r="CW128" s="1131"/>
      <c r="CX128" s="1131"/>
      <c r="CY128" s="1131"/>
      <c r="CZ128" s="1131"/>
      <c r="DA128" s="1131"/>
      <c r="DB128" s="1131"/>
      <c r="DC128" s="1131"/>
      <c r="DD128" s="1131"/>
      <c r="DE128" s="1131"/>
      <c r="DF128" s="1132"/>
      <c r="DG128" s="1133" t="s">
        <v>443</v>
      </c>
      <c r="DH128" s="1134"/>
      <c r="DI128" s="1134"/>
      <c r="DJ128" s="1134"/>
      <c r="DK128" s="1134"/>
      <c r="DL128" s="1134" t="s">
        <v>443</v>
      </c>
      <c r="DM128" s="1134"/>
      <c r="DN128" s="1134"/>
      <c r="DO128" s="1134"/>
      <c r="DP128" s="1134"/>
      <c r="DQ128" s="1134" t="s">
        <v>443</v>
      </c>
      <c r="DR128" s="1134"/>
      <c r="DS128" s="1134"/>
      <c r="DT128" s="1134"/>
      <c r="DU128" s="1134"/>
      <c r="DV128" s="1135" t="s">
        <v>443</v>
      </c>
      <c r="DW128" s="1135"/>
      <c r="DX128" s="1135"/>
      <c r="DY128" s="1135"/>
      <c r="DZ128" s="1136"/>
    </row>
    <row r="129" spans="1:131" s="247" customFormat="1" ht="26.25" customHeight="1" x14ac:dyDescent="0.2">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494</v>
      </c>
      <c r="X129" s="1168"/>
      <c r="Y129" s="1168"/>
      <c r="Z129" s="1169"/>
      <c r="AA129" s="1052">
        <v>2902823</v>
      </c>
      <c r="AB129" s="1053"/>
      <c r="AC129" s="1053"/>
      <c r="AD129" s="1053"/>
      <c r="AE129" s="1054"/>
      <c r="AF129" s="1055">
        <v>2815666</v>
      </c>
      <c r="AG129" s="1053"/>
      <c r="AH129" s="1053"/>
      <c r="AI129" s="1053"/>
      <c r="AJ129" s="1054"/>
      <c r="AK129" s="1055">
        <v>2835241</v>
      </c>
      <c r="AL129" s="1053"/>
      <c r="AM129" s="1053"/>
      <c r="AN129" s="1053"/>
      <c r="AO129" s="1054"/>
      <c r="AP129" s="1170"/>
      <c r="AQ129" s="1171"/>
      <c r="AR129" s="1171"/>
      <c r="AS129" s="1171"/>
      <c r="AT129" s="1172"/>
      <c r="AU129" s="285"/>
      <c r="AV129" s="285"/>
      <c r="AW129" s="285"/>
      <c r="AX129" s="1161" t="s">
        <v>495</v>
      </c>
      <c r="AY129" s="1044"/>
      <c r="AZ129" s="1044"/>
      <c r="BA129" s="1044"/>
      <c r="BB129" s="1044"/>
      <c r="BC129" s="1044"/>
      <c r="BD129" s="1044"/>
      <c r="BE129" s="1045"/>
      <c r="BF129" s="1162" t="s">
        <v>496</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24" t="s">
        <v>497</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498</v>
      </c>
      <c r="X130" s="1168"/>
      <c r="Y130" s="1168"/>
      <c r="Z130" s="1169"/>
      <c r="AA130" s="1052">
        <v>521306</v>
      </c>
      <c r="AB130" s="1053"/>
      <c r="AC130" s="1053"/>
      <c r="AD130" s="1053"/>
      <c r="AE130" s="1054"/>
      <c r="AF130" s="1055">
        <v>489922</v>
      </c>
      <c r="AG130" s="1053"/>
      <c r="AH130" s="1053"/>
      <c r="AI130" s="1053"/>
      <c r="AJ130" s="1054"/>
      <c r="AK130" s="1055">
        <v>475388</v>
      </c>
      <c r="AL130" s="1053"/>
      <c r="AM130" s="1053"/>
      <c r="AN130" s="1053"/>
      <c r="AO130" s="1054"/>
      <c r="AP130" s="1170"/>
      <c r="AQ130" s="1171"/>
      <c r="AR130" s="1171"/>
      <c r="AS130" s="1171"/>
      <c r="AT130" s="1172"/>
      <c r="AU130" s="285"/>
      <c r="AV130" s="285"/>
      <c r="AW130" s="285"/>
      <c r="AX130" s="1161" t="s">
        <v>499</v>
      </c>
      <c r="AY130" s="1044"/>
      <c r="AZ130" s="1044"/>
      <c r="BA130" s="1044"/>
      <c r="BB130" s="1044"/>
      <c r="BC130" s="1044"/>
      <c r="BD130" s="1044"/>
      <c r="BE130" s="1045"/>
      <c r="BF130" s="1198">
        <v>5.6</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500</v>
      </c>
      <c r="X131" s="1206"/>
      <c r="Y131" s="1206"/>
      <c r="Z131" s="1207"/>
      <c r="AA131" s="1099">
        <v>2381517</v>
      </c>
      <c r="AB131" s="1078"/>
      <c r="AC131" s="1078"/>
      <c r="AD131" s="1078"/>
      <c r="AE131" s="1079"/>
      <c r="AF131" s="1077">
        <v>2325744</v>
      </c>
      <c r="AG131" s="1078"/>
      <c r="AH131" s="1078"/>
      <c r="AI131" s="1078"/>
      <c r="AJ131" s="1079"/>
      <c r="AK131" s="1077">
        <v>2359853</v>
      </c>
      <c r="AL131" s="1078"/>
      <c r="AM131" s="1078"/>
      <c r="AN131" s="1078"/>
      <c r="AO131" s="1079"/>
      <c r="AP131" s="1208"/>
      <c r="AQ131" s="1209"/>
      <c r="AR131" s="1209"/>
      <c r="AS131" s="1209"/>
      <c r="AT131" s="1210"/>
      <c r="AU131" s="285"/>
      <c r="AV131" s="285"/>
      <c r="AW131" s="285"/>
      <c r="AX131" s="1180" t="s">
        <v>501</v>
      </c>
      <c r="AY131" s="1131"/>
      <c r="AZ131" s="1131"/>
      <c r="BA131" s="1131"/>
      <c r="BB131" s="1131"/>
      <c r="BC131" s="1131"/>
      <c r="BD131" s="1131"/>
      <c r="BE131" s="1132"/>
      <c r="BF131" s="1181" t="s">
        <v>421</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87" t="s">
        <v>502</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503</v>
      </c>
      <c r="W132" s="1191"/>
      <c r="X132" s="1191"/>
      <c r="Y132" s="1191"/>
      <c r="Z132" s="1192"/>
      <c r="AA132" s="1193">
        <v>5.8349782929999998</v>
      </c>
      <c r="AB132" s="1194"/>
      <c r="AC132" s="1194"/>
      <c r="AD132" s="1194"/>
      <c r="AE132" s="1195"/>
      <c r="AF132" s="1196">
        <v>5.3815897189999999</v>
      </c>
      <c r="AG132" s="1194"/>
      <c r="AH132" s="1194"/>
      <c r="AI132" s="1194"/>
      <c r="AJ132" s="1195"/>
      <c r="AK132" s="1196">
        <v>5.83871114</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504</v>
      </c>
      <c r="W133" s="1174"/>
      <c r="X133" s="1174"/>
      <c r="Y133" s="1174"/>
      <c r="Z133" s="1175"/>
      <c r="AA133" s="1176">
        <v>6.3</v>
      </c>
      <c r="AB133" s="1177"/>
      <c r="AC133" s="1177"/>
      <c r="AD133" s="1177"/>
      <c r="AE133" s="1178"/>
      <c r="AF133" s="1176">
        <v>5.6</v>
      </c>
      <c r="AG133" s="1177"/>
      <c r="AH133" s="1177"/>
      <c r="AI133" s="1177"/>
      <c r="AJ133" s="1178"/>
      <c r="AK133" s="1176">
        <v>5.6</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KBPowLVcpByhhKY3J9ue9GZloY5vUpu3iKMy9EgzEjFTYzWSVLIMYXtzQE6WUTOm4wQW4P+5hvXu3S4ni8R4ng==" saltValue="d4rDvF7fjr+RF0uCvXLYL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505</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sK+DLUmfW/Jimn3Inilt50CQgW0ySmqHn9mfmfKTb0DY1u7bXIusfPACo7ek+XHgpwwbNx4OEfSfHUkbiumdlA==" saltValue="lAUbkeeF6y4tPqe9offIr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TAi8aUGvoILxLdAMM10wBJaIFIiM2p8e6sj6t7/yo7W9gCkFvW5OwxIghMl+1HXHse9poc/dMAvliUpo9Koz8w==" saltValue="w07w/ZbU83f2exgItZhxD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506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507</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508</v>
      </c>
      <c r="AP7" s="304"/>
      <c r="AQ7" s="305" t="s">
        <v>509</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510</v>
      </c>
      <c r="AQ8" s="311" t="s">
        <v>511</v>
      </c>
      <c r="AR8" s="312" t="s">
        <v>512</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513</v>
      </c>
      <c r="AL9" s="1217"/>
      <c r="AM9" s="1217"/>
      <c r="AN9" s="1218"/>
      <c r="AO9" s="313">
        <v>738547</v>
      </c>
      <c r="AP9" s="313">
        <v>186690</v>
      </c>
      <c r="AQ9" s="314">
        <v>198046</v>
      </c>
      <c r="AR9" s="315">
        <v>-5.7</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514</v>
      </c>
      <c r="AL10" s="1217"/>
      <c r="AM10" s="1217"/>
      <c r="AN10" s="1218"/>
      <c r="AO10" s="316">
        <v>64614</v>
      </c>
      <c r="AP10" s="316">
        <v>16333</v>
      </c>
      <c r="AQ10" s="317">
        <v>23470</v>
      </c>
      <c r="AR10" s="318">
        <v>-30.4</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515</v>
      </c>
      <c r="AL11" s="1217"/>
      <c r="AM11" s="1217"/>
      <c r="AN11" s="1218"/>
      <c r="AO11" s="316">
        <v>75992</v>
      </c>
      <c r="AP11" s="316">
        <v>19209</v>
      </c>
      <c r="AQ11" s="317">
        <v>31217</v>
      </c>
      <c r="AR11" s="318">
        <v>-38.5</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516</v>
      </c>
      <c r="AL12" s="1217"/>
      <c r="AM12" s="1217"/>
      <c r="AN12" s="1218"/>
      <c r="AO12" s="316" t="s">
        <v>517</v>
      </c>
      <c r="AP12" s="316" t="s">
        <v>517</v>
      </c>
      <c r="AQ12" s="317">
        <v>3147</v>
      </c>
      <c r="AR12" s="318" t="s">
        <v>517</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518</v>
      </c>
      <c r="AL13" s="1217"/>
      <c r="AM13" s="1217"/>
      <c r="AN13" s="1218"/>
      <c r="AO13" s="316" t="s">
        <v>517</v>
      </c>
      <c r="AP13" s="316" t="s">
        <v>517</v>
      </c>
      <c r="AQ13" s="317" t="s">
        <v>517</v>
      </c>
      <c r="AR13" s="318" t="s">
        <v>517</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519</v>
      </c>
      <c r="AL14" s="1217"/>
      <c r="AM14" s="1217"/>
      <c r="AN14" s="1218"/>
      <c r="AO14" s="316">
        <v>29361</v>
      </c>
      <c r="AP14" s="316">
        <v>7422</v>
      </c>
      <c r="AQ14" s="317">
        <v>10757</v>
      </c>
      <c r="AR14" s="318">
        <v>-31</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520</v>
      </c>
      <c r="AL15" s="1217"/>
      <c r="AM15" s="1217"/>
      <c r="AN15" s="1218"/>
      <c r="AO15" s="316">
        <v>25006</v>
      </c>
      <c r="AP15" s="316">
        <v>6321</v>
      </c>
      <c r="AQ15" s="317">
        <v>4810</v>
      </c>
      <c r="AR15" s="318">
        <v>31.4</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521</v>
      </c>
      <c r="AL16" s="1220"/>
      <c r="AM16" s="1220"/>
      <c r="AN16" s="1221"/>
      <c r="AO16" s="316">
        <v>-61888</v>
      </c>
      <c r="AP16" s="316">
        <v>-15644</v>
      </c>
      <c r="AQ16" s="317">
        <v>-18847</v>
      </c>
      <c r="AR16" s="318">
        <v>-17</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193</v>
      </c>
      <c r="AL17" s="1220"/>
      <c r="AM17" s="1220"/>
      <c r="AN17" s="1221"/>
      <c r="AO17" s="316">
        <v>871632</v>
      </c>
      <c r="AP17" s="316">
        <v>220332</v>
      </c>
      <c r="AQ17" s="317">
        <v>252599</v>
      </c>
      <c r="AR17" s="318">
        <v>-12.8</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522</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523</v>
      </c>
      <c r="AP20" s="324" t="s">
        <v>524</v>
      </c>
      <c r="AQ20" s="325" t="s">
        <v>525</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526</v>
      </c>
      <c r="AL21" s="1212"/>
      <c r="AM21" s="1212"/>
      <c r="AN21" s="1213"/>
      <c r="AO21" s="328">
        <v>20.98</v>
      </c>
      <c r="AP21" s="329">
        <v>22.36</v>
      </c>
      <c r="AQ21" s="330">
        <v>-1.38</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527</v>
      </c>
      <c r="AL22" s="1212"/>
      <c r="AM22" s="1212"/>
      <c r="AN22" s="1213"/>
      <c r="AO22" s="333">
        <v>95.5</v>
      </c>
      <c r="AP22" s="334">
        <v>95.6</v>
      </c>
      <c r="AQ22" s="335">
        <v>-0.1</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528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529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530</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508</v>
      </c>
      <c r="AP30" s="304"/>
      <c r="AQ30" s="305" t="s">
        <v>509</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510</v>
      </c>
      <c r="AQ31" s="311" t="s">
        <v>511</v>
      </c>
      <c r="AR31" s="312" t="s">
        <v>512</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531</v>
      </c>
      <c r="AL32" s="1228"/>
      <c r="AM32" s="1228"/>
      <c r="AN32" s="1229"/>
      <c r="AO32" s="343">
        <v>556484</v>
      </c>
      <c r="AP32" s="343">
        <v>140668</v>
      </c>
      <c r="AQ32" s="344">
        <v>139617</v>
      </c>
      <c r="AR32" s="345">
        <v>0.8</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532</v>
      </c>
      <c r="AL33" s="1228"/>
      <c r="AM33" s="1228"/>
      <c r="AN33" s="1229"/>
      <c r="AO33" s="343" t="s">
        <v>517</v>
      </c>
      <c r="AP33" s="343" t="s">
        <v>517</v>
      </c>
      <c r="AQ33" s="344" t="s">
        <v>517</v>
      </c>
      <c r="AR33" s="345" t="s">
        <v>517</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533</v>
      </c>
      <c r="AL34" s="1228"/>
      <c r="AM34" s="1228"/>
      <c r="AN34" s="1229"/>
      <c r="AO34" s="343" t="s">
        <v>517</v>
      </c>
      <c r="AP34" s="343" t="s">
        <v>517</v>
      </c>
      <c r="AQ34" s="344">
        <v>5</v>
      </c>
      <c r="AR34" s="345" t="s">
        <v>517</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534</v>
      </c>
      <c r="AL35" s="1228"/>
      <c r="AM35" s="1228"/>
      <c r="AN35" s="1229"/>
      <c r="AO35" s="343">
        <v>46526</v>
      </c>
      <c r="AP35" s="343">
        <v>11761</v>
      </c>
      <c r="AQ35" s="344">
        <v>32699</v>
      </c>
      <c r="AR35" s="345">
        <v>-64</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535</v>
      </c>
      <c r="AL36" s="1228"/>
      <c r="AM36" s="1228"/>
      <c r="AN36" s="1229"/>
      <c r="AO36" s="343">
        <v>10083</v>
      </c>
      <c r="AP36" s="343">
        <v>2549</v>
      </c>
      <c r="AQ36" s="344">
        <v>4068</v>
      </c>
      <c r="AR36" s="345">
        <v>-37.299999999999997</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536</v>
      </c>
      <c r="AL37" s="1228"/>
      <c r="AM37" s="1228"/>
      <c r="AN37" s="1229"/>
      <c r="AO37" s="343">
        <v>33</v>
      </c>
      <c r="AP37" s="343">
        <v>8</v>
      </c>
      <c r="AQ37" s="344">
        <v>1263</v>
      </c>
      <c r="AR37" s="345">
        <v>-99.4</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537</v>
      </c>
      <c r="AL38" s="1231"/>
      <c r="AM38" s="1231"/>
      <c r="AN38" s="1232"/>
      <c r="AO38" s="346">
        <v>47</v>
      </c>
      <c r="AP38" s="346">
        <v>12</v>
      </c>
      <c r="AQ38" s="347">
        <v>23</v>
      </c>
      <c r="AR38" s="335">
        <v>-47.8</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538</v>
      </c>
      <c r="AL39" s="1231"/>
      <c r="AM39" s="1231"/>
      <c r="AN39" s="1232"/>
      <c r="AO39" s="343" t="s">
        <v>517</v>
      </c>
      <c r="AP39" s="343" t="s">
        <v>517</v>
      </c>
      <c r="AQ39" s="344">
        <v>-8148</v>
      </c>
      <c r="AR39" s="345" t="s">
        <v>517</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539</v>
      </c>
      <c r="AL40" s="1228"/>
      <c r="AM40" s="1228"/>
      <c r="AN40" s="1229"/>
      <c r="AO40" s="343">
        <v>-475388</v>
      </c>
      <c r="AP40" s="343">
        <v>-120169</v>
      </c>
      <c r="AQ40" s="344">
        <v>-124721</v>
      </c>
      <c r="AR40" s="345">
        <v>-3.6</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304</v>
      </c>
      <c r="AL41" s="1234"/>
      <c r="AM41" s="1234"/>
      <c r="AN41" s="1235"/>
      <c r="AO41" s="343">
        <v>137785</v>
      </c>
      <c r="AP41" s="343">
        <v>34829</v>
      </c>
      <c r="AQ41" s="344">
        <v>44807</v>
      </c>
      <c r="AR41" s="345">
        <v>-22.3</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540</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541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542</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508</v>
      </c>
      <c r="AN49" s="1224" t="s">
        <v>543</v>
      </c>
      <c r="AO49" s="1225"/>
      <c r="AP49" s="1225"/>
      <c r="AQ49" s="1225"/>
      <c r="AR49" s="1226"/>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544</v>
      </c>
      <c r="AO50" s="360" t="s">
        <v>545</v>
      </c>
      <c r="AP50" s="361" t="s">
        <v>546</v>
      </c>
      <c r="AQ50" s="362" t="s">
        <v>547</v>
      </c>
      <c r="AR50" s="363" t="s">
        <v>548</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549</v>
      </c>
      <c r="AL51" s="356"/>
      <c r="AM51" s="364">
        <v>1152178</v>
      </c>
      <c r="AN51" s="365">
        <v>272834</v>
      </c>
      <c r="AO51" s="366">
        <v>1.4</v>
      </c>
      <c r="AP51" s="367">
        <v>280458</v>
      </c>
      <c r="AQ51" s="368">
        <v>-15.8</v>
      </c>
      <c r="AR51" s="369">
        <v>17.2</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550</v>
      </c>
      <c r="AM52" s="372">
        <v>710132</v>
      </c>
      <c r="AN52" s="373">
        <v>168158</v>
      </c>
      <c r="AO52" s="374">
        <v>11.1</v>
      </c>
      <c r="AP52" s="375">
        <v>127286</v>
      </c>
      <c r="AQ52" s="376">
        <v>0.4</v>
      </c>
      <c r="AR52" s="377">
        <v>10.7</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551</v>
      </c>
      <c r="AL53" s="356"/>
      <c r="AM53" s="364">
        <v>1088314</v>
      </c>
      <c r="AN53" s="365">
        <v>260175</v>
      </c>
      <c r="AO53" s="366">
        <v>-4.5999999999999996</v>
      </c>
      <c r="AP53" s="367">
        <v>291945</v>
      </c>
      <c r="AQ53" s="368">
        <v>4.0999999999999996</v>
      </c>
      <c r="AR53" s="369">
        <v>-8.6999999999999993</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550</v>
      </c>
      <c r="AM54" s="372">
        <v>710434</v>
      </c>
      <c r="AN54" s="373">
        <v>169838</v>
      </c>
      <c r="AO54" s="374">
        <v>1</v>
      </c>
      <c r="AP54" s="375">
        <v>127651</v>
      </c>
      <c r="AQ54" s="376">
        <v>0.3</v>
      </c>
      <c r="AR54" s="377">
        <v>0.7</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552</v>
      </c>
      <c r="AL55" s="356"/>
      <c r="AM55" s="364">
        <v>815856</v>
      </c>
      <c r="AN55" s="365">
        <v>197975</v>
      </c>
      <c r="AO55" s="366">
        <v>-23.9</v>
      </c>
      <c r="AP55" s="367">
        <v>291173</v>
      </c>
      <c r="AQ55" s="368">
        <v>-0.3</v>
      </c>
      <c r="AR55" s="369">
        <v>-23.6</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550</v>
      </c>
      <c r="AM56" s="372">
        <v>520467</v>
      </c>
      <c r="AN56" s="373">
        <v>126296</v>
      </c>
      <c r="AO56" s="374">
        <v>-25.6</v>
      </c>
      <c r="AP56" s="375">
        <v>119071</v>
      </c>
      <c r="AQ56" s="376">
        <v>-6.7</v>
      </c>
      <c r="AR56" s="377">
        <v>-18.899999999999999</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553</v>
      </c>
      <c r="AL57" s="356"/>
      <c r="AM57" s="364">
        <v>1660190</v>
      </c>
      <c r="AN57" s="365">
        <v>410633</v>
      </c>
      <c r="AO57" s="366">
        <v>107.4</v>
      </c>
      <c r="AP57" s="367">
        <v>271581</v>
      </c>
      <c r="AQ57" s="368">
        <v>-6.7</v>
      </c>
      <c r="AR57" s="369">
        <v>114.1</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550</v>
      </c>
      <c r="AM58" s="372">
        <v>725842</v>
      </c>
      <c r="AN58" s="373">
        <v>179531</v>
      </c>
      <c r="AO58" s="374">
        <v>42.2</v>
      </c>
      <c r="AP58" s="375">
        <v>117844</v>
      </c>
      <c r="AQ58" s="376">
        <v>-1</v>
      </c>
      <c r="AR58" s="377">
        <v>43.2</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554</v>
      </c>
      <c r="AL59" s="356"/>
      <c r="AM59" s="364">
        <v>2024340</v>
      </c>
      <c r="AN59" s="365">
        <v>511714</v>
      </c>
      <c r="AO59" s="366">
        <v>24.6</v>
      </c>
      <c r="AP59" s="367">
        <v>268375</v>
      </c>
      <c r="AQ59" s="368">
        <v>-1.2</v>
      </c>
      <c r="AR59" s="369">
        <v>25.8</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550</v>
      </c>
      <c r="AM60" s="372">
        <v>1565253</v>
      </c>
      <c r="AN60" s="373">
        <v>395666</v>
      </c>
      <c r="AO60" s="374">
        <v>120.4</v>
      </c>
      <c r="AP60" s="375">
        <v>119602</v>
      </c>
      <c r="AQ60" s="376">
        <v>1.5</v>
      </c>
      <c r="AR60" s="377">
        <v>118.9</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555</v>
      </c>
      <c r="AL61" s="378"/>
      <c r="AM61" s="379">
        <v>1348176</v>
      </c>
      <c r="AN61" s="380">
        <v>330666</v>
      </c>
      <c r="AO61" s="381">
        <v>21</v>
      </c>
      <c r="AP61" s="382">
        <v>280706</v>
      </c>
      <c r="AQ61" s="383">
        <v>-4</v>
      </c>
      <c r="AR61" s="369">
        <v>25</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550</v>
      </c>
      <c r="AM62" s="372">
        <v>846426</v>
      </c>
      <c r="AN62" s="373">
        <v>207898</v>
      </c>
      <c r="AO62" s="374">
        <v>29.8</v>
      </c>
      <c r="AP62" s="375">
        <v>122291</v>
      </c>
      <c r="AQ62" s="376">
        <v>-1.1000000000000001</v>
      </c>
      <c r="AR62" s="377">
        <v>30.9</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jNbtumgjbEIQpAh0Yj9ihH5U6ASJ47GE49aZaKMKuACvG2uyzCQiSf0OHmJyIt6skjdTR5KvTvRlK2hzNtAFXQ==" saltValue="pPSzR1zuO19VQH/iMIuqT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557</v>
      </c>
    </row>
    <row r="121" spans="125:125" ht="13.5" hidden="1" customHeight="1" x14ac:dyDescent="0.2">
      <c r="DU121" s="291"/>
    </row>
  </sheetData>
  <sheetProtection algorithmName="SHA-512" hashValue="x96bc9ykdEotG2WTbJ9/eo0Yi4QniO6E5VM7jcq+YkSClNVYmqCs4VAcF221M/mmVSl4DZRueMy96AzcmlW5Kw==" saltValue="CLDzHkwwuH62PvQQVUWZb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558</v>
      </c>
    </row>
  </sheetData>
  <sheetProtection algorithmName="SHA-512" hashValue="ayLYyn/jUPoCtePgE3mkY7w4Zlq/50S5W534LYnvj88N/+Z+cgd4MDGHGr2wlzub/sb9iQNngowixeoG67mp8w==" saltValue="oBM7mqtIshbjzbkzvnaG5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2">
      <c r="B47" s="10"/>
      <c r="C47" s="1236" t="s">
        <v>3</v>
      </c>
      <c r="D47" s="1236"/>
      <c r="E47" s="1237"/>
      <c r="F47" s="11">
        <v>50.67</v>
      </c>
      <c r="G47" s="12">
        <v>53.97</v>
      </c>
      <c r="H47" s="12">
        <v>55.52</v>
      </c>
      <c r="I47" s="12">
        <v>54.28</v>
      </c>
      <c r="J47" s="13">
        <v>54.98</v>
      </c>
    </row>
    <row r="48" spans="2:10" ht="57.75" customHeight="1" x14ac:dyDescent="0.2">
      <c r="B48" s="14"/>
      <c r="C48" s="1238" t="s">
        <v>4</v>
      </c>
      <c r="D48" s="1238"/>
      <c r="E48" s="1239"/>
      <c r="F48" s="15">
        <v>1.94</v>
      </c>
      <c r="G48" s="16">
        <v>1.26</v>
      </c>
      <c r="H48" s="16">
        <v>1.39</v>
      </c>
      <c r="I48" s="16">
        <v>2.1</v>
      </c>
      <c r="J48" s="17">
        <v>1.78</v>
      </c>
    </row>
    <row r="49" spans="2:10" ht="57.75" customHeight="1" thickBot="1" x14ac:dyDescent="0.25">
      <c r="B49" s="18"/>
      <c r="C49" s="1240" t="s">
        <v>5</v>
      </c>
      <c r="D49" s="1240"/>
      <c r="E49" s="1241"/>
      <c r="F49" s="19">
        <v>0.04</v>
      </c>
      <c r="G49" s="20" t="s">
        <v>564</v>
      </c>
      <c r="H49" s="20">
        <v>0.13</v>
      </c>
      <c r="I49" s="20" t="s">
        <v>565</v>
      </c>
      <c r="J49" s="21" t="s">
        <v>566</v>
      </c>
    </row>
    <row r="50" spans="2:10" ht="13.5" customHeight="1" x14ac:dyDescent="0.2"/>
  </sheetData>
  <sheetProtection algorithmName="SHA-512" hashValue="LHj5uOArFWrsnm3rQlxBUzCbW3VbQDTR7F2PxSoa1mtw6w59O0L7y9X5FsnTqsLc92RtxFFgSsVnqJKGd6SSbw==" saltValue="Kw/zVSLzMFhq71NFtjjv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2021-10-25T11:51:09Z</cp:lastPrinted>
  <dcterms:created xsi:type="dcterms:W3CDTF">2021-02-05T05:02:19Z</dcterms:created>
  <dcterms:modified xsi:type="dcterms:W3CDTF">2021-10-28T00:40:40Z</dcterms:modified>
  <cp:category/>
</cp:coreProperties>
</file>