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0049FE54-0C39-4A3A-B220-F719ADF1FBF9}" xr6:coauthVersionLast="47" xr6:coauthVersionMax="47" xr10:uidLastSave="{00000000-0000-0000-0000-000000000000}"/>
  <bookViews>
    <workbookView xWindow="-108" yWindow="-108" windowWidth="23256" windowHeight="13176" tabRatio="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U38" i="10"/>
  <c r="C38" i="10"/>
  <c r="BE37"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s="1"/>
  <c r="BE36" i="10" s="1"/>
  <c r="BW34" i="10" l="1"/>
  <c r="BW35" i="10" l="1"/>
  <c r="BW36" i="10" s="1"/>
  <c r="BW37" i="10" s="1"/>
  <c r="BW38" i="10" s="1"/>
  <c r="CO34" i="10"/>
  <c r="CO35" i="10" s="1"/>
  <c r="CO36" i="10" s="1"/>
  <c r="CO37" i="10" s="1"/>
  <c r="CO38" i="10" s="1"/>
  <c r="CO39" i="10" s="1"/>
  <c r="CO40" i="10" s="1"/>
  <c r="CO41" i="10" s="1"/>
</calcChain>
</file>

<file path=xl/sharedStrings.xml><?xml version="1.0" encoding="utf-8"?>
<sst xmlns="http://schemas.openxmlformats.org/spreadsheetml/2006/main" count="1186" uniqueCount="639">
  <si>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</si>
  <si>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</si>
  <si>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</si>
  <si>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</si>
  <si>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</si>
  <si>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</si>
  <si>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</si>
  <si>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</si>
  <si>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</si>
  <si>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</si>
  <si>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</si>
  <si>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</si>
  <si>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</si>
  <si>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</si>
  <si>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</si>
  <si>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</si>
  <si>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</si>
  <si>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</si>
  <si>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</si>
  <si>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</si>
  <si>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</si>
  <si>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</si>
  <si>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</si>
  <si>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</si>
  <si>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</si>
  <si>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</si>
  <si>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</si>
  <si>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</si>
  <si>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</si>
  <si>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</si>
  <si>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</si>
  <si>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</si>
  <si>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</si>
  <si>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</si>
  <si>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</si>
  <si>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</si>
  <si>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</si>
  <si>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</si>
  <si>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</si>
  <si>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</si>
  <si>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</si>
  <si>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</si>
  <si>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</si>
  <si>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</si>
  <si>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</si>
  <si>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</si>
  <si>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</si>
  <si>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</si>
  <si>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</si>
  <si>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</si>
  <si>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</si>
  <si>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</si>
  <si>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</si>
  <si>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</si>
  <si>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</si>
  <si>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</si>
  <si>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</si>
  <si>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</si>
  <si>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</si>
  <si>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</si>
  <si>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</si>
  <si>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</si>
  <si>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</si>
  <si>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</si>
  <si>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</si>
  <si>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</si>
  <si>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</si>
  <si>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</si>
  <si>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</si>
  <si>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</si>
  <si>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</si>
  <si>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</si>
  <si>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</si>
  <si>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</si>
  <si>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</si>
  <si>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</si>
  <si>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</si>
  <si>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</si>
  <si>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</si>
  <si>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</si>
  <si>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</si>
  <si>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</si>
  <si>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</si>
  <si>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</si>
  <si>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</si>
  <si>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</si>
  <si>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</si>
  <si>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</si>
  <si>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</si>
  <si>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</si>
  <si>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</si>
  <si>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</si>
  <si>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</si>
  <si>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</si>
  <si>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</si>
  <si>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</si>
  <si>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</si>
  <si>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</si>
  <si>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</si>
  <si>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</si>
  <si>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</si>
  <si>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</si>
  <si>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</si>
  <si>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</si>
  <si>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</si>
  <si>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</si>
  <si>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</si>
  <si>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</si>
  <si>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</si>
  <si>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</si>
  <si>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</si>
  <si>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</si>
  <si>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</si>
  <si>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</si>
  <si>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</si>
  <si>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</si>
  <si>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</si>
  <si>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</si>
  <si>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</si>
  <si>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</si>
  <si>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</si>
  <si>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</si>
  <si>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</si>
  <si>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</si>
  <si>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</si>
  <si>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</si>
  <si>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</si>
  <si>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</si>
  <si>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</si>
  <si>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</si>
  <si>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</si>
  <si>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</si>
  <si>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</si>
  <si>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</si>
  <si>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</si>
  <si>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</si>
  <si>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</si>
  <si>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</si>
  <si>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</si>
  <si>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</si>
  <si>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</si>
  <si>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</si>
  <si>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</si>
  <si>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</si>
  <si>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</si>
  <si>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</si>
  <si>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</si>
  <si>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</si>
  <si>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</si>
  <si>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</si>
  <si>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</si>
  <si>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</si>
  <si>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</si>
  <si>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</si>
  <si>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</si>
  <si>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</si>
  <si>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</si>
  <si>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</si>
  <si>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</si>
  <si>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</si>
  <si>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</si>
  <si>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</si>
  <si>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</si>
  <si>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</si>
  <si>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</si>
  <si>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</si>
  <si>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</si>
  <si>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</si>
  <si>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</si>
  <si>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</si>
  <si>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</si>
  <si>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</si>
  <si>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</si>
  <si>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</si>
  <si>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</si>
  <si>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</si>
  <si>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</si>
  <si>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</si>
  <si>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</si>
  <si>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</si>
  <si>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</si>
  <si>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</si>
  <si>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</si>
  <si>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</si>
  <si>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</si>
  <si>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</si>
  <si>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</si>
  <si>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</si>
  <si>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</si>
  <si>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</si>
  <si>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</si>
  <si>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</si>
  <si>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</si>
  <si>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</si>
  <si>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</si>
  <si>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</si>
  <si>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</si>
  <si>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</si>
  <si>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</si>
  <si>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</si>
  <si>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</si>
  <si>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</si>
  <si>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</si>
  <si>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</si>
  <si>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</si>
  <si>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</si>
  <si>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</si>
  <si>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</si>
  <si>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</si>
  <si>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</si>
  <si>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</si>
  <si>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</si>
  <si>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宮崎県都城市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</si>
  <si>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</si>
  <si>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</si>
  <si>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</si>
  <si>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</si>
  <si>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</si>
  <si>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</si>
  <si>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</si>
  <si>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</si>
  <si>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</si>
  <si>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</si>
  <si>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</si>
  <si>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</si>
  <si>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</si>
  <si>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</si>
  <si>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</si>
  <si>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</si>
  <si>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</si>
  <si>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</si>
  <si>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</si>
  <si>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</si>
  <si>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</si>
  <si>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</si>
  <si>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</si>
  <si>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</si>
  <si>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</si>
  <si>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</si>
  <si>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</si>
  <si>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</si>
  <si>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</si>
  <si>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</si>
  <si>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</si>
  <si>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</si>
  <si>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</si>
  <si>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</si>
  <si>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</si>
  <si>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</si>
  <si>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</si>
  <si>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</si>
  <si>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</si>
  <si>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</si>
  <si>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</si>
  <si>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</si>
  <si>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</si>
  <si>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</si>
  <si>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</si>
  <si>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</si>
  <si>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</si>
  <si>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</si>
  <si>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</si>
  <si>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</si>
  <si>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</si>
  <si>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</si>
  <si>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</si>
  <si>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</si>
  <si>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</si>
  <si>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</si>
  <si>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</si>
  <si>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</si>
  <si>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</si>
  <si>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</si>
  <si>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</si>
  <si>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</si>
  <si>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</si>
  <si>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</si>
  <si>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</si>
  <si>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</si>
  <si>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</si>
  <si>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</si>
  <si>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</si>
  <si>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</si>
  <si>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</si>
  <si>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</si>
  <si>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</si>
  <si>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</si>
  <si>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</si>
  <si>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</si>
  <si>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</si>
  <si>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</si>
  <si>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</si>
  <si>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</si>
  <si>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</si>
  <si>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</si>
  <si>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</si>
  <si>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</si>
  <si>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</si>
  <si>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</si>
  <si>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</si>
  <si>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</si>
  <si>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</si>
  <si>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</si>
  <si>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</si>
  <si>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</si>
  <si>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</si>
  <si>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</si>
  <si>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</si>
  <si>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</si>
  <si>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</si>
  <si>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</si>
  <si>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</si>
  <si>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</si>
  <si>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</si>
  <si>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</si>
  <si>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</si>
  <si>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</si>
  <si>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</si>
  <si>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</si>
  <si>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</si>
  <si>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</si>
  <si>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</si>
  <si>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</si>
  <si>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</si>
  <si>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</si>
  <si>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</si>
  <si>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</si>
  <si>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</si>
  <si>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</si>
  <si>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</si>
  <si>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</si>
  <si>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</si>
  <si>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</si>
  <si>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</si>
  <si>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</si>
  <si>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</si>
  <si>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</si>
  <si>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</si>
  <si>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</si>
  <si>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</si>
  <si>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</si>
  <si>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</si>
  <si>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</si>
  <si>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</si>
  <si>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</si>
  <si>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</si>
  <si>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</si>
  <si>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</si>
  <si>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</si>
  <si>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</si>
  <si>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</si>
  <si>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</si>
  <si>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</si>
  <si>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</si>
  <si>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</si>
  <si>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</si>
  <si>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</si>
  <si>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</si>
  <si>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</si>
  <si>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</si>
  <si>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</si>
  <si>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</si>
  <si>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</si>
  <si>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</si>
  <si>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</si>
  <si>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</si>
  <si>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宮崎県都城市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</si>
  <si>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</si>
  <si>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</si>
  <si>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</si>
  <si>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</si>
  <si>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</si>
  <si>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</si>
  <si>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</si>
  <si>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</si>
  <si>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</si>
  <si>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</si>
  <si>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</si>
  <si>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</si>
  <si>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</si>
  <si>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</si>
  <si>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</si>
  <si>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</si>
  <si>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</si>
  <si>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</si>
  <si>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</si>
  <si>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</si>
  <si>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</si>
  <si>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</si>
  <si>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</si>
  <si>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</si>
  <si>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</si>
  <si>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</si>
  <si>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</si>
  <si>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</si>
  <si>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</si>
  <si>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</si>
  <si>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</si>
  <si>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</si>
  <si>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</si>
  <si>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</si>
  <si>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</si>
  <si>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</si>
  <si>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</si>
  <si>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</si>
  <si>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</si>
  <si>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</si>
  <si>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</si>
  <si>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</si>
  <si>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都城市農業集落排水事業会計</t>
    <phoneticPr fontId="5"/>
  </si>
  <si>
    <t>都城市御池簡易水道事業会計</t>
    <phoneticPr fontId="5"/>
  </si>
  <si>
    <t>都城市簡易水道事業会計</t>
    <phoneticPr fontId="5"/>
  </si>
  <si>
    <t>都城市公設地方卸売市場事業特別会計</t>
    <phoneticPr fontId="5"/>
  </si>
  <si>
    <t>法非適用企業</t>
    <phoneticPr fontId="5"/>
  </si>
  <si>
    <t>都城市電気事業特別会計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</si>
  <si>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</si>
  <si>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</si>
  <si>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</si>
  <si>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</si>
  <si>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</si>
  <si>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</si>
  <si>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</si>
  <si>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</si>
  <si>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</si>
  <si>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</si>
  <si>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</si>
  <si>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</si>
  <si>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</si>
  <si>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</si>
  <si>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</si>
  <si>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</si>
  <si>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</si>
  <si>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</si>
  <si>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</si>
  <si>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</si>
  <si>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</si>
  <si>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</si>
  <si>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</si>
  <si>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</si>
  <si>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</si>
  <si>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</si>
  <si>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</si>
  <si>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</si>
  <si>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</si>
  <si>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</si>
  <si>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</si>
  <si>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</si>
  <si>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</si>
  <si>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</si>
  <si>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</si>
  <si>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</si>
  <si>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</si>
  <si>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</si>
  <si>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</si>
  <si>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</si>
  <si>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</si>
  <si>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</si>
  <si>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</si>
  <si>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</si>
  <si>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</si>
  <si>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</si>
  <si>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</si>
  <si>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</si>
  <si>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</si>
  <si>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</si>
  <si>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</si>
  <si>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</si>
  <si>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</si>
  <si>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</si>
  <si>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</si>
  <si>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</si>
  <si>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</si>
  <si>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</si>
  <si>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</si>
  <si>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</si>
  <si>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</si>
  <si>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</si>
  <si>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</si>
  <si>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</si>
  <si>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</si>
  <si>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</si>
  <si>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</si>
  <si>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</si>
  <si>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</si>
  <si>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</si>
  <si>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</si>
  <si>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</si>
  <si>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</si>
  <si>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</si>
  <si>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</si>
  <si>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</si>
  <si>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</si>
  <si>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</si>
  <si>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</si>
  <si>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</si>
  <si>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</si>
  <si>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</si>
  <si>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</si>
  <si>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</si>
  <si>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</si>
  <si>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</si>
  <si>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</si>
  <si>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</si>
  <si>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</si>
  <si>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</si>
  <si>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</si>
  <si>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</si>
  <si>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</si>
  <si>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</si>
  <si>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</si>
  <si>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</si>
  <si>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</si>
  <si>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</si>
  <si>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</si>
  <si>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</si>
  <si>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</si>
  <si>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</si>
  <si>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</si>
  <si>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</si>
  <si>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</si>
  <si>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</si>
  <si>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</si>
  <si>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</si>
  <si>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</si>
  <si>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</si>
  <si>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</si>
  <si>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</si>
  <si>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</si>
  <si>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</si>
  <si>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</si>
  <si>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</si>
  <si>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</si>
  <si>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</si>
  <si>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</si>
  <si>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</si>
  <si>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</si>
  <si>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</si>
  <si>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</si>
  <si>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</si>
  <si>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</si>
  <si>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</si>
  <si>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</si>
  <si>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</si>
  <si>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</si>
  <si>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</si>
  <si>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</si>
  <si>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</si>
  <si>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</si>
  <si>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</si>
  <si>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</si>
  <si>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</si>
  <si>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</si>
  <si>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</si>
  <si>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</si>
  <si>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</si>
  <si>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</si>
  <si>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</si>
  <si>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</si>
  <si>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</si>
  <si>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</si>
  <si>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都城市水道事業会計</t>
  </si>
  <si>
    <t>一般会計</t>
  </si>
  <si>
    <t>都城市介護保険特別会計</t>
  </si>
  <si>
    <t>都城市簡易水道事業会計</t>
  </si>
  <si>
    <t>都城市公共下水道事業会計</t>
  </si>
  <si>
    <t>都城市国民健康保険特別会計（事業勘定）</t>
  </si>
  <si>
    <t>都城市農業集落排水事業会計</t>
  </si>
  <si>
    <t>都城市御池簡易水道事業会計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</si>
  <si>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</si>
  <si>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</si>
  <si>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</si>
  <si>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</si>
  <si>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</si>
  <si>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</si>
  <si>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</si>
  <si>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</si>
  <si>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</si>
  <si>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</si>
  <si>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</si>
  <si>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</si>
  <si>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</si>
  <si>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</si>
  <si>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</si>
  <si>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</si>
  <si>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</si>
  <si>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</si>
  <si>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</si>
  <si>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</si>
  <si>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</si>
  <si>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</si>
  <si>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</si>
  <si>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</si>
  <si>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</si>
  <si>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t>
    <phoneticPr fontId="2"/>
  </si>
  <si>
    <t>-</t>
    <phoneticPr fontId="2"/>
  </si>
  <si>
    <t>-</t>
    <phoneticPr fontId="2"/>
  </si>
  <si>
    <t>-</t>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</si>
  <si>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</si>
  <si>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</si>
  <si>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都城まちづくり　株式会社</t>
  </si>
  <si>
    <t>道の駅山之口　株式会社</t>
  </si>
  <si>
    <t>都城ぼんち地域振興　株式会社</t>
    <rPh sb="0" eb="2">
      <t>ミヤコノジョウ</t>
    </rPh>
    <rPh sb="5" eb="7">
      <t>チイキ</t>
    </rPh>
    <rPh sb="7" eb="9">
      <t>シンコウ</t>
    </rPh>
    <rPh sb="10" eb="14">
      <t>カブシキガイシャ</t>
    </rPh>
    <phoneticPr fontId="2"/>
  </si>
  <si>
    <t>-</t>
    <phoneticPr fontId="2"/>
  </si>
  <si>
    <t>-</t>
    <phoneticPr fontId="2"/>
  </si>
  <si>
    <t>-</t>
    <phoneticPr fontId="2"/>
  </si>
  <si>
    <t>-</t>
    <phoneticPr fontId="2"/>
  </si>
  <si>
    <t>-</t>
    <phoneticPr fontId="2"/>
  </si>
  <si>
    <t>-</t>
    <phoneticPr fontId="2"/>
  </si>
  <si>
    <t>-</t>
    <phoneticPr fontId="2"/>
  </si>
  <si>
    <t>ふるさと応援基金</t>
    <rPh sb="4" eb="6">
      <t>オウエン</t>
    </rPh>
    <rPh sb="6" eb="8">
      <t>キキン</t>
    </rPh>
    <phoneticPr fontId="5"/>
  </si>
  <si>
    <t>公共施設整備等基金</t>
    <rPh sb="0" eb="2">
      <t>コウキョウ</t>
    </rPh>
    <rPh sb="2" eb="4">
      <t>シセツ</t>
    </rPh>
    <rPh sb="4" eb="6">
      <t>セイビ</t>
    </rPh>
    <rPh sb="6" eb="7">
      <t>トウ</t>
    </rPh>
    <rPh sb="7" eb="9">
      <t>キキン</t>
    </rPh>
    <phoneticPr fontId="5"/>
  </si>
  <si>
    <t>地方創生基金</t>
    <rPh sb="0" eb="2">
      <t>チホウ</t>
    </rPh>
    <rPh sb="2" eb="4">
      <t>ソウセイ</t>
    </rPh>
    <rPh sb="4" eb="6">
      <t>キキン</t>
    </rPh>
    <phoneticPr fontId="5"/>
  </si>
  <si>
    <t>地域振興基金</t>
    <rPh sb="0" eb="2">
      <t>チイキ</t>
    </rPh>
    <rPh sb="2" eb="4">
      <t>シンコウ</t>
    </rPh>
    <rPh sb="4" eb="6">
      <t>キキン</t>
    </rPh>
    <phoneticPr fontId="5"/>
  </si>
  <si>
    <t>合併算定替逓減対策基金</t>
    <rPh sb="0" eb="2">
      <t>ガッペイ</t>
    </rPh>
    <rPh sb="2" eb="4">
      <t>サンテイ</t>
    </rPh>
    <rPh sb="4" eb="5">
      <t>ガ</t>
    </rPh>
    <rPh sb="5" eb="7">
      <t>テイゲン</t>
    </rPh>
    <rPh sb="7" eb="9">
      <t>タイサク</t>
    </rPh>
    <rPh sb="9" eb="11">
      <t>キキン</t>
    </rPh>
    <phoneticPr fontId="5"/>
  </si>
  <si>
    <t>-</t>
    <phoneticPr fontId="2"/>
  </si>
  <si>
    <t>-</t>
    <phoneticPr fontId="2"/>
  </si>
  <si>
    <t>-</t>
    <phoneticPr fontId="2"/>
  </si>
  <si>
    <t>-</t>
    <phoneticPr fontId="2"/>
  </si>
  <si>
    <t>〇</t>
    <phoneticPr fontId="2"/>
  </si>
  <si>
    <t>一般財団法人　都城圏域地場産業振興センター</t>
    <rPh sb="0" eb="2">
      <t>イッパン</t>
    </rPh>
    <phoneticPr fontId="2"/>
  </si>
  <si>
    <t>公益財団法人　都城市文化振興財団</t>
    <rPh sb="0" eb="2">
      <t>コウエキ</t>
    </rPh>
    <phoneticPr fontId="2"/>
  </si>
  <si>
    <t>一般財団法人　都城市体育協会</t>
    <rPh sb="0" eb="2">
      <t>イッパン</t>
    </rPh>
    <rPh sb="2" eb="6">
      <t>ザイダンホウジン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</si>
  <si>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</si>
  <si>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</si>
  <si>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</si>
  <si>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当市の将来負担比率は、「－」である。これは、地方債の現在高の減による将来負担額の減に加えて、「充当可能基金」の増により、分子の値がマイナスとなったためである。
　また、有形固定資産減価償却率も全国平均よりも小さく、類似団体とも同等の水準である。
　今後も、地方債の現在高の縮減及び計画的な基金積立を行うとともに、公共施設等総合管理計画に基づく施設の老朽化対策等を適正に進め、健全な財政運営に努める。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</si>
  <si>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</si>
  <si>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</si>
  <si>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</si>
  <si>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</si>
  <si>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</si>
  <si>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</si>
  <si>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</si>
  <si>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</si>
  <si>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当市の実質公債費比率は、４．９となっており、類似団体より高い傾向にある。
　これは、実質公債費比率の分子となる元利償還金の減額等により公債費の圧縮に努めているが、分母である普通交付税の額が合併算定替逓減を受けて減少したことによる。
　今後も、計画的な償還を進め、新規発行債の抑制を図る。</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</si>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</sst>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47673</c:v>
                </c:pt>
                <c:pt idx="1">
                  <c:v>54233</c:v>
                </c:pt>
                <c:pt idx="2">
                  <c:v>44366</c:v>
                </c:pt>
                <c:pt idx="3">
                  <c:v>51043</c:v>
                </c:pt>
                <c:pt idx="4">
                  <c:v>42898</c:v>
                </c:pt>
              </c:numCache>
            </c:numRef>
          </c:val>
          <c:smooth val="0"/>
          <c:extLst>
            <c:ext xmlns:c16="http://schemas.microsoft.com/office/drawing/2014/chart" uri="{C3380CC4-5D6E-409C-BE32-E72D297353CC}">
              <c16:uniqueId val="{00000000-AC3E-486B-BDF0-EFF9122832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57842</c:v>
                </c:pt>
                <c:pt idx="1">
                  <c:v>86926</c:v>
                </c:pt>
                <c:pt idx="2">
                  <c:v>57381</c:v>
                </c:pt>
                <c:pt idx="3">
                  <c:v>82685</c:v>
                </c:pt>
                <c:pt idx="4">
                  <c:v>74622</c:v>
                </c:pt>
              </c:numCache>
            </c:numRef>
          </c:val>
          <c:smooth val="0"/>
          <c:extLst>
            <c:ext xmlns:c16="http://schemas.microsoft.com/office/drawing/2014/chart" uri="{C3380CC4-5D6E-409C-BE32-E72D297353CC}">
              <c16:uniqueId val="{00000001-AC3E-486B-BDF0-EFF912283219}"/>
            </c:ext>
          </c:extLst>
        </c:ser>
        <c:dLbls>
          <c:showLegendKey val="0"/>
          <c:showVal val="0"/>
          <c:showCatName val="0"/>
          <c:showSerName val="0"/>
          <c:showPercent val="0"/>
          <c:showBubbleSize val="0"/>
        </c:dLbls>
        <c:marker val="1"/>
        <c:smooth val="0"/>
        <c:axId val="308870056"/>
        <c:axId val="310701640"/>
      </c:lineChart>
      <c:catAx>
        <c:axId val="308870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701640"/>
        <c:crosses val="autoZero"/>
        <c:auto val="1"/>
        <c:lblAlgn val="ctr"/>
        <c:lblOffset val="100"/>
        <c:tickLblSkip val="1"/>
        <c:tickMarkSkip val="1"/>
        <c:noMultiLvlLbl val="0"/>
      </c:catAx>
      <c:valAx>
        <c:axId val="310701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870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c:v>
                </c:pt>
                <c:pt idx="1">
                  <c:v>3.19</c:v>
                </c:pt>
                <c:pt idx="2">
                  <c:v>3.29</c:v>
                </c:pt>
                <c:pt idx="3">
                  <c:v>3.48</c:v>
                </c:pt>
                <c:pt idx="4">
                  <c:v>3.55</c:v>
                </c:pt>
              </c:numCache>
            </c:numRef>
          </c:val>
          <c:extLst>
            <c:ext xmlns:c16="http://schemas.microsoft.com/office/drawing/2014/chart" uri="{C3380CC4-5D6E-409C-BE32-E72D297353CC}">
              <c16:uniqueId val="{00000000-9D0F-4A30-8471-D0F694B145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8.9</c:v>
                </c:pt>
                <c:pt idx="1">
                  <c:v>9.01</c:v>
                </c:pt>
                <c:pt idx="2">
                  <c:v>9.1300000000000008</c:v>
                </c:pt>
                <c:pt idx="3">
                  <c:v>9.18</c:v>
                </c:pt>
                <c:pt idx="4">
                  <c:v>9.14</c:v>
                </c:pt>
              </c:numCache>
            </c:numRef>
          </c:val>
          <c:extLst>
            <c:ext xmlns:c16="http://schemas.microsoft.com/office/drawing/2014/chart" uri="{C3380CC4-5D6E-409C-BE32-E72D297353CC}">
              <c16:uniqueId val="{00000001-9D0F-4A30-8471-D0F694B145E2}"/>
            </c:ext>
          </c:extLst>
        </c:ser>
        <c:dLbls>
          <c:showLegendKey val="0"/>
          <c:showVal val="0"/>
          <c:showCatName val="0"/>
          <c:showSerName val="0"/>
          <c:showPercent val="0"/>
          <c:showBubbleSize val="0"/>
        </c:dLbls>
        <c:gapWidth val="250"/>
        <c:overlap val="100"/>
        <c:axId val="122302336"/>
        <c:axId val="356683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0.06</c:v>
                </c:pt>
                <c:pt idx="1">
                  <c:v>2.34</c:v>
                </c:pt>
                <c:pt idx="2">
                  <c:v>1.91</c:v>
                </c:pt>
                <c:pt idx="3">
                  <c:v>2.63</c:v>
                </c:pt>
                <c:pt idx="4">
                  <c:v>0.09</c:v>
                </c:pt>
              </c:numCache>
            </c:numRef>
          </c:val>
          <c:smooth val="0"/>
          <c:extLst>
            <c:ext xmlns:c16="http://schemas.microsoft.com/office/drawing/2014/chart" uri="{C3380CC4-5D6E-409C-BE32-E72D297353CC}">
              <c16:uniqueId val="{00000002-9D0F-4A30-8471-D0F694B145E2}"/>
            </c:ext>
          </c:extLst>
        </c:ser>
        <c:dLbls>
          <c:showLegendKey val="0"/>
          <c:showVal val="0"/>
          <c:showCatName val="0"/>
          <c:showSerName val="0"/>
          <c:showPercent val="0"/>
          <c:showBubbleSize val="0"/>
        </c:dLbls>
        <c:marker val="1"/>
        <c:smooth val="0"/>
        <c:axId val="122302336"/>
        <c:axId val="356683344"/>
      </c:lineChart>
      <c:catAx>
        <c:axId val="1223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6683344"/>
        <c:crosses val="autoZero"/>
        <c:auto val="1"/>
        <c:lblAlgn val="ctr"/>
        <c:lblOffset val="100"/>
        <c:tickLblSkip val="1"/>
        <c:tickMarkSkip val="1"/>
        <c:noMultiLvlLbl val="0"/>
      </c:catAx>
      <c:valAx>
        <c:axId val="35668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0.17</c:v>
                </c:pt>
                <c:pt idx="4">
                  <c:v>#N/A</c:v>
                </c:pt>
                <c:pt idx="5">
                  <c:v>0.03</c:v>
                </c:pt>
                <c:pt idx="6">
                  <c:v>#N/A</c:v>
                </c:pt>
                <c:pt idx="7">
                  <c:v>0.01</c:v>
                </c:pt>
                <c:pt idx="8">
                  <c:v>#N/A</c:v>
                </c:pt>
                <c:pt idx="9">
                  <c:v>0.01</c:v>
                </c:pt>
              </c:numCache>
            </c:numRef>
          </c:val>
          <c:extLst>
            <c:ext xmlns:c16="http://schemas.microsoft.com/office/drawing/2014/chart" uri="{C3380CC4-5D6E-409C-BE32-E72D297353CC}">
              <c16:uniqueId val="{00000000-B5C2-40DE-AE3A-06D59FA31C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C2-40DE-AE3A-06D59FA31CBB}"/>
            </c:ext>
          </c:extLst>
        </c:ser>
        <c:ser>
          <c:idx val="2"/>
          <c:order val="2"/>
          <c:tx>
            <c:strRef>
              <c:f>データシート!$A$29</c:f>
              <c:strCache>
                <c:ptCount val="1"/>
                <c:pt idx="0">
                  <c:v>都城市御池簡易水道事業会計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0.06</c:v>
                </c:pt>
              </c:numCache>
            </c:numRef>
          </c:val>
          <c:extLst>
            <c:ext xmlns:c16="http://schemas.microsoft.com/office/drawing/2014/chart" uri="{C3380CC4-5D6E-409C-BE32-E72D297353CC}">
              <c16:uniqueId val="{00000002-B5C2-40DE-AE3A-06D59FA31CBB}"/>
            </c:ext>
          </c:extLst>
        </c:ser>
        <c:ser>
          <c:idx val="3"/>
          <c:order val="3"/>
          <c:tx>
            <c:strRef>
              <c:f>データシート!$A$30</c:f>
              <c:strCache>
                <c:ptCount val="1"/>
                <c:pt idx="0">
                  <c:v>都城市農業集落排水事業会計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0.08</c:v>
                </c:pt>
                <c:pt idx="8">
                  <c:v>#N/A</c:v>
                </c:pt>
                <c:pt idx="9">
                  <c:v>7.0000000000000007E-2</c:v>
                </c:pt>
              </c:numCache>
            </c:numRef>
          </c:val>
          <c:extLst>
            <c:ext xmlns:c16="http://schemas.microsoft.com/office/drawing/2014/chart" uri="{C3380CC4-5D6E-409C-BE32-E72D297353CC}">
              <c16:uniqueId val="{00000003-B5C2-40DE-AE3A-06D59FA31CBB}"/>
            </c:ext>
          </c:extLst>
        </c:ser>
        <c:ser>
          <c:idx val="4"/>
          <c:order val="4"/>
          <c:tx>
            <c:strRef>
              <c:f>データシート!$A$31</c:f>
              <c:strCache>
                <c:ptCount val="1"/>
                <c:pt idx="0">
                  <c:v>都城市国民健康保険特別会計（事業勘定）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2.0299999999999998</c:v>
                </c:pt>
                <c:pt idx="2">
                  <c:v>#N/A</c:v>
                </c:pt>
                <c:pt idx="3">
                  <c:v>1.03</c:v>
                </c:pt>
                <c:pt idx="4">
                  <c:v>#N/A</c:v>
                </c:pt>
                <c:pt idx="5">
                  <c:v>0.28999999999999998</c:v>
                </c:pt>
                <c:pt idx="6">
                  <c:v>#N/A</c:v>
                </c:pt>
                <c:pt idx="7">
                  <c:v>0.02</c:v>
                </c:pt>
                <c:pt idx="8">
                  <c:v>#N/A</c:v>
                </c:pt>
                <c:pt idx="9">
                  <c:v>0.33</c:v>
                </c:pt>
              </c:numCache>
            </c:numRef>
          </c:val>
          <c:extLst>
            <c:ext xmlns:c16="http://schemas.microsoft.com/office/drawing/2014/chart" uri="{C3380CC4-5D6E-409C-BE32-E72D297353CC}">
              <c16:uniqueId val="{00000004-B5C2-40DE-AE3A-06D59FA31CBB}"/>
            </c:ext>
          </c:extLst>
        </c:ser>
        <c:ser>
          <c:idx val="5"/>
          <c:order val="5"/>
          <c:tx>
            <c:strRef>
              <c:f>データシート!$A$32</c:f>
              <c:strCache>
                <c:ptCount val="1"/>
                <c:pt idx="0">
                  <c:v>都城市公共下水道事業会計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0.21</c:v>
                </c:pt>
                <c:pt idx="4">
                  <c:v>#N/A</c:v>
                </c:pt>
                <c:pt idx="5">
                  <c:v>0.5</c:v>
                </c:pt>
                <c:pt idx="6">
                  <c:v>#N/A</c:v>
                </c:pt>
                <c:pt idx="7">
                  <c:v>0.56999999999999995</c:v>
                </c:pt>
                <c:pt idx="8">
                  <c:v>#N/A</c:v>
                </c:pt>
                <c:pt idx="9">
                  <c:v>0.59</c:v>
                </c:pt>
              </c:numCache>
            </c:numRef>
          </c:val>
          <c:extLst>
            <c:ext xmlns:c16="http://schemas.microsoft.com/office/drawing/2014/chart" uri="{C3380CC4-5D6E-409C-BE32-E72D297353CC}">
              <c16:uniqueId val="{00000005-B5C2-40DE-AE3A-06D59FA31CBB}"/>
            </c:ext>
          </c:extLst>
        </c:ser>
        <c:ser>
          <c:idx val="6"/>
          <c:order val="6"/>
          <c:tx>
            <c:strRef>
              <c:f>データシート!$A$33</c:f>
              <c:strCache>
                <c:ptCount val="1"/>
                <c:pt idx="0">
                  <c:v>都城市簡易水道事業会計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0.33</c:v>
                </c:pt>
                <c:pt idx="8">
                  <c:v>#N/A</c:v>
                </c:pt>
                <c:pt idx="9">
                  <c:v>0.64</c:v>
                </c:pt>
              </c:numCache>
            </c:numRef>
          </c:val>
          <c:extLst>
            <c:ext xmlns:c16="http://schemas.microsoft.com/office/drawing/2014/chart" uri="{C3380CC4-5D6E-409C-BE32-E72D297353CC}">
              <c16:uniqueId val="{00000006-B5C2-40DE-AE3A-06D59FA31CBB}"/>
            </c:ext>
          </c:extLst>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1.1399999999999999</c:v>
                </c:pt>
                <c:pt idx="4">
                  <c:v>#N/A</c:v>
                </c:pt>
                <c:pt idx="5">
                  <c:v>1.18</c:v>
                </c:pt>
                <c:pt idx="6">
                  <c:v>#N/A</c:v>
                </c:pt>
                <c:pt idx="7">
                  <c:v>0.54</c:v>
                </c:pt>
                <c:pt idx="8">
                  <c:v>#N/A</c:v>
                </c:pt>
                <c:pt idx="9">
                  <c:v>0.9</c:v>
                </c:pt>
              </c:numCache>
            </c:numRef>
          </c:val>
          <c:extLst>
            <c:ext xmlns:c16="http://schemas.microsoft.com/office/drawing/2014/chart" uri="{C3380CC4-5D6E-409C-BE32-E72D297353CC}">
              <c16:uniqueId val="{00000007-B5C2-40DE-AE3A-06D59FA31C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c:v>
                </c:pt>
                <c:pt idx="2">
                  <c:v>#N/A</c:v>
                </c:pt>
                <c:pt idx="3">
                  <c:v>3.18</c:v>
                </c:pt>
                <c:pt idx="4">
                  <c:v>#N/A</c:v>
                </c:pt>
                <c:pt idx="5">
                  <c:v>3.29</c:v>
                </c:pt>
                <c:pt idx="6">
                  <c:v>#N/A</c:v>
                </c:pt>
                <c:pt idx="7">
                  <c:v>3.47</c:v>
                </c:pt>
                <c:pt idx="8">
                  <c:v>#N/A</c:v>
                </c:pt>
                <c:pt idx="9">
                  <c:v>3.54</c:v>
                </c:pt>
              </c:numCache>
            </c:numRef>
          </c:val>
          <c:extLst>
            <c:ext xmlns:c16="http://schemas.microsoft.com/office/drawing/2014/chart" uri="{C3380CC4-5D6E-409C-BE32-E72D297353CC}">
              <c16:uniqueId val="{00000008-B5C2-40DE-AE3A-06D59FA31CBB}"/>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8.85</c:v>
                </c:pt>
                <c:pt idx="2">
                  <c:v>#N/A</c:v>
                </c:pt>
                <c:pt idx="3">
                  <c:v>9.52</c:v>
                </c:pt>
                <c:pt idx="4">
                  <c:v>#N/A</c:v>
                </c:pt>
                <c:pt idx="5">
                  <c:v>8.61</c:v>
                </c:pt>
                <c:pt idx="6">
                  <c:v>#N/A</c:v>
                </c:pt>
                <c:pt idx="7">
                  <c:v>6.66</c:v>
                </c:pt>
                <c:pt idx="8">
                  <c:v>#N/A</c:v>
                </c:pt>
                <c:pt idx="9">
                  <c:v>7.85</c:v>
                </c:pt>
              </c:numCache>
            </c:numRef>
          </c:val>
          <c:extLst>
            <c:ext xmlns:c16="http://schemas.microsoft.com/office/drawing/2014/chart" uri="{C3380CC4-5D6E-409C-BE32-E72D297353CC}">
              <c16:uniqueId val="{00000009-B5C2-40DE-AE3A-06D59FA31CBB}"/>
            </c:ext>
          </c:extLst>
        </c:ser>
        <c:dLbls>
          <c:showLegendKey val="0"/>
          <c:showVal val="0"/>
          <c:showCatName val="0"/>
          <c:showSerName val="0"/>
          <c:showPercent val="0"/>
          <c:showBubbleSize val="0"/>
        </c:dLbls>
        <c:gapWidth val="150"/>
        <c:overlap val="100"/>
        <c:axId val="356455736"/>
        <c:axId val="375303496"/>
      </c:barChart>
      <c:catAx>
        <c:axId val="35645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303496"/>
        <c:crosses val="autoZero"/>
        <c:auto val="1"/>
        <c:lblAlgn val="ctr"/>
        <c:lblOffset val="100"/>
        <c:tickLblSkip val="1"/>
        <c:tickMarkSkip val="1"/>
        <c:noMultiLvlLbl val="0"/>
      </c:catAx>
      <c:valAx>
        <c:axId val="375303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455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7942</c:v>
                </c:pt>
                <c:pt idx="5">
                  <c:v>7706</c:v>
                </c:pt>
                <c:pt idx="8">
                  <c:v>7472</c:v>
                </c:pt>
                <c:pt idx="11">
                  <c:v>7145</c:v>
                </c:pt>
                <c:pt idx="14">
                  <c:v>7001</c:v>
                </c:pt>
              </c:numCache>
            </c:numRef>
          </c:val>
          <c:extLst>
            <c:ext xmlns:c16="http://schemas.microsoft.com/office/drawing/2014/chart" uri="{C3380CC4-5D6E-409C-BE32-E72D297353CC}">
              <c16:uniqueId val="{00000000-27AE-4ACD-B869-3D897F2C68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AE-4ACD-B869-3D897F2C68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136</c:v>
                </c:pt>
                <c:pt idx="3">
                  <c:v>134</c:v>
                </c:pt>
                <c:pt idx="6">
                  <c:v>133</c:v>
                </c:pt>
                <c:pt idx="9">
                  <c:v>1</c:v>
                </c:pt>
                <c:pt idx="12">
                  <c:v>0</c:v>
                </c:pt>
              </c:numCache>
            </c:numRef>
          </c:val>
          <c:extLst>
            <c:ext xmlns:c16="http://schemas.microsoft.com/office/drawing/2014/chart" uri="{C3380CC4-5D6E-409C-BE32-E72D297353CC}">
              <c16:uniqueId val="{00000002-27AE-4ACD-B869-3D897F2C68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AE-4ACD-B869-3D897F2C68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1414</c:v>
                </c:pt>
                <c:pt idx="3">
                  <c:v>1439</c:v>
                </c:pt>
                <c:pt idx="6">
                  <c:v>1304</c:v>
                </c:pt>
                <c:pt idx="9">
                  <c:v>1260</c:v>
                </c:pt>
                <c:pt idx="12">
                  <c:v>1136</c:v>
                </c:pt>
              </c:numCache>
            </c:numRef>
          </c:val>
          <c:extLst>
            <c:ext xmlns:c16="http://schemas.microsoft.com/office/drawing/2014/chart" uri="{C3380CC4-5D6E-409C-BE32-E72D297353CC}">
              <c16:uniqueId val="{00000004-27AE-4ACD-B869-3D897F2C68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AE-4ACD-B869-3D897F2C68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AE-4ACD-B869-3D897F2C68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8190</c:v>
                </c:pt>
                <c:pt idx="3">
                  <c:v>8004</c:v>
                </c:pt>
                <c:pt idx="6">
                  <c:v>7848</c:v>
                </c:pt>
                <c:pt idx="9">
                  <c:v>7696</c:v>
                </c:pt>
                <c:pt idx="12">
                  <c:v>7372</c:v>
                </c:pt>
              </c:numCache>
            </c:numRef>
          </c:val>
          <c:extLst>
            <c:ext xmlns:c16="http://schemas.microsoft.com/office/drawing/2014/chart" uri="{C3380CC4-5D6E-409C-BE32-E72D297353CC}">
              <c16:uniqueId val="{00000007-27AE-4ACD-B869-3D897F2C6825}"/>
            </c:ext>
          </c:extLst>
        </c:ser>
        <c:dLbls>
          <c:showLegendKey val="0"/>
          <c:showVal val="0"/>
          <c:showCatName val="0"/>
          <c:showSerName val="0"/>
          <c:showPercent val="0"/>
          <c:showBubbleSize val="0"/>
        </c:dLbls>
        <c:gapWidth val="100"/>
        <c:overlap val="100"/>
        <c:axId val="372178608"/>
        <c:axId val="353541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1798</c:v>
                </c:pt>
                <c:pt idx="2">
                  <c:v>#N/A</c:v>
                </c:pt>
                <c:pt idx="3">
                  <c:v>#N/A</c:v>
                </c:pt>
                <c:pt idx="4">
                  <c:v>1871</c:v>
                </c:pt>
                <c:pt idx="5">
                  <c:v>#N/A</c:v>
                </c:pt>
                <c:pt idx="6">
                  <c:v>#N/A</c:v>
                </c:pt>
                <c:pt idx="7">
                  <c:v>1813</c:v>
                </c:pt>
                <c:pt idx="8">
                  <c:v>#N/A</c:v>
                </c:pt>
                <c:pt idx="9">
                  <c:v>#N/A</c:v>
                </c:pt>
                <c:pt idx="10">
                  <c:v>1812</c:v>
                </c:pt>
                <c:pt idx="11">
                  <c:v>#N/A</c:v>
                </c:pt>
                <c:pt idx="12">
                  <c:v>#N/A</c:v>
                </c:pt>
                <c:pt idx="13">
                  <c:v>1507</c:v>
                </c:pt>
                <c:pt idx="14">
                  <c:v>#N/A</c:v>
                </c:pt>
              </c:numCache>
            </c:numRef>
          </c:val>
          <c:smooth val="0"/>
          <c:extLst>
            <c:ext xmlns:c16="http://schemas.microsoft.com/office/drawing/2014/chart" uri="{C3380CC4-5D6E-409C-BE32-E72D297353CC}">
              <c16:uniqueId val="{00000008-27AE-4ACD-B869-3D897F2C6825}"/>
            </c:ext>
          </c:extLst>
        </c:ser>
        <c:dLbls>
          <c:showLegendKey val="0"/>
          <c:showVal val="0"/>
          <c:showCatName val="0"/>
          <c:showSerName val="0"/>
          <c:showPercent val="0"/>
          <c:showBubbleSize val="0"/>
        </c:dLbls>
        <c:marker val="1"/>
        <c:smooth val="0"/>
        <c:axId val="372178608"/>
        <c:axId val="353541288"/>
      </c:lineChart>
      <c:catAx>
        <c:axId val="37217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541288"/>
        <c:crosses val="autoZero"/>
        <c:auto val="1"/>
        <c:lblAlgn val="ctr"/>
        <c:lblOffset val="100"/>
        <c:tickLblSkip val="1"/>
        <c:tickMarkSkip val="1"/>
        <c:noMultiLvlLbl val="0"/>
      </c:catAx>
      <c:valAx>
        <c:axId val="35354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7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69162</c:v>
                </c:pt>
                <c:pt idx="5">
                  <c:v>68404</c:v>
                </c:pt>
                <c:pt idx="8">
                  <c:v>66539</c:v>
                </c:pt>
                <c:pt idx="11">
                  <c:v>65508</c:v>
                </c:pt>
                <c:pt idx="14">
                  <c:v>64878</c:v>
                </c:pt>
              </c:numCache>
            </c:numRef>
          </c:val>
          <c:extLst>
            <c:ext xmlns:c16="http://schemas.microsoft.com/office/drawing/2014/chart" uri="{C3380CC4-5D6E-409C-BE32-E72D297353CC}">
              <c16:uniqueId val="{00000000-2D33-4BFC-A1C9-2B4B757E07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9067</c:v>
                </c:pt>
                <c:pt idx="5">
                  <c:v>8741</c:v>
                </c:pt>
                <c:pt idx="8">
                  <c:v>8053</c:v>
                </c:pt>
                <c:pt idx="11">
                  <c:v>7344</c:v>
                </c:pt>
                <c:pt idx="14">
                  <c:v>7308</c:v>
                </c:pt>
              </c:numCache>
            </c:numRef>
          </c:val>
          <c:extLst>
            <c:ext xmlns:c16="http://schemas.microsoft.com/office/drawing/2014/chart" uri="{C3380CC4-5D6E-409C-BE32-E72D297353CC}">
              <c16:uniqueId val="{00000001-2D33-4BFC-A1C9-2B4B757E07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36411</c:v>
                </c:pt>
                <c:pt idx="5">
                  <c:v>38235</c:v>
                </c:pt>
                <c:pt idx="8">
                  <c:v>32967</c:v>
                </c:pt>
                <c:pt idx="11">
                  <c:v>40030</c:v>
                </c:pt>
                <c:pt idx="14">
                  <c:v>44380</c:v>
                </c:pt>
              </c:numCache>
            </c:numRef>
          </c:val>
          <c:extLst>
            <c:ext xmlns:c16="http://schemas.microsoft.com/office/drawing/2014/chart" uri="{C3380CC4-5D6E-409C-BE32-E72D297353CC}">
              <c16:uniqueId val="{00000002-2D33-4BFC-A1C9-2B4B757E07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33-4BFC-A1C9-2B4B757E07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33-4BFC-A1C9-2B4B757E07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33-4BFC-A1C9-2B4B757E07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11602</c:v>
                </c:pt>
                <c:pt idx="3">
                  <c:v>11218</c:v>
                </c:pt>
                <c:pt idx="6">
                  <c:v>11087</c:v>
                </c:pt>
                <c:pt idx="9">
                  <c:v>10421</c:v>
                </c:pt>
                <c:pt idx="12">
                  <c:v>10328</c:v>
                </c:pt>
              </c:numCache>
            </c:numRef>
          </c:val>
          <c:extLst>
            <c:ext xmlns:c16="http://schemas.microsoft.com/office/drawing/2014/chart" uri="{C3380CC4-5D6E-409C-BE32-E72D297353CC}">
              <c16:uniqueId val="{00000006-2D33-4BFC-A1C9-2B4B757E07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33-4BFC-A1C9-2B4B757E07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15665</c:v>
                </c:pt>
                <c:pt idx="3">
                  <c:v>14960</c:v>
                </c:pt>
                <c:pt idx="6">
                  <c:v>14316</c:v>
                </c:pt>
                <c:pt idx="9">
                  <c:v>13941</c:v>
                </c:pt>
                <c:pt idx="12">
                  <c:v>14285</c:v>
                </c:pt>
              </c:numCache>
            </c:numRef>
          </c:val>
          <c:extLst>
            <c:ext xmlns:c16="http://schemas.microsoft.com/office/drawing/2014/chart" uri="{C3380CC4-5D6E-409C-BE32-E72D297353CC}">
              <c16:uniqueId val="{00000008-2D33-4BFC-A1C9-2B4B757E07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268</c:v>
                </c:pt>
                <c:pt idx="3">
                  <c:v>134</c:v>
                </c:pt>
                <c:pt idx="6">
                  <c:v>1</c:v>
                </c:pt>
                <c:pt idx="9">
                  <c:v>0</c:v>
                </c:pt>
                <c:pt idx="12">
                  <c:v>0</c:v>
                </c:pt>
              </c:numCache>
            </c:numRef>
          </c:val>
          <c:extLst>
            <c:ext xmlns:c16="http://schemas.microsoft.com/office/drawing/2014/chart" uri="{C3380CC4-5D6E-409C-BE32-E72D297353CC}">
              <c16:uniqueId val="{00000009-2D33-4BFC-A1C9-2B4B757E07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75185</c:v>
                </c:pt>
                <c:pt idx="3">
                  <c:v>74446</c:v>
                </c:pt>
                <c:pt idx="6">
                  <c:v>72004</c:v>
                </c:pt>
                <c:pt idx="9">
                  <c:v>71334</c:v>
                </c:pt>
                <c:pt idx="12">
                  <c:v>70501</c:v>
                </c:pt>
              </c:numCache>
            </c:numRef>
          </c:val>
          <c:extLst>
            <c:ext xmlns:c16="http://schemas.microsoft.com/office/drawing/2014/chart" uri="{C3380CC4-5D6E-409C-BE32-E72D297353CC}">
              <c16:uniqueId val="{0000000A-2D33-4BFC-A1C9-2B4B757E07A0}"/>
            </c:ext>
          </c:extLst>
        </c:ser>
        <c:dLbls>
          <c:showLegendKey val="0"/>
          <c:showVal val="0"/>
          <c:showCatName val="0"/>
          <c:showSerName val="0"/>
          <c:showPercent val="0"/>
          <c:showBubbleSize val="0"/>
        </c:dLbls>
        <c:gapWidth val="100"/>
        <c:overlap val="100"/>
        <c:axId val="353535800"/>
        <c:axId val="353540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33-4BFC-A1C9-2B4B757E07A0}"/>
            </c:ext>
          </c:extLst>
        </c:ser>
        <c:dLbls>
          <c:showLegendKey val="0"/>
          <c:showVal val="0"/>
          <c:showCatName val="0"/>
          <c:showSerName val="0"/>
          <c:showPercent val="0"/>
          <c:showBubbleSize val="0"/>
        </c:dLbls>
        <c:marker val="1"/>
        <c:smooth val="0"/>
        <c:axId val="353535800"/>
        <c:axId val="353540504"/>
      </c:lineChart>
      <c:catAx>
        <c:axId val="35353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540504"/>
        <c:crosses val="autoZero"/>
        <c:auto val="1"/>
        <c:lblAlgn val="ctr"/>
        <c:lblOffset val="100"/>
        <c:tickLblSkip val="1"/>
        <c:tickMarkSkip val="1"/>
        <c:noMultiLvlLbl val="0"/>
      </c:catAx>
      <c:valAx>
        <c:axId val="35354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3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3782</c:v>
                </c:pt>
                <c:pt idx="1">
                  <c:v>3782</c:v>
                </c:pt>
                <c:pt idx="2">
                  <c:v>3782</c:v>
                </c:pt>
              </c:numCache>
            </c:numRef>
          </c:val>
          <c:extLst>
            <c:ext xmlns:c16="http://schemas.microsoft.com/office/drawing/2014/chart" uri="{C3380CC4-5D6E-409C-BE32-E72D297353CC}">
              <c16:uniqueId val="{00000000-B3DB-4680-9233-E81397C06BC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4705</c:v>
                </c:pt>
                <c:pt idx="1">
                  <c:v>3903</c:v>
                </c:pt>
                <c:pt idx="2">
                  <c:v>4704</c:v>
                </c:pt>
              </c:numCache>
            </c:numRef>
          </c:val>
          <c:extLst>
            <c:ext xmlns:c16="http://schemas.microsoft.com/office/drawing/2014/chart" uri="{C3380CC4-5D6E-409C-BE32-E72D297353CC}">
              <c16:uniqueId val="{00000001-B3DB-4680-9233-E81397C06BC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29392</c:v>
                </c:pt>
                <c:pt idx="1">
                  <c:v>31717</c:v>
                </c:pt>
                <c:pt idx="2">
                  <c:v>35148</c:v>
                </c:pt>
              </c:numCache>
            </c:numRef>
          </c:val>
          <c:extLst>
            <c:ext xmlns:c16="http://schemas.microsoft.com/office/drawing/2014/chart" uri="{C3380CC4-5D6E-409C-BE32-E72D297353CC}">
              <c16:uniqueId val="{00000002-B3DB-4680-9233-E81397C06BC1}"/>
            </c:ext>
          </c:extLst>
        </c:ser>
        <c:dLbls>
          <c:showLegendKey val="0"/>
          <c:showVal val="0"/>
          <c:showCatName val="0"/>
          <c:showSerName val="0"/>
          <c:showPercent val="0"/>
          <c:showBubbleSize val="0"/>
        </c:dLbls>
        <c:gapWidth val="120"/>
        <c:overlap val="100"/>
        <c:axId val="353539720"/>
        <c:axId val="353538544"/>
      </c:barChart>
      <c:catAx>
        <c:axId val="35353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538544"/>
        <c:crosses val="autoZero"/>
        <c:auto val="1"/>
        <c:lblAlgn val="ctr"/>
        <c:lblOffset val="100"/>
        <c:tickLblSkip val="1"/>
        <c:tickMarkSkip val="1"/>
        <c:noMultiLvlLbl val="0"/>
      </c:catAx>
      <c:valAx>
        <c:axId val="353538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53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{37EC5B4A-04F2-4F90-8C9A-890EF79FC6BA}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0FE-4E52-9FC5-29BFAEC79A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{13093BAA-0C4B-4632-A0CB-8BF4597EBCD5}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E-4E52-9FC5-29BFAEC79A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{467633CA-7B11-418E-9C58-288F3587F901}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E-4E52-9FC5-29BFAEC79A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{B93E8766-40DB-4C07-93C5-54C04EE44E10}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E-4E52-9FC5-29BFAEC79A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{548FF65C-1F7D-4089-9825-C70BF466C890}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E-4E52-9FC5-29BFAEC79A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{5C1AACEC-C542-4BEC-8D4A-7E9B7D9970C2}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0FE-4E52-9FC5-29BFAEC79A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{80BF3B67-6529-4B5B-8E46-15EF829CA02A}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0FE-4E52-9FC5-29BFAEC79A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{22B43779-1525-4840-8EFD-2955E7D6BA5F}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0FE-4E52-9FC5-29BFAEC79A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{33212A5B-878D-4B50-84EF-B2BABCBDBE71}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0FE-4E52-9FC5-29BFAEC79A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57.2</c:v>
                </c:pt>
                <c:pt idx="16">
                  <c:v>58.5</c:v>
                </c:pt>
                <c:pt idx="24">
                  <c:v>59.3</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FE-4E52-9FC5-29BFAEC79A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{2392A77B-4CCC-425D-9B26-96CAA9DBF7F0}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0FE-4E52-9FC5-29BFAEC79A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{A7EAA941-E6EA-43DC-A501-272998B7D5E5}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E-4E52-9FC5-29BFAEC79A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{85DA1F9D-AAF9-4F42-99E6-7FBE07B72379}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E-4E52-9FC5-29BFAEC79A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{D7689B5B-0618-4C9C-B415-668F66C729C1}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E-4E52-9FC5-29BFAEC79A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{E5AFF173-8064-4216-B1CA-DCE6001EC66C}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E-4E52-9FC5-29BFAEC79A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{16C79FC7-80ED-44DA-A129-9248DCA1E21F}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0FE-4E52-9FC5-29BFAEC79A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{56E18AA5-FEC5-48B7-947E-88A5E0215999}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0FE-4E52-9FC5-29BFAEC79A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{3B8AC239-1660-47E1-B0CB-F3345AC6EC89}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0FE-4E52-9FC5-29BFAEC79A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{BBD2FF80-1BF2-4136-ACF3-87A18C347F8F}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0FE-4E52-9FC5-29BFAEC79A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59.6</c:v>
                </c:pt>
                <c:pt idx="16">
                  <c:v>60.7</c:v>
                </c:pt>
                <c:pt idx="24">
                  <c:v>61.4</c:v>
                </c:pt>
                <c:pt idx="32">
                  <c:v>60.4</c:v>
                </c:pt>
              </c:numCache>
            </c:numRef>
          </c:xVal>
          <c:yVal>
            <c:numRef>
              <c:f>公会計指標分析・財政指標組合せ分析表!$BP$55:$DC$55</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20FE-4E52-9FC5-29BFAEC79A7E}"/>
            </c:ext>
          </c:extLst>
        </c:ser>
        <c:dLbls>
          <c:showLegendKey val="0"/>
          <c:showVal val="1"/>
          <c:showCatName val="0"/>
          <c:showSerName val="0"/>
          <c:showPercent val="0"/>
          <c:showBubbleSize val="0"/>
        </c:dLbls>
        <c:axId val="353540896"/>
        <c:axId val="353541680"/>
      </c:scatterChart>
      <c:valAx>
        <c:axId val="353540896"/>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41680"/>
        <c:crosses val="autoZero"/>
        <c:crossBetween val="midCat"/>
      </c:valAx>
      <c:valAx>
        <c:axId val="35354168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3540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{CECA3E82-4A08-4CD0-AA76-A3D7DB39A79F}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707-410B-9BAA-51C5F75535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{CE96522C-4BC6-4265-BA3E-0F07469C8DD9}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07-410B-9BAA-51C5F75535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{43868093-03E2-4A26-88A0-0727D9ACD49D}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07-410B-9BAA-51C5F75535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{484C0D95-3C27-4BB7-84A4-412A6E083C53}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07-410B-9BAA-51C5F75535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{4E6C2109-158C-4533-810D-B0DC82A63F14}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07-410B-9BAA-51C5F755357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{32CB6D06-792D-4023-BB8C-7BA6146E5054}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707-410B-9BAA-51C5F755357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{E8257DCA-7D91-464E-ABEF-94A3859A3DD0}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707-410B-9BAA-51C5F755357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{FF7A930B-1CD2-47F1-9908-84D3EE9B5640}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707-410B-9BAA-51C5F755357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{A1A200F0-C6CF-454A-8C0A-4974B574E3B2}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707-410B-9BAA-51C5F75535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5.0999999999999996</c:v>
                </c:pt>
                <c:pt idx="16">
                  <c:v>5.2</c:v>
                </c:pt>
                <c:pt idx="24">
                  <c:v>5.2</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07-410B-9BAA-51C5F75535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{79E5CA94-32FB-4D97-823C-832FA02E85F0}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707-410B-9BAA-51C5F75535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{AB1F78A5-37DE-4FF2-83B3-29853E151B2C}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07-410B-9BAA-51C5F75535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{557266E9-83CA-41A5-AB07-789D263A6BAF}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07-410B-9BAA-51C5F75535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{4FEA3C88-01DA-422B-A917-A824D8EB35BB}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07-410B-9BAA-51C5F75535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{AA745A25-7568-4E34-A09E-7B6DA109A3AB}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07-410B-9BAA-51C5F755357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{6DB63099-3FC0-413A-9A06-995864CE6151}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707-410B-9BAA-51C5F755357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{39DE230D-3160-442F-994C-50C55ECE48CE}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707-410B-9BAA-51C5F755357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{C4F4215D-1E8A-4ACD-ACAB-0C05D749D759}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707-410B-9BAA-51C5F755357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{6A07ECE4-A72C-4D37-ADA6-3856E3F9230E}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707-410B-9BAA-51C5F75535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4.5999999999999996</c:v>
                </c:pt>
                <c:pt idx="24">
                  <c:v>4.3</c:v>
                </c:pt>
                <c:pt idx="32">
                  <c:v>4.0999999999999996</c:v>
                </c:pt>
              </c:numCache>
            </c:numRef>
          </c:xVal>
          <c:yVal>
            <c:numRef>
              <c:f>公会計指標分析・財政指標組合せ分析表!$BP$77:$DC$77</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0707-410B-9BAA-51C5F7553571}"/>
            </c:ext>
          </c:extLst>
        </c:ser>
        <c:dLbls>
          <c:showLegendKey val="0"/>
          <c:showVal val="1"/>
          <c:showCatName val="0"/>
          <c:showSerName val="0"/>
          <c:showPercent val="0"/>
          <c:showBubbleSize val="0"/>
        </c:dLbls>
        <c:axId val="353542464"/>
        <c:axId val="353537760"/>
      </c:scatterChart>
      <c:valAx>
        <c:axId val="353542464"/>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37760"/>
        <c:crosses val="autoZero"/>
        <c:crossBetween val="midCat"/>
      </c:valAx>
      <c:valAx>
        <c:axId val="353537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354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実質公債費比率の分子の減の要因としては、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計画的に償還を進めてきたことにより、元利償還金の減少が見られていることから、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今後も、計画的な償還を推進するとともに、新規発行市債の抑制を図る。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将来負担比率の分子の減（前年度比▲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百万円）の要因としては、一般会計に係る地方債の現在高の減（前年度比▲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百万円）や充当可能基金の増（前年度比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今後も、地方債現在高の圧縮等を図り、健全な財政運営に努める。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ホール等の公共施設の維持補修のための財源として公共施設整備等基金を２億７，０７９万円取り崩したことに加え、普通交付税の合併算定替による特例措置の縮減に対応するため合併算定替逓減対策基金を８億９，６００万円取り崩した一方で、後年度の重点的・継続的に取り組む地方創生推進事業の財源とするため、１５億９，０３１万円を積み立てたことや、ふるさと応援寄附金の管理・運用に係るふるさと応援基金の残高が２８億５，６２６万円増加したこと等により、基金全体としては、４２億３，０９７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・公共施設整備等基金：公共施設の整備（増改築、維持補修、解体及び撤去を含む。）又は公共用地の取得に係る事業の財源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・元気な森づくり基金：森林整備及びその促進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・公共施設整備等基金：総合文化ホールの施設設備の修繕費や道路補修費の財源として２億７，０７９万円を取り崩したことによる減少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・地方創生基金：後年度、重点的・継続的に取り組む地方創生推進事業の財源とするため、１５億９，０３１万円を積み立てたことによる増加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・元気な森づくり基金：森林整備等のための財源として７，１２２万円を積み立てたことによる増加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・公共施設整備等基金：毎年度の財政状況を勘案しながら、積立及び取崩を実施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・増減なし（積立・取崩同額）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・前年度決算余剰金の２分の１に相当する７億１，６１０万円を含む７億１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８０５万円を積み立てたことによる増加</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・財政調整のため、７億１，８０５万円を取り崩したことによる減少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・基金の残高は、緊急時に備え現在高以上を維持するよう努める。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・市債の償還のため、１４７万円を取り崩したことによる減少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・運用収入及び今後の市債発行・償還状況を考慮し、８億２１５万円を積み立てたことによる増加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・市債の発行・償還状況を勘案しながら、積立及び取崩を実施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当市の有形固定資産減価償却率は全国平均を下回っているものの、上昇傾向にある。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そのため、今後公共施設総合管理計画に基づく総量の適正化や施設の計画的な更新や保全に努める。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9275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05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147108</xdr:rowOff>
    </xdr:from>
    <xdr:to>
      <xdr:col>19</xdr:col>
      <xdr:colOff>187325</xdr:colOff>
      <xdr:row>32</xdr:row>
      <xdr:rowOff>77258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4233</xdr:rowOff>
    </xdr:from>
    <xdr:to>
      <xdr:col>7</xdr:col>
      <xdr:colOff>187325</xdr:colOff>
      <xdr:row>29</xdr:row>
      <xdr:rowOff>105833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31</xdr:row>
      <xdr:rowOff>53975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906558"/>
          <a:ext cx="711200" cy="2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162983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762625"/>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77258</xdr:rowOff>
    </xdr:from>
    <xdr:to>
      <xdr:col>11</xdr:col>
      <xdr:colOff>187325</xdr:colOff>
      <xdr:row>28</xdr:row>
      <xdr:rowOff>7408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128058</xdr:rowOff>
    </xdr:from>
    <xdr:to>
      <xdr:col>15</xdr:col>
      <xdr:colOff>136525</xdr:colOff>
      <xdr:row>29</xdr:row>
      <xdr:rowOff>19050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528733"/>
          <a:ext cx="762000" cy="2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32808</xdr:rowOff>
    </xdr:from>
    <xdr:to>
      <xdr:col>7</xdr:col>
      <xdr:colOff>187325</xdr:colOff>
      <xdr:row>26</xdr:row>
      <xdr:rowOff>134408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83608</xdr:rowOff>
    </xdr:from>
    <xdr:to>
      <xdr:col>11</xdr:col>
      <xdr:colOff>136525</xdr:colOff>
      <xdr:row>27</xdr:row>
      <xdr:rowOff>128058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312833"/>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68385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96960</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23935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150935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当市の債務償還比率は、全国平均及び宮崎県平均を下回っている。　　</a:t>
          </a:r>
          <a:endParaRPr lang="ja-JP" altLang="ja-JP" sz="1000">
            <a:effectLst/>
          </a:endParaRPr>
        </a:p>
        <a:p>
          <a:r>
            <a:rPr kumimoji="1" lang="ja-JP" altLang="ja-JP" sz="1000">
              <a:solidFill>
                <a:schemeClr val="dk1"/>
              </a:solidFill>
              <a:effectLst/>
              <a:latin typeface="+mn-lt"/>
              <a:ea typeface="+mn-ea"/>
              <a:cs typeface="+mn-cs"/>
            </a:rPr>
            <a:t>　これは、一般会計における地方債の現在高の減に加えて、ふるさと応援基金への積立額の増による充当可能基金が増えたことによるものである。</a:t>
          </a:r>
          <a:endParaRPr lang="ja-JP" altLang="ja-JP" sz="1000">
            <a:effectLst/>
          </a:endParaRPr>
        </a:p>
        <a:p>
          <a:r>
            <a:rPr kumimoji="1" lang="ja-JP" altLang="ja-JP" sz="1000">
              <a:solidFill>
                <a:schemeClr val="dk1"/>
              </a:solidFill>
              <a:effectLst/>
              <a:latin typeface="+mn-lt"/>
              <a:ea typeface="+mn-ea"/>
              <a:cs typeface="+mn-cs"/>
            </a:rPr>
            <a:t>　今後も、地方債の残高の縮減及び計画的な基金積立を行い、健全な財政運営に努める。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D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46186</xdr:rowOff>
    </xdr:from>
    <xdr:to>
      <xdr:col>76</xdr:col>
      <xdr:colOff>21589</xdr:colOff>
      <xdr:row>33</xdr:row>
      <xdr:rowOff>59034</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4793595" y="5275411"/>
          <a:ext cx="1269" cy="1212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62861</xdr:rowOff>
    </xdr:from>
    <xdr:ext cx="469744" cy="259045"/>
    <xdr:sp macro="" textlink="">
      <xdr:nvSpPr>
        <xdr:cNvPr id="139" name="債務償還比率最小値テキスト">
          <a:extLst>
            <a:ext uri="{FF2B5EF4-FFF2-40B4-BE49-F238E27FC236}">
              <a16:creationId xmlns:a16="http://schemas.microsoft.com/office/drawing/2014/main" id="{00000000-0008-0000-0D00-00008B000000}"/>
            </a:ext>
          </a:extLst>
        </xdr:cNvPr>
        <xdr:cNvSpPr txBox="1"/>
      </xdr:nvSpPr>
      <xdr:spPr>
        <a:xfrm>
          <a:off x="14846300" y="649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59034</xdr:rowOff>
    </xdr:from>
    <xdr:to>
      <xdr:col>76</xdr:col>
      <xdr:colOff>111125</xdr:colOff>
      <xdr:row>33</xdr:row>
      <xdr:rowOff>59034</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4706600" y="648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164313</xdr:rowOff>
    </xdr:from>
    <xdr:ext cx="469744" cy="259045"/>
    <xdr:sp macro="" textlink="">
      <xdr:nvSpPr>
        <xdr:cNvPr id="141" name="債務償還比率最大値テキスト">
          <a:extLst>
            <a:ext uri="{FF2B5EF4-FFF2-40B4-BE49-F238E27FC236}">
              <a16:creationId xmlns:a16="http://schemas.microsoft.com/office/drawing/2014/main" id="{00000000-0008-0000-0D00-00008D000000}"/>
            </a:ext>
          </a:extLst>
        </xdr:cNvPr>
        <xdr:cNvSpPr txBox="1"/>
      </xdr:nvSpPr>
      <xdr:spPr>
        <a:xfrm>
          <a:off x="14846300" y="50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46186</xdr:rowOff>
    </xdr:from>
    <xdr:to>
      <xdr:col>76</xdr:col>
      <xdr:colOff>111125</xdr:colOff>
      <xdr:row>26</xdr:row>
      <xdr:rowOff>46186</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527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18464</xdr:rowOff>
    </xdr:from>
    <xdr:ext cx="469744" cy="259045"/>
    <xdr:sp macro="" textlink="">
      <xdr:nvSpPr>
        <xdr:cNvPr id="143" name="債務償還比率平均値テキスト">
          <a:extLst>
            <a:ext uri="{FF2B5EF4-FFF2-40B4-BE49-F238E27FC236}">
              <a16:creationId xmlns:a16="http://schemas.microsoft.com/office/drawing/2014/main" id="{00000000-0008-0000-0D00-00008F000000}"/>
            </a:ext>
          </a:extLst>
        </xdr:cNvPr>
        <xdr:cNvSpPr txBox="1"/>
      </xdr:nvSpPr>
      <xdr:spPr>
        <a:xfrm>
          <a:off x="14846300" y="576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744700" y="578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74041</xdr:rowOff>
    </xdr:from>
    <xdr:to>
      <xdr:col>72</xdr:col>
      <xdr:colOff>123825</xdr:colOff>
      <xdr:row>30</xdr:row>
      <xdr:rowOff>4191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033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149246</xdr:rowOff>
    </xdr:from>
    <xdr:to>
      <xdr:col>68</xdr:col>
      <xdr:colOff>123825</xdr:colOff>
      <xdr:row>30</xdr:row>
      <xdr:rowOff>79396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3271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105886</xdr:rowOff>
    </xdr:from>
    <xdr:to>
      <xdr:col>64</xdr:col>
      <xdr:colOff>123825</xdr:colOff>
      <xdr:row>30</xdr:row>
      <xdr:rowOff>36036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2509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111464</xdr:rowOff>
    </xdr:from>
    <xdr:to>
      <xdr:col>60</xdr:col>
      <xdr:colOff>123825</xdr:colOff>
      <xdr:row>30</xdr:row>
      <xdr:rowOff>41614</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747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113612</xdr:rowOff>
    </xdr:from>
    <xdr:to>
      <xdr:col>76</xdr:col>
      <xdr:colOff>73025</xdr:colOff>
      <xdr:row>29</xdr:row>
      <xdr:rowOff>43762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4744700" y="56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136489</xdr:rowOff>
    </xdr:from>
    <xdr:ext cx="469744" cy="259045"/>
    <xdr:sp macro="" textlink="">
      <xdr:nvSpPr>
        <xdr:cNvPr id="155" name="債務償還比率該当値テキスト">
          <a:extLst>
            <a:ext uri="{FF2B5EF4-FFF2-40B4-BE49-F238E27FC236}">
              <a16:creationId xmlns:a16="http://schemas.microsoft.com/office/drawing/2014/main" id="{00000000-0008-0000-0D00-00009B000000}"/>
            </a:ext>
          </a:extLst>
        </xdr:cNvPr>
        <xdr:cNvSpPr txBox="1"/>
      </xdr:nvSpPr>
      <xdr:spPr>
        <a:xfrm>
          <a:off x="14846300" y="55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166508</xdr:rowOff>
    </xdr:from>
    <xdr:to>
      <xdr:col>72</xdr:col>
      <xdr:colOff>123825</xdr:colOff>
      <xdr:row>29</xdr:row>
      <xdr:rowOff>96658</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033500" y="57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164412</xdr:rowOff>
    </xdr:from>
    <xdr:to>
      <xdr:col>76</xdr:col>
      <xdr:colOff>22225</xdr:colOff>
      <xdr:row>29</xdr:row>
      <xdr:rowOff>45858</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4084300" y="5736537"/>
          <a:ext cx="7112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37698</xdr:rowOff>
    </xdr:from>
    <xdr:to>
      <xdr:col>68</xdr:col>
      <xdr:colOff>123825</xdr:colOff>
      <xdr:row>29</xdr:row>
      <xdr:rowOff>139298</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3271500" y="57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45858</xdr:rowOff>
    </xdr:from>
    <xdr:to>
      <xdr:col>72</xdr:col>
      <xdr:colOff>73025</xdr:colOff>
      <xdr:row>29</xdr:row>
      <xdr:rowOff>88498</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3322300" y="5789433"/>
          <a:ext cx="762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46863</xdr:rowOff>
    </xdr:from>
    <xdr:to>
      <xdr:col>64</xdr:col>
      <xdr:colOff>123825</xdr:colOff>
      <xdr:row>28</xdr:row>
      <xdr:rowOff>148463</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2509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97663</xdr:rowOff>
    </xdr:from>
    <xdr:to>
      <xdr:col>68</xdr:col>
      <xdr:colOff>73025</xdr:colOff>
      <xdr:row>29</xdr:row>
      <xdr:rowOff>88498</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2560300" y="5669788"/>
          <a:ext cx="7620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74390</xdr:rowOff>
    </xdr:from>
    <xdr:to>
      <xdr:col>60</xdr:col>
      <xdr:colOff>123825</xdr:colOff>
      <xdr:row>29</xdr:row>
      <xdr:rowOff>4540</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1747500" y="56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97663</xdr:rowOff>
    </xdr:from>
    <xdr:to>
      <xdr:col>64</xdr:col>
      <xdr:colOff>73025</xdr:colOff>
      <xdr:row>28</xdr:row>
      <xdr:rowOff>125190</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flipV="1">
          <a:off x="11798300" y="5669788"/>
          <a:ext cx="762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166768</xdr:rowOff>
    </xdr:from>
    <xdr:ext cx="469744" cy="259045"/>
    <xdr:sp macro="" textlink="">
      <xdr:nvSpPr>
        <xdr:cNvPr id="164" name="n_1aveValue債務償還比率">
          <a:extLst>
            <a:ext uri="{FF2B5EF4-FFF2-40B4-BE49-F238E27FC236}">
              <a16:creationId xmlns:a16="http://schemas.microsoft.com/office/drawing/2014/main" id="{00000000-0008-0000-0D00-0000A4000000}"/>
            </a:ext>
          </a:extLst>
        </xdr:cNvPr>
        <xdr:cNvSpPr txBox="1"/>
      </xdr:nvSpPr>
      <xdr:spPr>
        <a:xfrm>
          <a:off x="13836727" y="59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70523</xdr:rowOff>
    </xdr:from>
    <xdr:ext cx="469744" cy="259045"/>
    <xdr:sp macro="" textlink="">
      <xdr:nvSpPr>
        <xdr:cNvPr id="165" name="n_2aveValue債務償還比率">
          <a:extLst>
            <a:ext uri="{FF2B5EF4-FFF2-40B4-BE49-F238E27FC236}">
              <a16:creationId xmlns:a16="http://schemas.microsoft.com/office/drawing/2014/main" id="{00000000-0008-0000-0D00-0000A5000000}"/>
            </a:ext>
          </a:extLst>
        </xdr:cNvPr>
        <xdr:cNvSpPr txBox="1"/>
      </xdr:nvSpPr>
      <xdr:spPr>
        <a:xfrm>
          <a:off x="13087427" y="59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27163</xdr:rowOff>
    </xdr:from>
    <xdr:ext cx="469744" cy="259045"/>
    <xdr:sp macro="" textlink="">
      <xdr:nvSpPr>
        <xdr:cNvPr id="166" name="n_3aveValue債務償還比率">
          <a:extLst>
            <a:ext uri="{FF2B5EF4-FFF2-40B4-BE49-F238E27FC236}">
              <a16:creationId xmlns:a16="http://schemas.microsoft.com/office/drawing/2014/main" id="{00000000-0008-0000-0D00-0000A6000000}"/>
            </a:ext>
          </a:extLst>
        </xdr:cNvPr>
        <xdr:cNvSpPr txBox="1"/>
      </xdr:nvSpPr>
      <xdr:spPr>
        <a:xfrm>
          <a:off x="12325427" y="594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32741</xdr:rowOff>
    </xdr:from>
    <xdr:ext cx="469744" cy="259045"/>
    <xdr:sp macro="" textlink="">
      <xdr:nvSpPr>
        <xdr:cNvPr id="167" name="n_4aveValue債務償還比率">
          <a:extLst>
            <a:ext uri="{FF2B5EF4-FFF2-40B4-BE49-F238E27FC236}">
              <a16:creationId xmlns:a16="http://schemas.microsoft.com/office/drawing/2014/main" id="{00000000-0008-0000-0D00-0000A7000000}"/>
            </a:ext>
          </a:extLst>
        </xdr:cNvPr>
        <xdr:cNvSpPr txBox="1"/>
      </xdr:nvSpPr>
      <xdr:spPr>
        <a:xfrm>
          <a:off x="11563427" y="59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113185</xdr:rowOff>
    </xdr:from>
    <xdr:ext cx="469744" cy="259045"/>
    <xdr:sp macro="" textlink="">
      <xdr:nvSpPr>
        <xdr:cNvPr id="168" name="n_1mainValue債務償還比率">
          <a:extLst>
            <a:ext uri="{FF2B5EF4-FFF2-40B4-BE49-F238E27FC236}">
              <a16:creationId xmlns:a16="http://schemas.microsoft.com/office/drawing/2014/main" id="{00000000-0008-0000-0D00-0000A8000000}"/>
            </a:ext>
          </a:extLst>
        </xdr:cNvPr>
        <xdr:cNvSpPr txBox="1"/>
      </xdr:nvSpPr>
      <xdr:spPr>
        <a:xfrm>
          <a:off x="13836727" y="55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155825</xdr:rowOff>
    </xdr:from>
    <xdr:ext cx="469744" cy="259045"/>
    <xdr:sp macro="" textlink="">
      <xdr:nvSpPr>
        <xdr:cNvPr id="169" name="n_2mainValue債務償還比率">
          <a:extLst>
            <a:ext uri="{FF2B5EF4-FFF2-40B4-BE49-F238E27FC236}">
              <a16:creationId xmlns:a16="http://schemas.microsoft.com/office/drawing/2014/main" id="{00000000-0008-0000-0D00-0000A9000000}"/>
            </a:ext>
          </a:extLst>
        </xdr:cNvPr>
        <xdr:cNvSpPr txBox="1"/>
      </xdr:nvSpPr>
      <xdr:spPr>
        <a:xfrm>
          <a:off x="13087427" y="5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164990</xdr:rowOff>
    </xdr:from>
    <xdr:ext cx="469744" cy="259045"/>
    <xdr:sp macro="" textlink="">
      <xdr:nvSpPr>
        <xdr:cNvPr id="170" name="n_3mainValue債務償還比率">
          <a:extLst>
            <a:ext uri="{FF2B5EF4-FFF2-40B4-BE49-F238E27FC236}">
              <a16:creationId xmlns:a16="http://schemas.microsoft.com/office/drawing/2014/main" id="{00000000-0008-0000-0D00-0000AA000000}"/>
            </a:ext>
          </a:extLst>
        </xdr:cNvPr>
        <xdr:cNvSpPr txBox="1"/>
      </xdr:nvSpPr>
      <xdr:spPr>
        <a:xfrm>
          <a:off x="12325427" y="539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21067</xdr:rowOff>
    </xdr:from>
    <xdr:ext cx="469744" cy="259045"/>
    <xdr:sp macro="" textlink="">
      <xdr:nvSpPr>
        <xdr:cNvPr id="171" name="n_4mainValue債務償還比率">
          <a:extLst>
            <a:ext uri="{FF2B5EF4-FFF2-40B4-BE49-F238E27FC236}">
              <a16:creationId xmlns:a16="http://schemas.microsoft.com/office/drawing/2014/main" id="{00000000-0008-0000-0D00-0000AB000000}"/>
            </a:ext>
          </a:extLst>
        </xdr:cNvPr>
        <xdr:cNvSpPr txBox="1"/>
      </xdr:nvSpPr>
      <xdr:spPr>
        <a:xfrm>
          <a:off x="11563427" y="542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80010</xdr:rowOff>
    </xdr:from>
    <xdr:to>
      <xdr:col>24</xdr:col>
      <xdr:colOff>62865</xdr:colOff>
      <xdr:row>41</xdr:row>
      <xdr:rowOff>19050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93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26687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80010</xdr:rowOff>
    </xdr:from>
    <xdr:to>
      <xdr:col>24</xdr:col>
      <xdr:colOff>152400</xdr:colOff>
      <xdr:row>34</xdr:row>
      <xdr:rowOff>80010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97790</xdr:rowOff>
    </xdr:from>
    <xdr:to>
      <xdr:col>15</xdr:col>
      <xdr:colOff>101600</xdr:colOff>
      <xdr:row>36</xdr:row>
      <xdr:rowOff>27940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143510</xdr:rowOff>
    </xdr:from>
    <xdr:to>
      <xdr:col>6</xdr:col>
      <xdr:colOff>38100</xdr:colOff>
      <xdr:row>35</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143510</xdr:rowOff>
    </xdr:from>
    <xdr:to>
      <xdr:col>20</xdr:col>
      <xdr:colOff>38100</xdr:colOff>
      <xdr:row>35</xdr:row>
      <xdr:rowOff>73660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22860</xdr:rowOff>
    </xdr:from>
    <xdr:to>
      <xdr:col>24</xdr:col>
      <xdr:colOff>63500</xdr:colOff>
      <xdr:row>35</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236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78740</xdr:rowOff>
    </xdr:from>
    <xdr:to>
      <xdr:col>15</xdr:col>
      <xdr:colOff>101600</xdr:colOff>
      <xdr:row>35</xdr:row>
      <xdr:rowOff>8890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129540</xdr:rowOff>
    </xdr:from>
    <xdr:to>
      <xdr:col>19</xdr:col>
      <xdr:colOff>177800</xdr:colOff>
      <xdr:row>35</xdr:row>
      <xdr:rowOff>22860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58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60960</xdr:rowOff>
    </xdr:from>
    <xdr:to>
      <xdr:col>15</xdr:col>
      <xdr:colOff>50800</xdr:colOff>
      <xdr:row>34</xdr:row>
      <xdr:rowOff>129540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890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34</xdr:row>
      <xdr:rowOff>60960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8254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19067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121937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25417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98283</xdr:rowOff>
    </xdr:from>
    <xdr:to>
      <xdr:col>54</xdr:col>
      <xdr:colOff>189865</xdr:colOff>
      <xdr:row>41</xdr:row>
      <xdr:rowOff>69571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6099033"/>
          <a:ext cx="0" cy="99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69571</xdr:rowOff>
    </xdr:from>
    <xdr:to>
      <xdr:col>55</xdr:col>
      <xdr:colOff>88900</xdr:colOff>
      <xdr:row>41</xdr:row>
      <xdr:rowOff>69571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44960</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8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98283</xdr:rowOff>
    </xdr:from>
    <xdr:to>
      <xdr:col>55</xdr:col>
      <xdr:colOff>88900</xdr:colOff>
      <xdr:row>35</xdr:row>
      <xdr:rowOff>98283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09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38712</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60285</xdr:rowOff>
    </xdr:from>
    <xdr:to>
      <xdr:col>55</xdr:col>
      <xdr:colOff>50800</xdr:colOff>
      <xdr:row>39</xdr:row>
      <xdr:rowOff>161885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56307</xdr:rowOff>
    </xdr:from>
    <xdr:to>
      <xdr:col>50</xdr:col>
      <xdr:colOff>165100</xdr:colOff>
      <xdr:row>39</xdr:row>
      <xdr:rowOff>157907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56855</xdr:rowOff>
    </xdr:from>
    <xdr:to>
      <xdr:col>46</xdr:col>
      <xdr:colOff>38100</xdr:colOff>
      <xdr:row>39</xdr:row>
      <xdr:rowOff>158455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57313</xdr:rowOff>
    </xdr:from>
    <xdr:to>
      <xdr:col>41</xdr:col>
      <xdr:colOff>101600</xdr:colOff>
      <xdr:row>39</xdr:row>
      <xdr:rowOff>158913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55895</xdr:rowOff>
    </xdr:from>
    <xdr:to>
      <xdr:col>36</xdr:col>
      <xdr:colOff>165100</xdr:colOff>
      <xdr:row>39</xdr:row>
      <xdr:rowOff>157495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47483</xdr:rowOff>
    </xdr:from>
    <xdr:to>
      <xdr:col>55</xdr:col>
      <xdr:colOff>50800</xdr:colOff>
      <xdr:row>35</xdr:row>
      <xdr:rowOff>149083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0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510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0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54249</xdr:rowOff>
    </xdr:from>
    <xdr:to>
      <xdr:col>50</xdr:col>
      <xdr:colOff>165100</xdr:colOff>
      <xdr:row>35</xdr:row>
      <xdr:rowOff>155849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0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98283</xdr:rowOff>
    </xdr:from>
    <xdr:to>
      <xdr:col>55</xdr:col>
      <xdr:colOff>0</xdr:colOff>
      <xdr:row>35</xdr:row>
      <xdr:rowOff>105049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099033"/>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61336</xdr:rowOff>
    </xdr:from>
    <xdr:to>
      <xdr:col>46</xdr:col>
      <xdr:colOff>38100</xdr:colOff>
      <xdr:row>35</xdr:row>
      <xdr:rowOff>162936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0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105049</xdr:rowOff>
    </xdr:from>
    <xdr:to>
      <xdr:col>50</xdr:col>
      <xdr:colOff>114300</xdr:colOff>
      <xdr:row>35</xdr:row>
      <xdr:rowOff>112136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10579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67919</xdr:rowOff>
    </xdr:from>
    <xdr:to>
      <xdr:col>41</xdr:col>
      <xdr:colOff>101600</xdr:colOff>
      <xdr:row>35</xdr:row>
      <xdr:rowOff>169519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0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112136</xdr:rowOff>
    </xdr:from>
    <xdr:to>
      <xdr:col>45</xdr:col>
      <xdr:colOff>177800</xdr:colOff>
      <xdr:row>35</xdr:row>
      <xdr:rowOff>118719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112886"/>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74001</xdr:rowOff>
    </xdr:from>
    <xdr:to>
      <xdr:col>36</xdr:col>
      <xdr:colOff>165100</xdr:colOff>
      <xdr:row>36</xdr:row>
      <xdr:rowOff>4151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0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118719</xdr:rowOff>
    </xdr:from>
    <xdr:to>
      <xdr:col>41</xdr:col>
      <xdr:colOff>50800</xdr:colOff>
      <xdr:row>35</xdr:row>
      <xdr:rowOff>124801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119469"/>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149034</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149582</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150040</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148622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926</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8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8013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83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14596</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8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20678</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8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152400</xdr:rowOff>
    </xdr:from>
    <xdr:to>
      <xdr:col>24</xdr:col>
      <xdr:colOff>62865</xdr:colOff>
      <xdr:row>64</xdr:row>
      <xdr:rowOff>165100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410700"/>
          <a:ext cx="0" cy="172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168927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165100</xdr:rowOff>
    </xdr:from>
    <xdr:to>
      <xdr:col>24</xdr:col>
      <xdr:colOff>152400</xdr:colOff>
      <xdr:row>64</xdr:row>
      <xdr:rowOff>165100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99077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152400</xdr:rowOff>
    </xdr:from>
    <xdr:to>
      <xdr:col>24</xdr:col>
      <xdr:colOff>152400</xdr:colOff>
      <xdr:row>54</xdr:row>
      <xdr:rowOff>152400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156227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78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133350</xdr:rowOff>
    </xdr:from>
    <xdr:to>
      <xdr:col>24</xdr:col>
      <xdr:colOff>114300</xdr:colOff>
      <xdr:row>64</xdr:row>
      <xdr:rowOff>63500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9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12700</xdr:rowOff>
    </xdr:from>
    <xdr:to>
      <xdr:col>20</xdr:col>
      <xdr:colOff>38100</xdr:colOff>
      <xdr:row>60</xdr:row>
      <xdr:rowOff>114300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95250</xdr:rowOff>
    </xdr:from>
    <xdr:to>
      <xdr:col>15</xdr:col>
      <xdr:colOff>101600</xdr:colOff>
      <xdr:row>60</xdr:row>
      <xdr:rowOff>25400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152400</xdr:rowOff>
    </xdr:from>
    <xdr:to>
      <xdr:col>10</xdr:col>
      <xdr:colOff>165100</xdr:colOff>
      <xdr:row>59</xdr:row>
      <xdr:rowOff>82550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133350</xdr:rowOff>
    </xdr:from>
    <xdr:to>
      <xdr:col>6</xdr:col>
      <xdr:colOff>38100</xdr:colOff>
      <xdr:row>58</xdr:row>
      <xdr:rowOff>63500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114300</xdr:rowOff>
    </xdr:from>
    <xdr:to>
      <xdr:col>24</xdr:col>
      <xdr:colOff>114300</xdr:colOff>
      <xdr:row>65</xdr:row>
      <xdr:rowOff>44450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29227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100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82550</xdr:rowOff>
    </xdr:from>
    <xdr:to>
      <xdr:col>20</xdr:col>
      <xdr:colOff>38100</xdr:colOff>
      <xdr:row>64</xdr:row>
      <xdr:rowOff>12700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133350</xdr:rowOff>
    </xdr:from>
    <xdr:to>
      <xdr:col>24</xdr:col>
      <xdr:colOff>63500</xdr:colOff>
      <xdr:row>64</xdr:row>
      <xdr:rowOff>165100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934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31750</xdr:rowOff>
    </xdr:from>
    <xdr:to>
      <xdr:col>15</xdr:col>
      <xdr:colOff>101600</xdr:colOff>
      <xdr:row>63</xdr:row>
      <xdr:rowOff>133350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82550</xdr:rowOff>
    </xdr:from>
    <xdr:to>
      <xdr:col>19</xdr:col>
      <xdr:colOff>177800</xdr:colOff>
      <xdr:row>63</xdr:row>
      <xdr:rowOff>133350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88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25400</xdr:rowOff>
    </xdr:from>
    <xdr:to>
      <xdr:col>10</xdr:col>
      <xdr:colOff>165100</xdr:colOff>
      <xdr:row>62</xdr:row>
      <xdr:rowOff>127000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76200</xdr:rowOff>
    </xdr:from>
    <xdr:to>
      <xdr:col>15</xdr:col>
      <xdr:colOff>50800</xdr:colOff>
      <xdr:row>63</xdr:row>
      <xdr:rowOff>82550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706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152400</xdr:rowOff>
    </xdr:from>
    <xdr:to>
      <xdr:col>6</xdr:col>
      <xdr:colOff>38100</xdr:colOff>
      <xdr:row>61</xdr:row>
      <xdr:rowOff>82550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31750</xdr:rowOff>
    </xdr:from>
    <xdr:to>
      <xdr:col>10</xdr:col>
      <xdr:colOff>114300</xdr:colOff>
      <xdr:row>62</xdr:row>
      <xdr:rowOff>76200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490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130827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07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41927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99077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80027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3827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124477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92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118127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73677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53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26015</xdr:rowOff>
    </xdr:from>
    <xdr:to>
      <xdr:col>54</xdr:col>
      <xdr:colOff>189865</xdr:colOff>
      <xdr:row>64</xdr:row>
      <xdr:rowOff>49747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455765"/>
          <a:ext cx="0" cy="156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53574</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10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49747</xdr:rowOff>
    </xdr:from>
    <xdr:to>
      <xdr:col>55</xdr:col>
      <xdr:colOff>88900</xdr:colOff>
      <xdr:row>64</xdr:row>
      <xdr:rowOff>49747</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102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144142</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26015</xdr:rowOff>
    </xdr:from>
    <xdr:to>
      <xdr:col>55</xdr:col>
      <xdr:colOff>88900</xdr:colOff>
      <xdr:row>55</xdr:row>
      <xdr:rowOff>26015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4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15890</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74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37463</xdr:rowOff>
    </xdr:from>
    <xdr:to>
      <xdr:col>55</xdr:col>
      <xdr:colOff>50800</xdr:colOff>
      <xdr:row>61</xdr:row>
      <xdr:rowOff>139063</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113285</xdr:rowOff>
    </xdr:from>
    <xdr:to>
      <xdr:col>50</xdr:col>
      <xdr:colOff>165100</xdr:colOff>
      <xdr:row>61</xdr:row>
      <xdr:rowOff>43435</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120318</xdr:rowOff>
    </xdr:from>
    <xdr:to>
      <xdr:col>46</xdr:col>
      <xdr:colOff>38100</xdr:colOff>
      <xdr:row>61</xdr:row>
      <xdr:rowOff>50468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127977</xdr:rowOff>
    </xdr:from>
    <xdr:to>
      <xdr:col>41</xdr:col>
      <xdr:colOff>101600</xdr:colOff>
      <xdr:row>61</xdr:row>
      <xdr:rowOff>58127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130072</xdr:rowOff>
    </xdr:from>
    <xdr:to>
      <xdr:col>36</xdr:col>
      <xdr:colOff>165100</xdr:colOff>
      <xdr:row>61</xdr:row>
      <xdr:rowOff>60222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146665</xdr:rowOff>
    </xdr:from>
    <xdr:to>
      <xdr:col>55</xdr:col>
      <xdr:colOff>50800</xdr:colOff>
      <xdr:row>55</xdr:row>
      <xdr:rowOff>76815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9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99692</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935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155721</xdr:rowOff>
    </xdr:from>
    <xdr:to>
      <xdr:col>50</xdr:col>
      <xdr:colOff>165100</xdr:colOff>
      <xdr:row>55</xdr:row>
      <xdr:rowOff>85871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94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26015</xdr:rowOff>
    </xdr:from>
    <xdr:to>
      <xdr:col>55</xdr:col>
      <xdr:colOff>0</xdr:colOff>
      <xdr:row>55</xdr:row>
      <xdr:rowOff>35071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9455765"/>
          <a:ext cx="8382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11139</xdr:rowOff>
    </xdr:from>
    <xdr:to>
      <xdr:col>46</xdr:col>
      <xdr:colOff>38100</xdr:colOff>
      <xdr:row>55</xdr:row>
      <xdr:rowOff>112739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94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35071</xdr:rowOff>
    </xdr:from>
    <xdr:to>
      <xdr:col>50</xdr:col>
      <xdr:colOff>114300</xdr:colOff>
      <xdr:row>55</xdr:row>
      <xdr:rowOff>61939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9464821"/>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24348</xdr:rowOff>
    </xdr:from>
    <xdr:to>
      <xdr:col>41</xdr:col>
      <xdr:colOff>101600</xdr:colOff>
      <xdr:row>55</xdr:row>
      <xdr:rowOff>125948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94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61939</xdr:rowOff>
    </xdr:from>
    <xdr:to>
      <xdr:col>45</xdr:col>
      <xdr:colOff>177800</xdr:colOff>
      <xdr:row>55</xdr:row>
      <xdr:rowOff>75148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949168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34239</xdr:rowOff>
    </xdr:from>
    <xdr:to>
      <xdr:col>36</xdr:col>
      <xdr:colOff>165100</xdr:colOff>
      <xdr:row>55</xdr:row>
      <xdr:rowOff>135839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9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75148</xdr:rowOff>
    </xdr:from>
    <xdr:to>
      <xdr:col>41</xdr:col>
      <xdr:colOff>50800</xdr:colOff>
      <xdr:row>55</xdr:row>
      <xdr:rowOff>85039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9504898"/>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34562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49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41595</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50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49254</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5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51349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102398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918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129266</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92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142475</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922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53</xdr:row>
      <xdr:rowOff>152366</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92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34834</xdr:rowOff>
    </xdr:from>
    <xdr:to>
      <xdr:col>24</xdr:col>
      <xdr:colOff>62865</xdr:colOff>
      <xdr:row>86</xdr:row>
      <xdr:rowOff>100149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0793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103976</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100149</xdr:rowOff>
    </xdr:from>
    <xdr:to>
      <xdr:col>24</xdr:col>
      <xdr:colOff>152400</xdr:colOff>
      <xdr:row>86</xdr:row>
      <xdr:rowOff>100149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152961</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34834</xdr:rowOff>
    </xdr:from>
    <xdr:to>
      <xdr:col>24</xdr:col>
      <xdr:colOff>152400</xdr:colOff>
      <xdr:row>78</xdr:row>
      <xdr:rowOff>34834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150603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380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116295</xdr:rowOff>
    </xdr:from>
    <xdr:to>
      <xdr:col>20</xdr:col>
      <xdr:colOff>38100</xdr:colOff>
      <xdr:row>84</xdr:row>
      <xdr:rowOff>46445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64044</xdr:rowOff>
    </xdr:from>
    <xdr:to>
      <xdr:col>15</xdr:col>
      <xdr:colOff>101600</xdr:colOff>
      <xdr:row>83</xdr:row>
      <xdr:rowOff>165644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157118</xdr:rowOff>
    </xdr:from>
    <xdr:to>
      <xdr:col>6</xdr:col>
      <xdr:colOff>38100</xdr:colOff>
      <xdr:row>83</xdr:row>
      <xdr:rowOff>87268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49349</xdr:rowOff>
    </xdr:from>
    <xdr:to>
      <xdr:col>24</xdr:col>
      <xdr:colOff>114300</xdr:colOff>
      <xdr:row>86</xdr:row>
      <xdr:rowOff>150949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135726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70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46082</xdr:rowOff>
    </xdr:from>
    <xdr:to>
      <xdr:col>20</xdr:col>
      <xdr:colOff>38100</xdr:colOff>
      <xdr:row>86</xdr:row>
      <xdr:rowOff>147682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96882</xdr:rowOff>
    </xdr:from>
    <xdr:to>
      <xdr:col>24</xdr:col>
      <xdr:colOff>63500</xdr:colOff>
      <xdr:row>86</xdr:row>
      <xdr:rowOff>100149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84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10161</xdr:rowOff>
    </xdr:from>
    <xdr:to>
      <xdr:col>15</xdr:col>
      <xdr:colOff>101600</xdr:colOff>
      <xdr:row>86</xdr:row>
      <xdr:rowOff>111761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60961</xdr:rowOff>
    </xdr:from>
    <xdr:to>
      <xdr:col>19</xdr:col>
      <xdr:colOff>177800</xdr:colOff>
      <xdr:row>86</xdr:row>
      <xdr:rowOff>96882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8056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145687</xdr:rowOff>
    </xdr:from>
    <xdr:to>
      <xdr:col>10</xdr:col>
      <xdr:colOff>165100</xdr:colOff>
      <xdr:row>86</xdr:row>
      <xdr:rowOff>75837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25037</xdr:rowOff>
    </xdr:from>
    <xdr:to>
      <xdr:col>15</xdr:col>
      <xdr:colOff>50800</xdr:colOff>
      <xdr:row>86</xdr:row>
      <xdr:rowOff>60961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7697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96701</xdr:rowOff>
    </xdr:from>
    <xdr:to>
      <xdr:col>6</xdr:col>
      <xdr:colOff>38100</xdr:colOff>
      <xdr:row>86</xdr:row>
      <xdr:rowOff>26851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147501</xdr:rowOff>
    </xdr:from>
    <xdr:to>
      <xdr:col>10</xdr:col>
      <xdr:colOff>114300</xdr:colOff>
      <xdr:row>86</xdr:row>
      <xdr:rowOff>25037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7207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10721</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162577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103795</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138809</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102888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66964</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17978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142602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417731"/>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28320</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5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2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58057</xdr:rowOff>
    </xdr:from>
    <xdr:to>
      <xdr:col>50</xdr:col>
      <xdr:colOff>165100</xdr:colOff>
      <xdr:row>82</xdr:row>
      <xdr:rowOff>159657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11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56969</xdr:rowOff>
    </xdr:from>
    <xdr:to>
      <xdr:col>46</xdr:col>
      <xdr:colOff>38100</xdr:colOff>
      <xdr:row>82</xdr:row>
      <xdr:rowOff>158569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61323</xdr:rowOff>
    </xdr:from>
    <xdr:to>
      <xdr:col>36</xdr:col>
      <xdr:colOff>165100</xdr:colOff>
      <xdr:row>82</xdr:row>
      <xdr:rowOff>162923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165281</xdr:rowOff>
    </xdr:from>
    <xdr:to>
      <xdr:col>55</xdr:col>
      <xdr:colOff>50800</xdr:colOff>
      <xdr:row>78</xdr:row>
      <xdr:rowOff>95431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118308</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33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17780</xdr:rowOff>
    </xdr:from>
    <xdr:to>
      <xdr:col>50</xdr:col>
      <xdr:colOff>165100</xdr:colOff>
      <xdr:row>78</xdr:row>
      <xdr:rowOff>119380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44631</xdr:rowOff>
    </xdr:from>
    <xdr:to>
      <xdr:col>55</xdr:col>
      <xdr:colOff>0</xdr:colOff>
      <xdr:row>78</xdr:row>
      <xdr:rowOff>68580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3417731"/>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18869</xdr:rowOff>
    </xdr:from>
    <xdr:to>
      <xdr:col>46</xdr:col>
      <xdr:colOff>38100</xdr:colOff>
      <xdr:row>78</xdr:row>
      <xdr:rowOff>120469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33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68580</xdr:rowOff>
    </xdr:from>
    <xdr:to>
      <xdr:col>50</xdr:col>
      <xdr:colOff>114300</xdr:colOff>
      <xdr:row>78</xdr:row>
      <xdr:rowOff>69669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34416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16692</xdr:rowOff>
    </xdr:from>
    <xdr:to>
      <xdr:col>41</xdr:col>
      <xdr:colOff>101600</xdr:colOff>
      <xdr:row>78</xdr:row>
      <xdr:rowOff>118292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67492</xdr:rowOff>
    </xdr:from>
    <xdr:to>
      <xdr:col>45</xdr:col>
      <xdr:colOff>177800</xdr:colOff>
      <xdr:row>78</xdr:row>
      <xdr:rowOff>69669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34405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25400</xdr:rowOff>
    </xdr:from>
    <xdr:to>
      <xdr:col>36</xdr:col>
      <xdr:colOff>165100</xdr:colOff>
      <xdr:row>78</xdr:row>
      <xdr:rowOff>127000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67492</xdr:rowOff>
    </xdr:from>
    <xdr:to>
      <xdr:col>41</xdr:col>
      <xdr:colOff>50800</xdr:colOff>
      <xdr:row>78</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34405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150784</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20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149696</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154050</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135907</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136996</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316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134819</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143527</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38</xdr:row>
      <xdr:rowOff>41910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63499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45737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41910</xdr:rowOff>
    </xdr:from>
    <xdr:to>
      <xdr:col>86</xdr:col>
      <xdr:colOff>25400</xdr:colOff>
      <xdr:row>38</xdr:row>
      <xdr:rowOff>41910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655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13987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5671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33020</xdr:rowOff>
    </xdr:from>
    <xdr:to>
      <xdr:col>81</xdr:col>
      <xdr:colOff>101600</xdr:colOff>
      <xdr:row>34</xdr:row>
      <xdr:rowOff>134620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166370</xdr:rowOff>
    </xdr:from>
    <xdr:to>
      <xdr:col>76</xdr:col>
      <xdr:colOff>165100</xdr:colOff>
      <xdr:row>34</xdr:row>
      <xdr:rowOff>96520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135890</xdr:rowOff>
    </xdr:from>
    <xdr:to>
      <xdr:col>72</xdr:col>
      <xdr:colOff>38100</xdr:colOff>
      <xdr:row>34</xdr:row>
      <xdr:rowOff>66040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93980</xdr:rowOff>
    </xdr:from>
    <xdr:to>
      <xdr:col>67</xdr:col>
      <xdr:colOff>101600</xdr:colOff>
      <xdr:row>34</xdr:row>
      <xdr:rowOff>24130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77487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166370</xdr:rowOff>
    </xdr:from>
    <xdr:to>
      <xdr:col>81</xdr:col>
      <xdr:colOff>101600</xdr:colOff>
      <xdr:row>42</xdr:row>
      <xdr:rowOff>96520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42</xdr:row>
      <xdr:rowOff>45720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5481300" y="6557010"/>
          <a:ext cx="838200" cy="6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42</xdr:row>
      <xdr:rowOff>45720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7170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21590</xdr:rowOff>
    </xdr:from>
    <xdr:to>
      <xdr:col>72</xdr:col>
      <xdr:colOff>38100</xdr:colOff>
      <xdr:row>41</xdr:row>
      <xdr:rowOff>123190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72390</xdr:rowOff>
    </xdr:from>
    <xdr:to>
      <xdr:col>76</xdr:col>
      <xdr:colOff>114300</xdr:colOff>
      <xdr:row>41</xdr:row>
      <xdr:rowOff>140970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7101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72390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7025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151147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82567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40657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87647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114317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12700</xdr:rowOff>
    </xdr:from>
    <xdr:to>
      <xdr:col>116</xdr:col>
      <xdr:colOff>62864</xdr:colOff>
      <xdr:row>37</xdr:row>
      <xdr:rowOff>6350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842000"/>
          <a:ext cx="0" cy="50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6350</xdr:rowOff>
    </xdr:from>
    <xdr:to>
      <xdr:col>116</xdr:col>
      <xdr:colOff>152400</xdr:colOff>
      <xdr:row>37</xdr:row>
      <xdr:rowOff>6350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635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130827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12700</xdr:rowOff>
    </xdr:from>
    <xdr:to>
      <xdr:col>116</xdr:col>
      <xdr:colOff>152400</xdr:colOff>
      <xdr:row>34</xdr:row>
      <xdr:rowOff>12700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22877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0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158750</xdr:rowOff>
    </xdr:from>
    <xdr:to>
      <xdr:col>112</xdr:col>
      <xdr:colOff>38100</xdr:colOff>
      <xdr:row>42</xdr:row>
      <xdr:rowOff>88900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76200</xdr:rowOff>
    </xdr:from>
    <xdr:to>
      <xdr:col>107</xdr:col>
      <xdr:colOff>101600</xdr:colOff>
      <xdr:row>41</xdr:row>
      <xdr:rowOff>6350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76200</xdr:rowOff>
    </xdr:from>
    <xdr:to>
      <xdr:col>102</xdr:col>
      <xdr:colOff>165100</xdr:colOff>
      <xdr:row>41</xdr:row>
      <xdr:rowOff>6350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165100</xdr:rowOff>
    </xdr:from>
    <xdr:to>
      <xdr:col>98</xdr:col>
      <xdr:colOff>38100</xdr:colOff>
      <xdr:row>39</xdr:row>
      <xdr:rowOff>95250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133350</xdr:rowOff>
    </xdr:from>
    <xdr:to>
      <xdr:col>116</xdr:col>
      <xdr:colOff>114300</xdr:colOff>
      <xdr:row>34</xdr:row>
      <xdr:rowOff>63500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86377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12700</xdr:rowOff>
    </xdr:from>
    <xdr:to>
      <xdr:col>116</xdr:col>
      <xdr:colOff>63500</xdr:colOff>
      <xdr:row>37</xdr:row>
      <xdr:rowOff>133350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5842000"/>
          <a:ext cx="8382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133350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80027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168927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168927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86377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138793</xdr:rowOff>
    </xdr:from>
    <xdr:to>
      <xdr:col>85</xdr:col>
      <xdr:colOff>126364</xdr:colOff>
      <xdr:row>65</xdr:row>
      <xdr:rowOff>8165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10254343"/>
          <a:ext cx="0" cy="89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11992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11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8165</xdr:rowOff>
    </xdr:from>
    <xdr:to>
      <xdr:col>86</xdr:col>
      <xdr:colOff>25400</xdr:colOff>
      <xdr:row>65</xdr:row>
      <xdr:rowOff>8165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11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85470</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100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138793</xdr:rowOff>
    </xdr:from>
    <xdr:to>
      <xdr:col>86</xdr:col>
      <xdr:colOff>25400</xdr:colOff>
      <xdr:row>59</xdr:row>
      <xdr:rowOff>138793</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2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164392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62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14515</xdr:rowOff>
    </xdr:from>
    <xdr:to>
      <xdr:col>85</xdr:col>
      <xdr:colOff>177800</xdr:colOff>
      <xdr:row>62</xdr:row>
      <xdr:rowOff>116115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120650</xdr:rowOff>
    </xdr:from>
    <xdr:to>
      <xdr:col>81</xdr:col>
      <xdr:colOff>101600</xdr:colOff>
      <xdr:row>62</xdr:row>
      <xdr:rowOff>50800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22678</xdr:rowOff>
    </xdr:from>
    <xdr:to>
      <xdr:col>76</xdr:col>
      <xdr:colOff>165100</xdr:colOff>
      <xdr:row>61</xdr:row>
      <xdr:rowOff>124278</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41020</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1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59</xdr:row>
      <xdr:rowOff>138793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238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122465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123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59</xdr:row>
      <xdr:rowOff>8165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98787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71665</xdr:rowOff>
    </xdr:from>
    <xdr:to>
      <xdr:col>67</xdr:col>
      <xdr:colOff>101600</xdr:colOff>
      <xdr:row>56</xdr:row>
      <xdr:rowOff>1815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122465</xdr:rowOff>
    </xdr:from>
    <xdr:to>
      <xdr:col>71</xdr:col>
      <xdr:colOff>177800</xdr:colOff>
      <xdr:row>57</xdr:row>
      <xdr:rowOff>106135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95522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41927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18342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18342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66675</xdr:rowOff>
    </xdr:from>
    <xdr:to>
      <xdr:col>116</xdr:col>
      <xdr:colOff>62864</xdr:colOff>
      <xdr:row>63</xdr:row>
      <xdr:rowOff>150495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42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154322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150495</xdr:rowOff>
    </xdr:from>
    <xdr:to>
      <xdr:col>116</xdr:col>
      <xdr:colOff>152400</xdr:colOff>
      <xdr:row>63</xdr:row>
      <xdr:rowOff>150495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13352</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66675</xdr:rowOff>
    </xdr:from>
    <xdr:to>
      <xdr:col>116</xdr:col>
      <xdr:colOff>152400</xdr:colOff>
      <xdr:row>55</xdr:row>
      <xdr:rowOff>66675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112412</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22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133985</xdr:rowOff>
    </xdr:from>
    <xdr:to>
      <xdr:col>116</xdr:col>
      <xdr:colOff>114300</xdr:colOff>
      <xdr:row>60</xdr:row>
      <xdr:rowOff>64135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65405</xdr:rowOff>
    </xdr:from>
    <xdr:to>
      <xdr:col>112</xdr:col>
      <xdr:colOff>38100</xdr:colOff>
      <xdr:row>59</xdr:row>
      <xdr:rowOff>167005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71120</xdr:rowOff>
    </xdr:from>
    <xdr:to>
      <xdr:col>107</xdr:col>
      <xdr:colOff>101600</xdr:colOff>
      <xdr:row>60</xdr:row>
      <xdr:rowOff>1270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137795</xdr:rowOff>
    </xdr:from>
    <xdr:to>
      <xdr:col>102</xdr:col>
      <xdr:colOff>165100</xdr:colOff>
      <xdr:row>59</xdr:row>
      <xdr:rowOff>67945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63500</xdr:rowOff>
    </xdr:from>
    <xdr:to>
      <xdr:col>98</xdr:col>
      <xdr:colOff>38100</xdr:colOff>
      <xdr:row>59</xdr:row>
      <xdr:rowOff>165100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168275</xdr:rowOff>
    </xdr:from>
    <xdr:to>
      <xdr:col>116</xdr:col>
      <xdr:colOff>114300</xdr:colOff>
      <xdr:row>56</xdr:row>
      <xdr:rowOff>98425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19702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94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4445</xdr:rowOff>
    </xdr:from>
    <xdr:to>
      <xdr:col>112</xdr:col>
      <xdr:colOff>38100</xdr:colOff>
      <xdr:row>56</xdr:row>
      <xdr:rowOff>106045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47625</xdr:rowOff>
    </xdr:from>
    <xdr:to>
      <xdr:col>116</xdr:col>
      <xdr:colOff>63500</xdr:colOff>
      <xdr:row>56</xdr:row>
      <xdr:rowOff>55245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96488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53975</xdr:rowOff>
    </xdr:from>
    <xdr:to>
      <xdr:col>107</xdr:col>
      <xdr:colOff>101600</xdr:colOff>
      <xdr:row>56</xdr:row>
      <xdr:rowOff>155575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55245</xdr:rowOff>
    </xdr:from>
    <xdr:to>
      <xdr:col>111</xdr:col>
      <xdr:colOff>177800</xdr:colOff>
      <xdr:row>56</xdr:row>
      <xdr:rowOff>104775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96564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42545</xdr:rowOff>
    </xdr:from>
    <xdr:to>
      <xdr:col>102</xdr:col>
      <xdr:colOff>165100</xdr:colOff>
      <xdr:row>56</xdr:row>
      <xdr:rowOff>144145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93345</xdr:rowOff>
    </xdr:from>
    <xdr:to>
      <xdr:col>107</xdr:col>
      <xdr:colOff>50800</xdr:colOff>
      <xdr:row>56</xdr:row>
      <xdr:rowOff>104775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9694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59690</xdr:rowOff>
    </xdr:from>
    <xdr:to>
      <xdr:col>98</xdr:col>
      <xdr:colOff>38100</xdr:colOff>
      <xdr:row>56</xdr:row>
      <xdr:rowOff>161290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93345</xdr:rowOff>
    </xdr:from>
    <xdr:to>
      <xdr:col>102</xdr:col>
      <xdr:colOff>114300</xdr:colOff>
      <xdr:row>56</xdr:row>
      <xdr:rowOff>110490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9694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158132</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163847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59072</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156227</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122572</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938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652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160672</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94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6367</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85</xdr:row>
      <xdr:rowOff>47244</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835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51071</xdr:rowOff>
    </xdr:from>
    <xdr:ext cx="405111"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6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47244</xdr:rowOff>
    </xdr:from>
    <xdr:to>
      <xdr:col>86</xdr:col>
      <xdr:colOff>25400</xdr:colOff>
      <xdr:row>85</xdr:row>
      <xdr:rowOff>47244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62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106190</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822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83313</xdr:rowOff>
    </xdr:from>
    <xdr:to>
      <xdr:col>85</xdr:col>
      <xdr:colOff>177800</xdr:colOff>
      <xdr:row>82</xdr:row>
      <xdr:rowOff>13463</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165608</xdr:rowOff>
    </xdr:from>
    <xdr:to>
      <xdr:col>81</xdr:col>
      <xdr:colOff>101600</xdr:colOff>
      <xdr:row>81</xdr:row>
      <xdr:rowOff>95758</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142748</xdr:rowOff>
    </xdr:from>
    <xdr:to>
      <xdr:col>76</xdr:col>
      <xdr:colOff>165100</xdr:colOff>
      <xdr:row>81</xdr:row>
      <xdr:rowOff>72898</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85598</xdr:rowOff>
    </xdr:from>
    <xdr:to>
      <xdr:col>67</xdr:col>
      <xdr:colOff>101600</xdr:colOff>
      <xdr:row>82</xdr:row>
      <xdr:rowOff>15748</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167894</xdr:rowOff>
    </xdr:from>
    <xdr:to>
      <xdr:col>85</xdr:col>
      <xdr:colOff>177800</xdr:colOff>
      <xdr:row>85</xdr:row>
      <xdr:rowOff>98044</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82821</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48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142748</xdr:rowOff>
    </xdr:from>
    <xdr:to>
      <xdr:col>81</xdr:col>
      <xdr:colOff>101600</xdr:colOff>
      <xdr:row>85</xdr:row>
      <xdr:rowOff>72898</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22098</xdr:rowOff>
    </xdr:from>
    <xdr:to>
      <xdr:col>85</xdr:col>
      <xdr:colOff>127000</xdr:colOff>
      <xdr:row>85</xdr:row>
      <xdr:rowOff>47244</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5953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140463</xdr:rowOff>
    </xdr:from>
    <xdr:to>
      <xdr:col>76</xdr:col>
      <xdr:colOff>165100</xdr:colOff>
      <xdr:row>85</xdr:row>
      <xdr:rowOff>70613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19813</xdr:rowOff>
    </xdr:from>
    <xdr:to>
      <xdr:col>81</xdr:col>
      <xdr:colOff>50800</xdr:colOff>
      <xdr:row>85</xdr:row>
      <xdr:rowOff>22098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59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117602</xdr:rowOff>
    </xdr:from>
    <xdr:to>
      <xdr:col>72</xdr:col>
      <xdr:colOff>38100</xdr:colOff>
      <xdr:row>85</xdr:row>
      <xdr:rowOff>47752</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168402</xdr:rowOff>
    </xdr:from>
    <xdr:to>
      <xdr:col>76</xdr:col>
      <xdr:colOff>114300</xdr:colOff>
      <xdr:row>85</xdr:row>
      <xdr:rowOff>19813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5702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94742</xdr:rowOff>
    </xdr:from>
    <xdr:to>
      <xdr:col>67</xdr:col>
      <xdr:colOff>101600</xdr:colOff>
      <xdr:row>85</xdr:row>
      <xdr:rowOff>24892</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145542</xdr:rowOff>
    </xdr:from>
    <xdr:to>
      <xdr:col>71</xdr:col>
      <xdr:colOff>177800</xdr:colOff>
      <xdr:row>84</xdr:row>
      <xdr:rowOff>168402</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5473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112285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87140</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32275</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64025</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61740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38879</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16019</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1323300" y="1463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57150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9545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154577</xdr:rowOff>
    </xdr:from>
    <xdr:to>
      <xdr:col>85</xdr:col>
      <xdr:colOff>126364</xdr:colOff>
      <xdr:row>108</xdr:row>
      <xdr:rowOff>20682</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29957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24509</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54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20682</xdr:rowOff>
    </xdr:from>
    <xdr:to>
      <xdr:col>86</xdr:col>
      <xdr:colOff>25400</xdr:colOff>
      <xdr:row>108</xdr:row>
      <xdr:rowOff>20682</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101254</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154577</xdr:rowOff>
    </xdr:from>
    <xdr:to>
      <xdr:col>86</xdr:col>
      <xdr:colOff>25400</xdr:colOff>
      <xdr:row>100</xdr:row>
      <xdr:rowOff>154577</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131536</xdr:rowOff>
    </xdr:from>
    <xdr:to>
      <xdr:col>81</xdr:col>
      <xdr:colOff>101600</xdr:colOff>
      <xdr:row>104</xdr:row>
      <xdr:rowOff>61686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103777</xdr:rowOff>
    </xdr:from>
    <xdr:to>
      <xdr:col>85</xdr:col>
      <xdr:colOff>177800</xdr:colOff>
      <xdr:row>101</xdr:row>
      <xdr:rowOff>33927</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56804</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720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136434</xdr:rowOff>
    </xdr:from>
    <xdr:to>
      <xdr:col>81</xdr:col>
      <xdr:colOff>101600</xdr:colOff>
      <xdr:row>101</xdr:row>
      <xdr:rowOff>66584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154577</xdr:rowOff>
    </xdr:from>
    <xdr:to>
      <xdr:col>85</xdr:col>
      <xdr:colOff>127000</xdr:colOff>
      <xdr:row>101</xdr:row>
      <xdr:rowOff>15784</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5481300" y="17299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xdr:rowOff>
    </xdr:from>
    <xdr:to>
      <xdr:col>81</xdr:col>
      <xdr:colOff>50800</xdr:colOff>
      <xdr:row>102</xdr:row>
      <xdr:rowOff>118655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4592300" y="17332234"/>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103</xdr:row>
      <xdr:rowOff>64770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3703300" y="176065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64770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655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52813</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34851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83111</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108</xdr:row>
      <xdr:rowOff>92529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2160864" y="1717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44648</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22199600" y="1770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2110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98879</xdr:rowOff>
    </xdr:from>
    <xdr:to>
      <xdr:col>112</xdr:col>
      <xdr:colOff>38100</xdr:colOff>
      <xdr:row>104</xdr:row>
      <xdr:rowOff>29029</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1272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131536</xdr:rowOff>
    </xdr:from>
    <xdr:to>
      <xdr:col>107</xdr:col>
      <xdr:colOff>101600</xdr:colOff>
      <xdr:row>104</xdr:row>
      <xdr:rowOff>61686</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038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8605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147864</xdr:rowOff>
    </xdr:from>
    <xdr:to>
      <xdr:col>116</xdr:col>
      <xdr:colOff>114300</xdr:colOff>
      <xdr:row>100</xdr:row>
      <xdr:rowOff>78014</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2110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100891</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22199600" y="170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90714</xdr:rowOff>
    </xdr:from>
    <xdr:to>
      <xdr:col>112</xdr:col>
      <xdr:colOff>38100</xdr:colOff>
      <xdr:row>101</xdr:row>
      <xdr:rowOff>20864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127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27214</xdr:rowOff>
    </xdr:from>
    <xdr:to>
      <xdr:col>116</xdr:col>
      <xdr:colOff>63500</xdr:colOff>
      <xdr:row>100</xdr:row>
      <xdr:rowOff>141514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1323300" y="171722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907</xdr:rowOff>
    </xdr:from>
    <xdr:to>
      <xdr:col>107</xdr:col>
      <xdr:colOff>101600</xdr:colOff>
      <xdr:row>101</xdr:row>
      <xdr:rowOff>102507</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0383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141514</xdr:rowOff>
    </xdr:from>
    <xdr:to>
      <xdr:col>111</xdr:col>
      <xdr:colOff>177800</xdr:colOff>
      <xdr:row>101</xdr:row>
      <xdr:rowOff>51707</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20434300" y="17286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156029</xdr:rowOff>
    </xdr:from>
    <xdr:to>
      <xdr:col>102</xdr:col>
      <xdr:colOff>165100</xdr:colOff>
      <xdr:row>101</xdr:row>
      <xdr:rowOff>86179</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94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35379</xdr:rowOff>
    </xdr:from>
    <xdr:to>
      <xdr:col>107</xdr:col>
      <xdr:colOff>50800</xdr:colOff>
      <xdr:row>101</xdr:row>
      <xdr:rowOff>51707</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9545300" y="1735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907</xdr:rowOff>
    </xdr:from>
    <xdr:to>
      <xdr:col>98</xdr:col>
      <xdr:colOff>38100</xdr:colOff>
      <xdr:row>101</xdr:row>
      <xdr:rowOff>102507</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8605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35379</xdr:rowOff>
    </xdr:from>
    <xdr:to>
      <xdr:col>102</xdr:col>
      <xdr:colOff>114300</xdr:colOff>
      <xdr:row>101</xdr:row>
      <xdr:rowOff>51707</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18656300" y="1735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20156</xdr:rowOff>
    </xdr:from>
    <xdr:ext cx="469744" cy="259045"/>
    <xdr:sp macro="" textlink="">
      <xdr:nvSpPr>
        <xdr:cNvPr id="851" name="n_1aveValue【公民館】&#10;一人当たり面積">
          <a:extLst>
            <a:ext uri="{FF2B5EF4-FFF2-40B4-BE49-F238E27FC236}">
              <a16:creationId xmlns:a16="http://schemas.microsoft.com/office/drawing/2014/main" id="{00000000-0008-0000-0E00-000053030000}"/>
            </a:ext>
          </a:extLst>
        </xdr:cNvPr>
        <xdr:cNvSpPr txBox="1"/>
      </xdr:nvSpPr>
      <xdr:spPr>
        <a:xfrm>
          <a:off x="21075727" y="178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52813</xdr:rowOff>
    </xdr:from>
    <xdr:ext cx="469744" cy="259045"/>
    <xdr:sp macro="" textlink="">
      <xdr:nvSpPr>
        <xdr:cNvPr id="852" name="n_2aveValue【公民館】&#10;一人当たり面積">
          <a:extLst>
            <a:ext uri="{FF2B5EF4-FFF2-40B4-BE49-F238E27FC236}">
              <a16:creationId xmlns:a16="http://schemas.microsoft.com/office/drawing/2014/main" id="{00000000-0008-0000-0E00-000054030000}"/>
            </a:ext>
          </a:extLst>
        </xdr:cNvPr>
        <xdr:cNvSpPr txBox="1"/>
      </xdr:nvSpPr>
      <xdr:spPr>
        <a:xfrm>
          <a:off x="20199427" y="17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36484</xdr:rowOff>
    </xdr:from>
    <xdr:ext cx="469744" cy="259045"/>
    <xdr:sp macro="" textlink="">
      <xdr:nvSpPr>
        <xdr:cNvPr id="853" name="n_3aveValue【公民館】&#10;一人当たり面積">
          <a:extLst>
            <a:ext uri="{FF2B5EF4-FFF2-40B4-BE49-F238E27FC236}">
              <a16:creationId xmlns:a16="http://schemas.microsoft.com/office/drawing/2014/main" id="{00000000-0008-0000-0E00-000055030000}"/>
            </a:ext>
          </a:extLst>
        </xdr:cNvPr>
        <xdr:cNvSpPr txBox="1"/>
      </xdr:nvSpPr>
      <xdr:spPr>
        <a:xfrm>
          <a:off x="19310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167113</xdr:rowOff>
    </xdr:from>
    <xdr:ext cx="469744" cy="259045"/>
    <xdr:sp macro="" textlink="">
      <xdr:nvSpPr>
        <xdr:cNvPr id="854" name="n_4aveValue【公民館】&#10;一人当たり面積">
          <a:extLst>
            <a:ext uri="{FF2B5EF4-FFF2-40B4-BE49-F238E27FC236}">
              <a16:creationId xmlns:a16="http://schemas.microsoft.com/office/drawing/2014/main" id="{00000000-0008-0000-0E00-000056030000}"/>
            </a:ext>
          </a:extLst>
        </xdr:cNvPr>
        <xdr:cNvSpPr txBox="1"/>
      </xdr:nvSpPr>
      <xdr:spPr>
        <a:xfrm>
          <a:off x="18421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37391</xdr:rowOff>
    </xdr:from>
    <xdr:ext cx="469744" cy="259045"/>
    <xdr:sp macro="" textlink="">
      <xdr:nvSpPr>
        <xdr:cNvPr id="855" name="n_1mainValue【公民館】&#10;一人当たり面積">
          <a:extLst>
            <a:ext uri="{FF2B5EF4-FFF2-40B4-BE49-F238E27FC236}">
              <a16:creationId xmlns:a16="http://schemas.microsoft.com/office/drawing/2014/main" id="{00000000-0008-0000-0E00-000057030000}"/>
            </a:ext>
          </a:extLst>
        </xdr:cNvPr>
        <xdr:cNvSpPr txBox="1"/>
      </xdr:nvSpPr>
      <xdr:spPr>
        <a:xfrm>
          <a:off x="21075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119034</xdr:rowOff>
    </xdr:from>
    <xdr:ext cx="469744" cy="259045"/>
    <xdr:sp macro="" textlink="">
      <xdr:nvSpPr>
        <xdr:cNvPr id="856" name="n_2mainValue【公民館】&#10;一人当たり面積">
          <a:extLst>
            <a:ext uri="{FF2B5EF4-FFF2-40B4-BE49-F238E27FC236}">
              <a16:creationId xmlns:a16="http://schemas.microsoft.com/office/drawing/2014/main" id="{00000000-0008-0000-0E00-000058030000}"/>
            </a:ext>
          </a:extLst>
        </xdr:cNvPr>
        <xdr:cNvSpPr txBox="1"/>
      </xdr:nvSpPr>
      <xdr:spPr>
        <a:xfrm>
          <a:off x="20199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102706</xdr:rowOff>
    </xdr:from>
    <xdr:ext cx="469744" cy="259045"/>
    <xdr:sp macro="" textlink="">
      <xdr:nvSpPr>
        <xdr:cNvPr id="857" name="n_3mainValue【公民館】&#10;一人当たり面積">
          <a:extLst>
            <a:ext uri="{FF2B5EF4-FFF2-40B4-BE49-F238E27FC236}">
              <a16:creationId xmlns:a16="http://schemas.microsoft.com/office/drawing/2014/main" id="{00000000-0008-0000-0E00-000059030000}"/>
            </a:ext>
          </a:extLst>
        </xdr:cNvPr>
        <xdr:cNvSpPr txBox="1"/>
      </xdr:nvSpPr>
      <xdr:spPr>
        <a:xfrm>
          <a:off x="193104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119034</xdr:rowOff>
    </xdr:from>
    <xdr:ext cx="469744" cy="259045"/>
    <xdr:sp macro="" textlink="">
      <xdr:nvSpPr>
        <xdr:cNvPr id="858" name="n_4mainValue【公民館】&#10;一人当たり面積">
          <a:extLst>
            <a:ext uri="{FF2B5EF4-FFF2-40B4-BE49-F238E27FC236}">
              <a16:creationId xmlns:a16="http://schemas.microsoft.com/office/drawing/2014/main" id="{00000000-0008-0000-0E00-00005A030000}"/>
            </a:ext>
          </a:extLst>
        </xdr:cNvPr>
        <xdr:cNvSpPr txBox="1"/>
      </xdr:nvSpPr>
      <xdr:spPr>
        <a:xfrm>
          <a:off x="18421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当市の有形固定資産減価償却率について、類似団体と比較して特に高くなっている施設は、認定こども園・幼稚園・保育所及び児童館であり、低くなっている施設は、学校施設及び公民館である。　</a:t>
          </a:r>
          <a:endParaRPr lang="ja-JP" altLang="ja-JP" sz="1400">
            <a:effectLst/>
          </a:endParaRPr>
        </a:p>
        <a:p>
          <a:r>
            <a:rPr kumimoji="1" lang="ja-JP" altLang="ja-JP" sz="1100">
              <a:solidFill>
                <a:schemeClr val="dk1"/>
              </a:solidFill>
              <a:effectLst/>
              <a:latin typeface="+mn-lt"/>
              <a:ea typeface="+mn-ea"/>
              <a:cs typeface="+mn-cs"/>
            </a:rPr>
            <a:t>　高い率を示している保育所等については、</a:t>
          </a:r>
          <a:r>
            <a:rPr kumimoji="1" lang="ja-JP" altLang="en-US" sz="1100">
              <a:solidFill>
                <a:schemeClr val="dk1"/>
              </a:solidFill>
              <a:effectLst/>
              <a:latin typeface="+mn-lt"/>
              <a:ea typeface="+mn-ea"/>
              <a:cs typeface="+mn-cs"/>
            </a:rPr>
            <a:t>令和３年度に３保育所を１つに統合し、供用開始したことに伴い有形固定資産原価償却率が低下したが、他の施設については</a:t>
          </a:r>
          <a:r>
            <a:rPr kumimoji="1" lang="ja-JP" altLang="ja-JP" sz="1100">
              <a:solidFill>
                <a:schemeClr val="dk1"/>
              </a:solidFill>
              <a:effectLst/>
              <a:latin typeface="+mn-lt"/>
              <a:ea typeface="+mn-ea"/>
              <a:cs typeface="+mn-cs"/>
            </a:rPr>
            <a:t>老朽化が進んで</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このため、安心・安全な保育環境を確保するために、個別施設計画を策定したところである。</a:t>
          </a:r>
          <a:endParaRPr lang="ja-JP" altLang="ja-JP" sz="1400">
            <a:effectLst/>
          </a:endParaRPr>
        </a:p>
        <a:p>
          <a:r>
            <a:rPr kumimoji="1" lang="ja-JP" altLang="ja-JP" sz="1100">
              <a:solidFill>
                <a:schemeClr val="dk1"/>
              </a:solidFill>
              <a:effectLst/>
              <a:latin typeface="+mn-lt"/>
              <a:ea typeface="+mn-ea"/>
              <a:cs typeface="+mn-cs"/>
            </a:rPr>
            <a:t>　また、学校施設及び公民館については、耐震化に伴う学校施設の改修や、老朽化している地区公民館の建て替えを計画的に進めており、有形固定資産減価償却率が低くなっている。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今後、公共施設総合管理計画に基づく総量の適正化や施設の計画的な更新や保全に努める。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84364</xdr:rowOff>
    </xdr:from>
    <xdr:to>
      <xdr:col>24</xdr:col>
      <xdr:colOff>62865</xdr:colOff>
      <xdr:row>38</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913664"/>
          <a:ext cx="0" cy="68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660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84365</xdr:rowOff>
    </xdr:from>
    <xdr:to>
      <xdr:col>24</xdr:col>
      <xdr:colOff>152400</xdr:colOff>
      <xdr:row>38</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659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31041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84364</xdr:rowOff>
    </xdr:from>
    <xdr:to>
      <xdr:col>24</xdr:col>
      <xdr:colOff>152400</xdr:colOff>
      <xdr:row>34</xdr:row>
      <xdr:rowOff>84364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91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54792</xdr:rowOff>
    </xdr:from>
    <xdr:to>
      <xdr:col>20</xdr:col>
      <xdr:colOff>38100</xdr:colOff>
      <xdr:row>36</xdr:row>
      <xdr:rowOff>156392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147519</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582044"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114861</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705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154396</xdr:rowOff>
    </xdr:from>
    <xdr:to>
      <xdr:col>10</xdr:col>
      <xdr:colOff>165100</xdr:colOff>
      <xdr:row>37</xdr:row>
      <xdr:rowOff>84546</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101073</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125004</xdr:rowOff>
    </xdr:from>
    <xdr:to>
      <xdr:col>6</xdr:col>
      <xdr:colOff>38100</xdr:colOff>
      <xdr:row>37</xdr:row>
      <xdr:rowOff>55154</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1079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71681</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927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33564</xdr:rowOff>
    </xdr:from>
    <xdr:to>
      <xdr:col>24</xdr:col>
      <xdr:colOff>114300</xdr:colOff>
      <xdr:row>34</xdr:row>
      <xdr:rowOff>135164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584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158041</xdr:rowOff>
    </xdr:from>
    <xdr:ext cx="405111"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673600" y="581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169092</xdr:rowOff>
    </xdr:from>
    <xdr:to>
      <xdr:col>20</xdr:col>
      <xdr:colOff>38100</xdr:colOff>
      <xdr:row>34</xdr:row>
      <xdr:rowOff>99242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746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48442</xdr:rowOff>
    </xdr:from>
    <xdr:to>
      <xdr:col>24</xdr:col>
      <xdr:colOff>63500</xdr:colOff>
      <xdr:row>34</xdr:row>
      <xdr:rowOff>84364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3797300" y="58777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133169</xdr:rowOff>
    </xdr:from>
    <xdr:to>
      <xdr:col>15</xdr:col>
      <xdr:colOff>101600</xdr:colOff>
      <xdr:row>34</xdr:row>
      <xdr:rowOff>63319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857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12519</xdr:rowOff>
    </xdr:from>
    <xdr:to>
      <xdr:col>19</xdr:col>
      <xdr:colOff>177800</xdr:colOff>
      <xdr:row>34</xdr:row>
      <xdr:rowOff>48442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2908300" y="58418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79284</xdr:rowOff>
    </xdr:from>
    <xdr:to>
      <xdr:col>10</xdr:col>
      <xdr:colOff>165100</xdr:colOff>
      <xdr:row>42</xdr:row>
      <xdr:rowOff>9434</xdr:rowOff>
    </xdr:to>
    <xdr:sp macro="" textlink="">
      <xdr:nvSpPr>
        <xdr:cNvPr id="84" name="楕円 83">
          <a:extLst>
            <a:ext uri="{FF2B5EF4-FFF2-40B4-BE49-F238E27FC236}">
              <a16:creationId xmlns:a16="http://schemas.microsoft.com/office/drawing/2014/main" id="{00000000-0008-0000-0F00-000054000000}"/>
            </a:ext>
          </a:extLst>
        </xdr:cNvPr>
        <xdr:cNvSpPr/>
      </xdr:nvSpPr>
      <xdr:spPr>
        <a:xfrm>
          <a:off x="1968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12519</xdr:rowOff>
    </xdr:from>
    <xdr:to>
      <xdr:col>15</xdr:col>
      <xdr:colOff>50800</xdr:colOff>
      <xdr:row>41</xdr:row>
      <xdr:rowOff>130084</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flipV="1">
          <a:off x="2019300" y="5841819"/>
          <a:ext cx="889000" cy="13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46627</xdr:rowOff>
    </xdr:from>
    <xdr:to>
      <xdr:col>6</xdr:col>
      <xdr:colOff>38100</xdr:colOff>
      <xdr:row>41</xdr:row>
      <xdr:rowOff>148227</xdr:rowOff>
    </xdr:to>
    <xdr:sp macro="" textlink="">
      <xdr:nvSpPr>
        <xdr:cNvPr id="86" name="楕円 85">
          <a:extLst>
            <a:ext uri="{FF2B5EF4-FFF2-40B4-BE49-F238E27FC236}">
              <a16:creationId xmlns:a16="http://schemas.microsoft.com/office/drawing/2014/main" id="{00000000-0008-0000-0F00-000056000000}"/>
            </a:ext>
          </a:extLst>
        </xdr:cNvPr>
        <xdr:cNvSpPr/>
      </xdr:nvSpPr>
      <xdr:spPr>
        <a:xfrm>
          <a:off x="1079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97427</xdr:rowOff>
    </xdr:from>
    <xdr:to>
      <xdr:col>10</xdr:col>
      <xdr:colOff>114300</xdr:colOff>
      <xdr:row>41</xdr:row>
      <xdr:rowOff>130084</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1130300" y="712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115769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79846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139354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100693</xdr:rowOff>
    </xdr:from>
    <xdr:to>
      <xdr:col>54</xdr:col>
      <xdr:colOff>189865</xdr:colOff>
      <xdr:row>41</xdr:row>
      <xdr:rowOff>2722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7585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6549</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F00-000077000000}"/>
            </a:ext>
          </a:extLst>
        </xdr:cNvPr>
        <xdr:cNvSpPr txBox="1"/>
      </xdr:nvSpPr>
      <xdr:spPr>
        <a:xfrm>
          <a:off x="105156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2722</xdr:rowOff>
    </xdr:from>
    <xdr:to>
      <xdr:col>55</xdr:col>
      <xdr:colOff>88900</xdr:colOff>
      <xdr:row>41</xdr:row>
      <xdr:rowOff>2722</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47370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F00-000079000000}"/>
            </a:ext>
          </a:extLst>
        </xdr:cNvPr>
        <xdr:cNvSpPr txBox="1"/>
      </xdr:nvSpPr>
      <xdr:spPr>
        <a:xfrm>
          <a:off x="105156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100693</xdr:rowOff>
    </xdr:from>
    <xdr:to>
      <xdr:col>55</xdr:col>
      <xdr:colOff>88900</xdr:colOff>
      <xdr:row>33</xdr:row>
      <xdr:rowOff>100693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F00-00007B000000}"/>
            </a:ext>
          </a:extLst>
        </xdr:cNvPr>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86377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139700</xdr:rowOff>
    </xdr:from>
    <xdr:to>
      <xdr:col>36</xdr:col>
      <xdr:colOff>165100</xdr:colOff>
      <xdr:row>39</xdr:row>
      <xdr:rowOff>69850</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692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86377</xdr:rowOff>
    </xdr:from>
    <xdr:ext cx="469744" cy="259045"/>
    <xdr:sp macro="" textlink="">
      <xdr:nvSpPr>
        <xdr:cNvPr id="132" name="n_4aveValue【図書館】&#10;一人当たり面積">
          <a:extLst>
            <a:ext uri="{FF2B5EF4-FFF2-40B4-BE49-F238E27FC236}">
              <a16:creationId xmlns:a16="http://schemas.microsoft.com/office/drawing/2014/main" id="{00000000-0008-0000-0F00-000084000000}"/>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49893</xdr:rowOff>
    </xdr:from>
    <xdr:to>
      <xdr:col>55</xdr:col>
      <xdr:colOff>50800</xdr:colOff>
      <xdr:row>33</xdr:row>
      <xdr:rowOff>151493</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0426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2920</xdr:rowOff>
    </xdr:from>
    <xdr:ext cx="469744" cy="259045"/>
    <xdr:sp macro="" textlink="">
      <xdr:nvSpPr>
        <xdr:cNvPr id="139" name="【図書館】&#10;一人当たり面積該当値テキスト">
          <a:extLst>
            <a:ext uri="{FF2B5EF4-FFF2-40B4-BE49-F238E27FC236}">
              <a16:creationId xmlns:a16="http://schemas.microsoft.com/office/drawing/2014/main" id="{00000000-0008-0000-0F00-00008B000000}"/>
            </a:ext>
          </a:extLst>
        </xdr:cNvPr>
        <xdr:cNvSpPr txBox="1"/>
      </xdr:nvSpPr>
      <xdr:spPr>
        <a:xfrm>
          <a:off x="105156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49893</xdr:rowOff>
    </xdr:from>
    <xdr:to>
      <xdr:col>50</xdr:col>
      <xdr:colOff>165100</xdr:colOff>
      <xdr:row>33</xdr:row>
      <xdr:rowOff>151493</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100693</xdr:rowOff>
    </xdr:from>
    <xdr:to>
      <xdr:col>55</xdr:col>
      <xdr:colOff>0</xdr:colOff>
      <xdr:row>33</xdr:row>
      <xdr:rowOff>100693</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9639300" y="5758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49893</xdr:rowOff>
    </xdr:from>
    <xdr:to>
      <xdr:col>46</xdr:col>
      <xdr:colOff>38100</xdr:colOff>
      <xdr:row>33</xdr:row>
      <xdr:rowOff>151493</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869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100693</xdr:rowOff>
    </xdr:from>
    <xdr:to>
      <xdr:col>50</xdr:col>
      <xdr:colOff>114300</xdr:colOff>
      <xdr:row>33</xdr:row>
      <xdr:rowOff>100693</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8750300" y="575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100693</xdr:rowOff>
    </xdr:from>
    <xdr:to>
      <xdr:col>45</xdr:col>
      <xdr:colOff>177800</xdr:colOff>
      <xdr:row>41</xdr:row>
      <xdr:rowOff>35378</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7861300" y="5758543"/>
          <a:ext cx="889000" cy="1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35378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6972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168020</xdr:rowOff>
    </xdr:from>
    <xdr:ext cx="469744" cy="259045"/>
    <xdr:sp macro="" textlink="">
      <xdr:nvSpPr>
        <xdr:cNvPr id="148" name="n_1mainValue【図書館】&#10;一人当たり面積">
          <a:extLst>
            <a:ext uri="{FF2B5EF4-FFF2-40B4-BE49-F238E27FC236}">
              <a16:creationId xmlns:a16="http://schemas.microsoft.com/office/drawing/2014/main" id="{00000000-0008-0000-0F00-000094000000}"/>
            </a:ext>
          </a:extLst>
        </xdr:cNvPr>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168020</xdr:rowOff>
    </xdr:from>
    <xdr:ext cx="469744" cy="259045"/>
    <xdr:sp macro="" textlink="">
      <xdr:nvSpPr>
        <xdr:cNvPr id="149" name="n_2mainValue【図書館】&#10;一人当たり面積">
          <a:extLst>
            <a:ext uri="{FF2B5EF4-FFF2-40B4-BE49-F238E27FC236}">
              <a16:creationId xmlns:a16="http://schemas.microsoft.com/office/drawing/2014/main" id="{00000000-0008-0000-0F00-000095000000}"/>
            </a:ext>
          </a:extLst>
        </xdr:cNvPr>
        <xdr:cNvSpPr txBox="1"/>
      </xdr:nvSpPr>
      <xdr:spPr>
        <a:xfrm>
          <a:off x="8515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50" name="n_3mainValue【図書館】&#10;一人当たり面積">
          <a:extLst>
            <a:ext uri="{FF2B5EF4-FFF2-40B4-BE49-F238E27FC236}">
              <a16:creationId xmlns:a16="http://schemas.microsoft.com/office/drawing/2014/main" id="{00000000-0008-0000-0F00-000096000000}"/>
            </a:ext>
          </a:extLst>
        </xdr:cNvPr>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1" name="n_4mainValue【図書館】&#10;一人当たり面積">
          <a:extLst>
            <a:ext uri="{FF2B5EF4-FFF2-40B4-BE49-F238E27FC236}">
              <a16:creationId xmlns:a16="http://schemas.microsoft.com/office/drawing/2014/main" id="{00000000-0008-0000-0F00-000097000000}"/>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73152</xdr:rowOff>
    </xdr:from>
    <xdr:to>
      <xdr:col>24</xdr:col>
      <xdr:colOff>62865</xdr:colOff>
      <xdr:row>62</xdr:row>
      <xdr:rowOff>130302</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29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134129</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19829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73152</xdr:rowOff>
    </xdr:from>
    <xdr:to>
      <xdr:col>24</xdr:col>
      <xdr:colOff>152400</xdr:colOff>
      <xdr:row>55</xdr:row>
      <xdr:rowOff>73152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65803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9838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125222</xdr:rowOff>
    </xdr:from>
    <xdr:to>
      <xdr:col>20</xdr:col>
      <xdr:colOff>38100</xdr:colOff>
      <xdr:row>58</xdr:row>
      <xdr:rowOff>55372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71899</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63500</xdr:rowOff>
    </xdr:from>
    <xdr:to>
      <xdr:col>15</xdr:col>
      <xdr:colOff>101600</xdr:colOff>
      <xdr:row>58</xdr:row>
      <xdr:rowOff>165100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10177</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113792</xdr:rowOff>
    </xdr:from>
    <xdr:to>
      <xdr:col>10</xdr:col>
      <xdr:colOff>165100</xdr:colOff>
      <xdr:row>59</xdr:row>
      <xdr:rowOff>43942</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60469</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88646</xdr:rowOff>
    </xdr:from>
    <xdr:to>
      <xdr:col>6</xdr:col>
      <xdr:colOff>38100</xdr:colOff>
      <xdr:row>59</xdr:row>
      <xdr:rowOff>18796</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35323</xdr:rowOff>
    </xdr:from>
    <xdr:ext cx="405111" cy="259045"/>
    <xdr:sp macro="" textlink="">
      <xdr:nvSpPr>
        <xdr:cNvPr id="188" name="n_4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148082</xdr:rowOff>
    </xdr:from>
    <xdr:to>
      <xdr:col>24</xdr:col>
      <xdr:colOff>114300</xdr:colOff>
      <xdr:row>60</xdr:row>
      <xdr:rowOff>78232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4584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126509</xdr:rowOff>
    </xdr:from>
    <xdr:ext cx="405111" cy="259045"/>
    <xdr:sp macro="" textlink="">
      <xdr:nvSpPr>
        <xdr:cNvPr id="195" name="【体育館・プール】&#10;有形固定資産減価償却率該当値テキスト">
          <a:extLst>
            <a:ext uri="{FF2B5EF4-FFF2-40B4-BE49-F238E27FC236}">
              <a16:creationId xmlns:a16="http://schemas.microsoft.com/office/drawing/2014/main" id="{00000000-0008-0000-0F00-0000C3000000}"/>
            </a:ext>
          </a:extLst>
        </xdr:cNvPr>
        <xdr:cNvSpPr txBox="1"/>
      </xdr:nvSpPr>
      <xdr:spPr>
        <a:xfrm>
          <a:off x="4673600"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3746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153162</xdr:rowOff>
    </xdr:from>
    <xdr:to>
      <xdr:col>24</xdr:col>
      <xdr:colOff>63500</xdr:colOff>
      <xdr:row>60</xdr:row>
      <xdr:rowOff>27432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3797300" y="102687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116078</xdr:rowOff>
    </xdr:from>
    <xdr:to>
      <xdr:col>15</xdr:col>
      <xdr:colOff>101600</xdr:colOff>
      <xdr:row>59</xdr:row>
      <xdr:rowOff>46228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2857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59</xdr:row>
      <xdr:rowOff>153162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908300" y="10110978"/>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166878</xdr:rowOff>
    </xdr:from>
    <xdr:to>
      <xdr:col>15</xdr:col>
      <xdr:colOff>50800</xdr:colOff>
      <xdr:row>62</xdr:row>
      <xdr:rowOff>125730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2019300" y="10110978"/>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45212</xdr:rowOff>
    </xdr:from>
    <xdr:to>
      <xdr:col>6</xdr:col>
      <xdr:colOff>38100</xdr:colOff>
      <xdr:row>62</xdr:row>
      <xdr:rowOff>146812</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07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96012</xdr:rowOff>
    </xdr:from>
    <xdr:to>
      <xdr:col>10</xdr:col>
      <xdr:colOff>114300</xdr:colOff>
      <xdr:row>62</xdr:row>
      <xdr:rowOff>125730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130300" y="1072591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23639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137939</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165100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155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168927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1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165100</xdr:rowOff>
    </xdr:from>
    <xdr:to>
      <xdr:col>55</xdr:col>
      <xdr:colOff>88900</xdr:colOff>
      <xdr:row>64</xdr:row>
      <xdr:rowOff>165100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105427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73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127000</xdr:rowOff>
    </xdr:from>
    <xdr:to>
      <xdr:col>55</xdr:col>
      <xdr:colOff>50800</xdr:colOff>
      <xdr:row>63</xdr:row>
      <xdr:rowOff>57150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137177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6350</xdr:rowOff>
    </xdr:from>
    <xdr:to>
      <xdr:col>46</xdr:col>
      <xdr:colOff>38100</xdr:colOff>
      <xdr:row>63</xdr:row>
      <xdr:rowOff>107950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99077</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82550</xdr:rowOff>
    </xdr:from>
    <xdr:to>
      <xdr:col>41</xdr:col>
      <xdr:colOff>101600</xdr:colOff>
      <xdr:row>64</xdr:row>
      <xdr:rowOff>12700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3827</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44450</xdr:rowOff>
    </xdr:from>
    <xdr:to>
      <xdr:col>36</xdr:col>
      <xdr:colOff>165100</xdr:colOff>
      <xdr:row>63</xdr:row>
      <xdr:rowOff>146050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6921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137177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F00-0000F6000000}"/>
            </a:ext>
          </a:extLst>
        </xdr:cNvPr>
        <xdr:cNvSpPr txBox="1"/>
      </xdr:nvSpPr>
      <xdr:spPr>
        <a:xfrm>
          <a:off x="6737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16527</xdr:rowOff>
    </xdr:from>
    <xdr:ext cx="469744" cy="259045"/>
    <xdr:sp macro="" textlink="">
      <xdr:nvSpPr>
        <xdr:cNvPr id="253" name="【体育館・プール】&#10;一人当たり面積該当値テキスト">
          <a:extLst>
            <a:ext uri="{FF2B5EF4-FFF2-40B4-BE49-F238E27FC236}">
              <a16:creationId xmlns:a16="http://schemas.microsoft.com/office/drawing/2014/main" id="{00000000-0008-0000-0F00-0000FD000000}"/>
            </a:ext>
          </a:extLst>
        </xdr:cNvPr>
        <xdr:cNvSpPr txBox="1"/>
      </xdr:nvSpPr>
      <xdr:spPr>
        <a:xfrm>
          <a:off x="10515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76200</xdr:rowOff>
    </xdr:from>
    <xdr:to>
      <xdr:col>50</xdr:col>
      <xdr:colOff>165100</xdr:colOff>
      <xdr:row>57</xdr:row>
      <xdr:rowOff>6350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9588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127000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96393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139700</xdr:rowOff>
    </xdr:from>
    <xdr:to>
      <xdr:col>46</xdr:col>
      <xdr:colOff>38100</xdr:colOff>
      <xdr:row>59</xdr:row>
      <xdr:rowOff>69850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869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127000</xdr:rowOff>
    </xdr:from>
    <xdr:to>
      <xdr:col>50</xdr:col>
      <xdr:colOff>114300</xdr:colOff>
      <xdr:row>59</xdr:row>
      <xdr:rowOff>19050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8750300" y="9728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57150</xdr:rowOff>
    </xdr:from>
    <xdr:to>
      <xdr:col>41</xdr:col>
      <xdr:colOff>101600</xdr:colOff>
      <xdr:row>61</xdr:row>
      <xdr:rowOff>158750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7810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19050</xdr:rowOff>
    </xdr:from>
    <xdr:to>
      <xdr:col>45</xdr:col>
      <xdr:colOff>177800</xdr:colOff>
      <xdr:row>61</xdr:row>
      <xdr:rowOff>107950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7861300" y="101346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69850</xdr:rowOff>
    </xdr:from>
    <xdr:to>
      <xdr:col>36</xdr:col>
      <xdr:colOff>165100</xdr:colOff>
      <xdr:row>62</xdr:row>
      <xdr:rowOff>0</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6921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107950</xdr:rowOff>
    </xdr:from>
    <xdr:to>
      <xdr:col>41</xdr:col>
      <xdr:colOff>50800</xdr:colOff>
      <xdr:row>61</xdr:row>
      <xdr:rowOff>120650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69723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22877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86377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3827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16527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86106</xdr:rowOff>
    </xdr:from>
    <xdr:to>
      <xdr:col>24</xdr:col>
      <xdr:colOff>62865</xdr:colOff>
      <xdr:row>86</xdr:row>
      <xdr:rowOff>56387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287756"/>
          <a:ext cx="0" cy="151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60214</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56387</xdr:rowOff>
    </xdr:from>
    <xdr:to>
      <xdr:col>24</xdr:col>
      <xdr:colOff>152400</xdr:colOff>
      <xdr:row>86</xdr:row>
      <xdr:rowOff>56387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32783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86106</xdr:rowOff>
    </xdr:from>
    <xdr:to>
      <xdr:col>24</xdr:col>
      <xdr:colOff>152400</xdr:colOff>
      <xdr:row>77</xdr:row>
      <xdr:rowOff>86106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76471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51308</xdr:rowOff>
    </xdr:from>
    <xdr:to>
      <xdr:col>15</xdr:col>
      <xdr:colOff>101600</xdr:colOff>
      <xdr:row>80</xdr:row>
      <xdr:rowOff>152908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169435</xdr:rowOff>
    </xdr:from>
    <xdr:ext cx="405111" cy="259045"/>
    <xdr:sp macro="" textlink="">
      <xdr:nvSpPr>
        <xdr:cNvPr id="298" name="n_2aveValue【福祉施設】&#10;有形固定資産減価償却率">
          <a:extLst>
            <a:ext uri="{FF2B5EF4-FFF2-40B4-BE49-F238E27FC236}">
              <a16:creationId xmlns:a16="http://schemas.microsoft.com/office/drawing/2014/main" id="{00000000-0008-0000-0F00-00002A010000}"/>
            </a:ext>
          </a:extLst>
        </xdr:cNvPr>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122174</xdr:rowOff>
    </xdr:from>
    <xdr:to>
      <xdr:col>10</xdr:col>
      <xdr:colOff>165100</xdr:colOff>
      <xdr:row>80</xdr:row>
      <xdr:rowOff>52324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68851</xdr:rowOff>
    </xdr:from>
    <xdr:ext cx="405111" cy="259045"/>
    <xdr:sp macro="" textlink="">
      <xdr:nvSpPr>
        <xdr:cNvPr id="300" name="n_3aveValue【福祉施設】&#10;有形固定資産減価償却率">
          <a:extLst>
            <a:ext uri="{FF2B5EF4-FFF2-40B4-BE49-F238E27FC236}">
              <a16:creationId xmlns:a16="http://schemas.microsoft.com/office/drawing/2014/main" id="{00000000-0008-0000-0F00-00002C010000}"/>
            </a:ext>
          </a:extLst>
        </xdr:cNvPr>
        <xdr:cNvSpPr txBox="1"/>
      </xdr:nvSpPr>
      <xdr:spPr>
        <a:xfrm>
          <a:off x="1816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76454</xdr:rowOff>
    </xdr:from>
    <xdr:to>
      <xdr:col>6</xdr:col>
      <xdr:colOff>38100</xdr:colOff>
      <xdr:row>80</xdr:row>
      <xdr:rowOff>6604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23131</xdr:rowOff>
    </xdr:from>
    <xdr:ext cx="405111" cy="259045"/>
    <xdr:sp macro="" textlink="">
      <xdr:nvSpPr>
        <xdr:cNvPr id="302" name="n_4aveValue【福祉施設】&#10;有形固定資産減価償却率">
          <a:extLst>
            <a:ext uri="{FF2B5EF4-FFF2-40B4-BE49-F238E27FC236}">
              <a16:creationId xmlns:a16="http://schemas.microsoft.com/office/drawing/2014/main" id="{00000000-0008-0000-0F00-00002E010000}"/>
            </a:ext>
          </a:extLst>
        </xdr:cNvPr>
        <xdr:cNvSpPr txBox="1"/>
      </xdr:nvSpPr>
      <xdr:spPr>
        <a:xfrm>
          <a:off x="927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53594</xdr:rowOff>
    </xdr:from>
    <xdr:to>
      <xdr:col>24</xdr:col>
      <xdr:colOff>114300</xdr:colOff>
      <xdr:row>83</xdr:row>
      <xdr:rowOff>155194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32021</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142748</xdr:rowOff>
    </xdr:from>
    <xdr:to>
      <xdr:col>20</xdr:col>
      <xdr:colOff>38100</xdr:colOff>
      <xdr:row>83</xdr:row>
      <xdr:rowOff>72898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22098</xdr:rowOff>
    </xdr:from>
    <xdr:to>
      <xdr:col>24</xdr:col>
      <xdr:colOff>63500</xdr:colOff>
      <xdr:row>83</xdr:row>
      <xdr:rowOff>104394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42524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22098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1655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145035</xdr:rowOff>
    </xdr:from>
    <xdr:to>
      <xdr:col>10</xdr:col>
      <xdr:colOff>165100</xdr:colOff>
      <xdr:row>82</xdr:row>
      <xdr:rowOff>75185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24385</xdr:rowOff>
    </xdr:from>
    <xdr:to>
      <xdr:col>15</xdr:col>
      <xdr:colOff>50800</xdr:colOff>
      <xdr:row>82</xdr:row>
      <xdr:rowOff>106680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40832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58165</xdr:rowOff>
    </xdr:from>
    <xdr:to>
      <xdr:col>6</xdr:col>
      <xdr:colOff>38100</xdr:colOff>
      <xdr:row>81</xdr:row>
      <xdr:rowOff>159765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108965</xdr:rowOff>
    </xdr:from>
    <xdr:to>
      <xdr:col>10</xdr:col>
      <xdr:colOff>114300</xdr:colOff>
      <xdr:row>82</xdr:row>
      <xdr:rowOff>24385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9964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64025</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66312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150892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86</xdr:row>
      <xdr:rowOff>15239</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456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19066</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15239</xdr:rowOff>
    </xdr:from>
    <xdr:to>
      <xdr:col>55</xdr:col>
      <xdr:colOff>88900</xdr:colOff>
      <xdr:row>86</xdr:row>
      <xdr:rowOff>15239</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148607</xdr:rowOff>
    </xdr:from>
    <xdr:ext cx="469744" cy="259045"/>
    <xdr:sp macro="" textlink="">
      <xdr:nvSpPr>
        <xdr:cNvPr id="352" name="n_1aveValue【福祉施設】&#10;一人当たり面積">
          <a:extLst>
            <a:ext uri="{FF2B5EF4-FFF2-40B4-BE49-F238E27FC236}">
              <a16:creationId xmlns:a16="http://schemas.microsoft.com/office/drawing/2014/main" id="{00000000-0008-0000-0F00-000060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55880</xdr:rowOff>
    </xdr:from>
    <xdr:to>
      <xdr:col>46</xdr:col>
      <xdr:colOff>38100</xdr:colOff>
      <xdr:row>84</xdr:row>
      <xdr:rowOff>157480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148607</xdr:rowOff>
    </xdr:from>
    <xdr:ext cx="469744" cy="259045"/>
    <xdr:sp macro="" textlink="">
      <xdr:nvSpPr>
        <xdr:cNvPr id="354" name="n_2aveValue【福祉施設】&#10;一人当たり面積">
          <a:extLst>
            <a:ext uri="{FF2B5EF4-FFF2-40B4-BE49-F238E27FC236}">
              <a16:creationId xmlns:a16="http://schemas.microsoft.com/office/drawing/2014/main" id="{00000000-0008-0000-0F00-000062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55880</xdr:rowOff>
    </xdr:from>
    <xdr:to>
      <xdr:col>41</xdr:col>
      <xdr:colOff>101600</xdr:colOff>
      <xdr:row>84</xdr:row>
      <xdr:rowOff>157480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148607</xdr:rowOff>
    </xdr:from>
    <xdr:ext cx="469744" cy="259045"/>
    <xdr:sp macro="" textlink="">
      <xdr:nvSpPr>
        <xdr:cNvPr id="356" name="n_3aveValue【福祉施設】&#10;一人当たり面積">
          <a:extLst>
            <a:ext uri="{FF2B5EF4-FFF2-40B4-BE49-F238E27FC236}">
              <a16:creationId xmlns:a16="http://schemas.microsoft.com/office/drawing/2014/main" id="{00000000-0008-0000-0F00-000064010000}"/>
            </a:ext>
          </a:extLst>
        </xdr:cNvPr>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10161</xdr:rowOff>
    </xdr:from>
    <xdr:to>
      <xdr:col>36</xdr:col>
      <xdr:colOff>165100</xdr:colOff>
      <xdr:row>84</xdr:row>
      <xdr:rowOff>111761</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921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102888</xdr:rowOff>
    </xdr:from>
    <xdr:ext cx="469744" cy="259045"/>
    <xdr:sp macro="" textlink="">
      <xdr:nvSpPr>
        <xdr:cNvPr id="358" name="n_4aveValue【福祉施設】&#10;一人当たり面積">
          <a:extLst>
            <a:ext uri="{FF2B5EF4-FFF2-40B4-BE49-F238E27FC236}">
              <a16:creationId xmlns:a16="http://schemas.microsoft.com/office/drawing/2014/main" id="{00000000-0008-0000-0F00-000066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33020</xdr:rowOff>
    </xdr:from>
    <xdr:to>
      <xdr:col>55</xdr:col>
      <xdr:colOff>50800</xdr:colOff>
      <xdr:row>78</xdr:row>
      <xdr:rowOff>134620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157497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33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83820</xdr:rowOff>
    </xdr:from>
    <xdr:to>
      <xdr:col>55</xdr:col>
      <xdr:colOff>0</xdr:colOff>
      <xdr:row>78</xdr:row>
      <xdr:rowOff>106680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3456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55880</xdr:rowOff>
    </xdr:from>
    <xdr:to>
      <xdr:col>46</xdr:col>
      <xdr:colOff>38100</xdr:colOff>
      <xdr:row>78</xdr:row>
      <xdr:rowOff>157480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106680</xdr:rowOff>
    </xdr:from>
    <xdr:to>
      <xdr:col>50</xdr:col>
      <xdr:colOff>114300</xdr:colOff>
      <xdr:row>78</xdr:row>
      <xdr:rowOff>106680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347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78739</xdr:rowOff>
    </xdr:from>
    <xdr:to>
      <xdr:col>41</xdr:col>
      <xdr:colOff>101600</xdr:colOff>
      <xdr:row>79</xdr:row>
      <xdr:rowOff>8889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106680</xdr:rowOff>
    </xdr:from>
    <xdr:to>
      <xdr:col>45</xdr:col>
      <xdr:colOff>177800</xdr:colOff>
      <xdr:row>78</xdr:row>
      <xdr:rowOff>129539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3479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101600</xdr:rowOff>
    </xdr:from>
    <xdr:to>
      <xdr:col>36</xdr:col>
      <xdr:colOff>165100</xdr:colOff>
      <xdr:row>79</xdr:row>
      <xdr:rowOff>31750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129539</xdr:rowOff>
    </xdr:from>
    <xdr:to>
      <xdr:col>41</xdr:col>
      <xdr:colOff>50800</xdr:colOff>
      <xdr:row>78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3502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2557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2557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25416</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48277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38100</xdr:rowOff>
    </xdr:from>
    <xdr:to>
      <xdr:col>24</xdr:col>
      <xdr:colOff>62865</xdr:colOff>
      <xdr:row>107</xdr:row>
      <xdr:rowOff>45720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526000"/>
          <a:ext cx="0" cy="86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156227</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38100</xdr:rowOff>
    </xdr:from>
    <xdr:to>
      <xdr:col>24</xdr:col>
      <xdr:colOff>152400</xdr:colOff>
      <xdr:row>102</xdr:row>
      <xdr:rowOff>38100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52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137177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813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3827</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F00-00009A010000}"/>
            </a:ext>
          </a:extLst>
        </xdr:cNvPr>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412" name="n_2ave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113030</xdr:rowOff>
    </xdr:from>
    <xdr:to>
      <xdr:col>10</xdr:col>
      <xdr:colOff>165100</xdr:colOff>
      <xdr:row>105</xdr:row>
      <xdr:rowOff>43180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34307</xdr:rowOff>
    </xdr:from>
    <xdr:ext cx="405111" cy="259045"/>
    <xdr:sp macro="" textlink="">
      <xdr:nvSpPr>
        <xdr:cNvPr id="414" name="n_3aveValue【市民会館】&#10;有形固定資産減価償却率">
          <a:extLst>
            <a:ext uri="{FF2B5EF4-FFF2-40B4-BE49-F238E27FC236}">
              <a16:creationId xmlns:a16="http://schemas.microsoft.com/office/drawing/2014/main" id="{00000000-0008-0000-0F00-00009E010000}"/>
            </a:ext>
          </a:extLst>
        </xdr:cNvPr>
        <xdr:cNvSpPr txBox="1"/>
      </xdr:nvSpPr>
      <xdr:spPr>
        <a:xfrm>
          <a:off x="1816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40639</xdr:rowOff>
    </xdr:from>
    <xdr:to>
      <xdr:col>6</xdr:col>
      <xdr:colOff>38100</xdr:colOff>
      <xdr:row>104</xdr:row>
      <xdr:rowOff>142239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133366</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F00-0000A0010000}"/>
            </a:ext>
          </a:extLst>
        </xdr:cNvPr>
        <xdr:cNvSpPr txBox="1"/>
      </xdr:nvSpPr>
      <xdr:spPr>
        <a:xfrm>
          <a:off x="927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158750</xdr:rowOff>
    </xdr:from>
    <xdr:to>
      <xdr:col>24</xdr:col>
      <xdr:colOff>114300</xdr:colOff>
      <xdr:row>102</xdr:row>
      <xdr:rowOff>88900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111777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44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6350</xdr:rowOff>
    </xdr:from>
    <xdr:to>
      <xdr:col>15</xdr:col>
      <xdr:colOff>101600</xdr:colOff>
      <xdr:row>101</xdr:row>
      <xdr:rowOff>107950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57150</xdr:rowOff>
    </xdr:from>
    <xdr:to>
      <xdr:col>19</xdr:col>
      <xdr:colOff>177800</xdr:colOff>
      <xdr:row>101</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37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101600</xdr:rowOff>
    </xdr:from>
    <xdr:to>
      <xdr:col>10</xdr:col>
      <xdr:colOff>165100</xdr:colOff>
      <xdr:row>101</xdr:row>
      <xdr:rowOff>31750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152400</xdr:rowOff>
    </xdr:from>
    <xdr:to>
      <xdr:col>15</xdr:col>
      <xdr:colOff>50800</xdr:colOff>
      <xdr:row>101</xdr:row>
      <xdr:rowOff>57150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019300" y="1729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25400</xdr:rowOff>
    </xdr:from>
    <xdr:to>
      <xdr:col>6</xdr:col>
      <xdr:colOff>38100</xdr:colOff>
      <xdr:row>100</xdr:row>
      <xdr:rowOff>127000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76200</xdr:rowOff>
    </xdr:from>
    <xdr:to>
      <xdr:col>10</xdr:col>
      <xdr:colOff>114300</xdr:colOff>
      <xdr:row>100</xdr:row>
      <xdr:rowOff>152400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722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29227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124477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48277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143527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59871</xdr:rowOff>
    </xdr:from>
    <xdr:to>
      <xdr:col>54</xdr:col>
      <xdr:colOff>189865</xdr:colOff>
      <xdr:row>109</xdr:row>
      <xdr:rowOff>117021</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2048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120848</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80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117021</xdr:rowOff>
    </xdr:from>
    <xdr:to>
      <xdr:col>55</xdr:col>
      <xdr:colOff>88900</xdr:colOff>
      <xdr:row>109</xdr:row>
      <xdr:rowOff>117021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80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6548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59871</xdr:rowOff>
    </xdr:from>
    <xdr:to>
      <xdr:col>55</xdr:col>
      <xdr:colOff>88900</xdr:colOff>
      <xdr:row>100</xdr:row>
      <xdr:rowOff>59871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15620</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1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16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25400</xdr:rowOff>
    </xdr:from>
    <xdr:to>
      <xdr:col>50</xdr:col>
      <xdr:colOff>165100</xdr:colOff>
      <xdr:row>106</xdr:row>
      <xdr:rowOff>127000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143527</xdr:rowOff>
    </xdr:from>
    <xdr:ext cx="469744" cy="259045"/>
    <xdr:sp macro="" textlink="">
      <xdr:nvSpPr>
        <xdr:cNvPr id="470" name="n_1aveValue【市民会館】&#10;一人当たり面積">
          <a:extLst>
            <a:ext uri="{FF2B5EF4-FFF2-40B4-BE49-F238E27FC236}">
              <a16:creationId xmlns:a16="http://schemas.microsoft.com/office/drawing/2014/main" id="{00000000-0008-0000-0F00-0000D6010000}"/>
            </a:ext>
          </a:extLst>
        </xdr:cNvPr>
        <xdr:cNvSpPr txBox="1"/>
      </xdr:nvSpPr>
      <xdr:spPr>
        <a:xfrm>
          <a:off x="9391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41729</xdr:rowOff>
    </xdr:from>
    <xdr:to>
      <xdr:col>46</xdr:col>
      <xdr:colOff>38100</xdr:colOff>
      <xdr:row>106</xdr:row>
      <xdr:rowOff>143329</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159856</xdr:rowOff>
    </xdr:from>
    <xdr:ext cx="469744" cy="259045"/>
    <xdr:sp macro="" textlink="">
      <xdr:nvSpPr>
        <xdr:cNvPr id="472" name="n_2aveValue【市民会館】&#10;一人当たり面積">
          <a:extLst>
            <a:ext uri="{FF2B5EF4-FFF2-40B4-BE49-F238E27FC236}">
              <a16:creationId xmlns:a16="http://schemas.microsoft.com/office/drawing/2014/main" id="{00000000-0008-0000-0F00-0000D8010000}"/>
            </a:ext>
          </a:extLst>
        </xdr:cNvPr>
        <xdr:cNvSpPr txBox="1"/>
      </xdr:nvSpPr>
      <xdr:spPr>
        <a:xfrm>
          <a:off x="8515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41729</xdr:rowOff>
    </xdr:from>
    <xdr:to>
      <xdr:col>41</xdr:col>
      <xdr:colOff>101600</xdr:colOff>
      <xdr:row>106</xdr:row>
      <xdr:rowOff>143329</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7810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159856</xdr:rowOff>
    </xdr:from>
    <xdr:ext cx="469744" cy="259045"/>
    <xdr:sp macro="" textlink="">
      <xdr:nvSpPr>
        <xdr:cNvPr id="474" name="n_3aveValue【市民会館】&#10;一人当たり面積">
          <a:extLst>
            <a:ext uri="{FF2B5EF4-FFF2-40B4-BE49-F238E27FC236}">
              <a16:creationId xmlns:a16="http://schemas.microsoft.com/office/drawing/2014/main" id="{00000000-0008-0000-0F00-0000DA010000}"/>
            </a:ext>
          </a:extLst>
        </xdr:cNvPr>
        <xdr:cNvSpPr txBox="1"/>
      </xdr:nvSpPr>
      <xdr:spPr>
        <a:xfrm>
          <a:off x="7626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143527</xdr:rowOff>
    </xdr:from>
    <xdr:ext cx="469744" cy="259045"/>
    <xdr:sp macro="" textlink="">
      <xdr:nvSpPr>
        <xdr:cNvPr id="476" name="n_4aveValue【市民会館】&#10;一人当たり面積">
          <a:extLst>
            <a:ext uri="{FF2B5EF4-FFF2-40B4-BE49-F238E27FC236}">
              <a16:creationId xmlns:a16="http://schemas.microsoft.com/office/drawing/2014/main" id="{00000000-0008-0000-0F00-0000DC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F00-0000E3010000}"/>
            </a:ext>
          </a:extLst>
        </xdr:cNvPr>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156029</xdr:rowOff>
    </xdr:from>
    <xdr:to>
      <xdr:col>50</xdr:col>
      <xdr:colOff>165100</xdr:colOff>
      <xdr:row>107</xdr:row>
      <xdr:rowOff>86179</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958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35379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9639300" y="183642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8699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35379</xdr:rowOff>
    </xdr:from>
    <xdr:to>
      <xdr:col>50</xdr:col>
      <xdr:colOff>114300</xdr:colOff>
      <xdr:row>107</xdr:row>
      <xdr:rowOff>35379</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8750300" y="1838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907</xdr:rowOff>
    </xdr:from>
    <xdr:to>
      <xdr:col>41</xdr:col>
      <xdr:colOff>101600</xdr:colOff>
      <xdr:row>107</xdr:row>
      <xdr:rowOff>102507</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781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35379</xdr:rowOff>
    </xdr:from>
    <xdr:to>
      <xdr:col>45</xdr:col>
      <xdr:colOff>177800</xdr:colOff>
      <xdr:row>107</xdr:row>
      <xdr:rowOff>51707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7861300" y="183805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907</xdr:rowOff>
    </xdr:from>
    <xdr:to>
      <xdr:col>36</xdr:col>
      <xdr:colOff>165100</xdr:colOff>
      <xdr:row>107</xdr:row>
      <xdr:rowOff>102507</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692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51707</xdr:rowOff>
    </xdr:from>
    <xdr:to>
      <xdr:col>41</xdr:col>
      <xdr:colOff>50800</xdr:colOff>
      <xdr:row>107</xdr:row>
      <xdr:rowOff>51707</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6972300" y="1839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77306</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77306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93634</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93634</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87630</xdr:rowOff>
    </xdr:from>
    <xdr:to>
      <xdr:col>85</xdr:col>
      <xdr:colOff>126364</xdr:colOff>
      <xdr:row>42</xdr:row>
      <xdr:rowOff>34290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625983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34307</xdr:rowOff>
    </xdr:from>
    <xdr:ext cx="405111"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87630</xdr:rowOff>
    </xdr:from>
    <xdr:to>
      <xdr:col>86</xdr:col>
      <xdr:colOff>25400</xdr:colOff>
      <xdr:row>36</xdr:row>
      <xdr:rowOff>87630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6259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80027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21590</xdr:rowOff>
    </xdr:from>
    <xdr:to>
      <xdr:col>81</xdr:col>
      <xdr:colOff>101600</xdr:colOff>
      <xdr:row>41</xdr:row>
      <xdr:rowOff>123190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114317</xdr:rowOff>
    </xdr:from>
    <xdr:ext cx="405111" cy="259045"/>
    <xdr:sp macro="" textlink="">
      <xdr:nvSpPr>
        <xdr:cNvPr id="528" name="n_1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52660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116840</xdr:rowOff>
    </xdr:from>
    <xdr:to>
      <xdr:col>76</xdr:col>
      <xdr:colOff>165100</xdr:colOff>
      <xdr:row>41</xdr:row>
      <xdr:rowOff>46990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38117</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151130</xdr:rowOff>
    </xdr:from>
    <xdr:to>
      <xdr:col>72</xdr:col>
      <xdr:colOff>38100</xdr:colOff>
      <xdr:row>40</xdr:row>
      <xdr:rowOff>81280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365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40</xdr:row>
      <xdr:rowOff>72407</xdr:rowOff>
    </xdr:from>
    <xdr:ext cx="405111" cy="259045"/>
    <xdr:sp macro="" textlink="">
      <xdr:nvSpPr>
        <xdr:cNvPr id="532" name="n_3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139700</xdr:rowOff>
    </xdr:from>
    <xdr:to>
      <xdr:col>67</xdr:col>
      <xdr:colOff>101600</xdr:colOff>
      <xdr:row>40</xdr:row>
      <xdr:rowOff>69850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40</xdr:row>
      <xdr:rowOff>60977</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161307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616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87630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481300" y="61569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156210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4592300" y="6054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67310</xdr:rowOff>
    </xdr:from>
    <xdr:to>
      <xdr:col>72</xdr:col>
      <xdr:colOff>38100</xdr:colOff>
      <xdr:row>34</xdr:row>
      <xdr:rowOff>168910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3652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118110</xdr:rowOff>
    </xdr:from>
    <xdr:to>
      <xdr:col>76</xdr:col>
      <xdr:colOff>114300</xdr:colOff>
      <xdr:row>35</xdr:row>
      <xdr:rowOff>53340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3703300" y="59474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139700</xdr:rowOff>
    </xdr:from>
    <xdr:to>
      <xdr:col>67</xdr:col>
      <xdr:colOff>101600</xdr:colOff>
      <xdr:row>34</xdr:row>
      <xdr:rowOff>69850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2763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19050</xdr:rowOff>
    </xdr:from>
    <xdr:to>
      <xdr:col>71</xdr:col>
      <xdr:colOff>177800</xdr:colOff>
      <xdr:row>34</xdr:row>
      <xdr:rowOff>118110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814300" y="58483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13987</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86377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105427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22422</xdr:rowOff>
    </xdr:from>
    <xdr:to>
      <xdr:col>116</xdr:col>
      <xdr:colOff>62864</xdr:colOff>
      <xdr:row>40</xdr:row>
      <xdr:rowOff>63684</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6366072"/>
          <a:ext cx="0" cy="555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67511</xdr:rowOff>
    </xdr:from>
    <xdr:ext cx="534377"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69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63684</xdr:rowOff>
    </xdr:from>
    <xdr:to>
      <xdr:col>116</xdr:col>
      <xdr:colOff>152400</xdr:colOff>
      <xdr:row>40</xdr:row>
      <xdr:rowOff>63684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692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140549</xdr:rowOff>
    </xdr:from>
    <xdr:ext cx="534377"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61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22422</xdr:rowOff>
    </xdr:from>
    <xdr:to>
      <xdr:col>116</xdr:col>
      <xdr:colOff>152400</xdr:colOff>
      <xdr:row>37</xdr:row>
      <xdr:rowOff>22422</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636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129271</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472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150844</xdr:rowOff>
    </xdr:from>
    <xdr:to>
      <xdr:col>116</xdr:col>
      <xdr:colOff>114300</xdr:colOff>
      <xdr:row>38</xdr:row>
      <xdr:rowOff>80994</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6426</xdr:rowOff>
    </xdr:from>
    <xdr:to>
      <xdr:col>112</xdr:col>
      <xdr:colOff>38100</xdr:colOff>
      <xdr:row>34</xdr:row>
      <xdr:rowOff>108026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58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32</xdr:row>
      <xdr:rowOff>124553</xdr:rowOff>
    </xdr:from>
    <xdr:ext cx="534377" cy="259045"/>
    <xdr:sp macro="" textlink="">
      <xdr:nvSpPr>
        <xdr:cNvPr id="582" name="n_1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1043411" y="56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34601</xdr:rowOff>
    </xdr:from>
    <xdr:to>
      <xdr:col>107</xdr:col>
      <xdr:colOff>101600</xdr:colOff>
      <xdr:row>33</xdr:row>
      <xdr:rowOff>136201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56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152728</xdr:rowOff>
    </xdr:from>
    <xdr:ext cx="534377" cy="259045"/>
    <xdr:sp macro="" textlink="">
      <xdr:nvSpPr>
        <xdr:cNvPr id="584" name="n_2ave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20167111" y="5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70263</xdr:rowOff>
    </xdr:from>
    <xdr:to>
      <xdr:col>102</xdr:col>
      <xdr:colOff>165100</xdr:colOff>
      <xdr:row>34</xdr:row>
      <xdr:rowOff>413</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5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16940</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19278111" y="55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35230</xdr:rowOff>
    </xdr:from>
    <xdr:to>
      <xdr:col>98</xdr:col>
      <xdr:colOff>38100</xdr:colOff>
      <xdr:row>34</xdr:row>
      <xdr:rowOff>136830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8605500" y="58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153357</xdr:rowOff>
    </xdr:from>
    <xdr:ext cx="534377" cy="259045"/>
    <xdr:sp macro="" textlink="">
      <xdr:nvSpPr>
        <xdr:cNvPr id="588" name="n_4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8389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165703</xdr:rowOff>
    </xdr:from>
    <xdr:to>
      <xdr:col>116</xdr:col>
      <xdr:colOff>114300</xdr:colOff>
      <xdr:row>37</xdr:row>
      <xdr:rowOff>95853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63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96099</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6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1283</xdr:rowOff>
    </xdr:from>
    <xdr:to>
      <xdr:col>112</xdr:col>
      <xdr:colOff>38100</xdr:colOff>
      <xdr:row>37</xdr:row>
      <xdr:rowOff>102883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63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45053</xdr:rowOff>
    </xdr:from>
    <xdr:to>
      <xdr:col>116</xdr:col>
      <xdr:colOff>63500</xdr:colOff>
      <xdr:row>37</xdr:row>
      <xdr:rowOff>52083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6388703"/>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3683</xdr:rowOff>
    </xdr:from>
    <xdr:to>
      <xdr:col>107</xdr:col>
      <xdr:colOff>101600</xdr:colOff>
      <xdr:row>37</xdr:row>
      <xdr:rowOff>105283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52083</xdr:rowOff>
    </xdr:from>
    <xdr:to>
      <xdr:col>111</xdr:col>
      <xdr:colOff>177800</xdr:colOff>
      <xdr:row>37</xdr:row>
      <xdr:rowOff>54483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639573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10827</xdr:rowOff>
    </xdr:from>
    <xdr:to>
      <xdr:col>102</xdr:col>
      <xdr:colOff>165100</xdr:colOff>
      <xdr:row>37</xdr:row>
      <xdr:rowOff>112427</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63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54483</xdr:rowOff>
    </xdr:from>
    <xdr:to>
      <xdr:col>107</xdr:col>
      <xdr:colOff>50800</xdr:colOff>
      <xdr:row>37</xdr:row>
      <xdr:rowOff>61627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639813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25057</xdr:rowOff>
    </xdr:from>
    <xdr:to>
      <xdr:col>98</xdr:col>
      <xdr:colOff>38100</xdr:colOff>
      <xdr:row>37</xdr:row>
      <xdr:rowOff>126657</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63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61627</xdr:rowOff>
    </xdr:from>
    <xdr:to>
      <xdr:col>102</xdr:col>
      <xdr:colOff>114300</xdr:colOff>
      <xdr:row>37</xdr:row>
      <xdr:rowOff>75857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6405277"/>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94010</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64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96410</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64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103554</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64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117784</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64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70213</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60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74040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70213</xdr:rowOff>
    </xdr:from>
    <xdr:to>
      <xdr:col>86</xdr:col>
      <xdr:colOff>25400</xdr:colOff>
      <xdr:row>63</xdr:row>
      <xdr:rowOff>70213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50437</xdr:rowOff>
    </xdr:from>
    <xdr:to>
      <xdr:col>81</xdr:col>
      <xdr:colOff>101600</xdr:colOff>
      <xdr:row>60</xdr:row>
      <xdr:rowOff>152037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168564</xdr:rowOff>
    </xdr:from>
    <xdr:ext cx="405111" cy="259045"/>
    <xdr:sp macro="" textlink="">
      <xdr:nvSpPr>
        <xdr:cNvPr id="641" name="n_1ave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134274</xdr:rowOff>
    </xdr:from>
    <xdr:ext cx="405111" cy="259045"/>
    <xdr:sp macro="" textlink="">
      <xdr:nvSpPr>
        <xdr:cNvPr id="643" name="n_2ave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151674</xdr:rowOff>
    </xdr:from>
    <xdr:to>
      <xdr:col>72</xdr:col>
      <xdr:colOff>38100</xdr:colOff>
      <xdr:row>60</xdr:row>
      <xdr:rowOff>81824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98351</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3500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122283</xdr:rowOff>
    </xdr:from>
    <xdr:to>
      <xdr:col>67</xdr:col>
      <xdr:colOff>101600</xdr:colOff>
      <xdr:row>60</xdr:row>
      <xdr:rowOff>52433</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68960</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2611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xdr:rowOff>
    </xdr:from>
    <xdr:to>
      <xdr:col>85</xdr:col>
      <xdr:colOff>177800</xdr:colOff>
      <xdr:row>62</xdr:row>
      <xdr:rowOff>106317</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154594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163104</xdr:rowOff>
    </xdr:from>
    <xdr:to>
      <xdr:col>81</xdr:col>
      <xdr:colOff>101600</xdr:colOff>
      <xdr:row>62</xdr:row>
      <xdr:rowOff>93254</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42454</xdr:rowOff>
    </xdr:from>
    <xdr:to>
      <xdr:col>85</xdr:col>
      <xdr:colOff>127000</xdr:colOff>
      <xdr:row>62</xdr:row>
      <xdr:rowOff>55517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06723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42454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06592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29391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06462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123916</xdr:rowOff>
    </xdr:from>
    <xdr:to>
      <xdr:col>67</xdr:col>
      <xdr:colOff>101600</xdr:colOff>
      <xdr:row>62</xdr:row>
      <xdr:rowOff>54066</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3266</xdr:rowOff>
    </xdr:from>
    <xdr:to>
      <xdr:col>71</xdr:col>
      <xdr:colOff>177800</xdr:colOff>
      <xdr:row>62</xdr:row>
      <xdr:rowOff>16328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06331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84381</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45193</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124477</xdr:rowOff>
    </xdr:from>
    <xdr:ext cx="469744" cy="259045"/>
    <xdr:sp macro="" textlink="">
      <xdr:nvSpPr>
        <xdr:cNvPr id="694" name="n_1aveValue【保健センター・保健所】&#10;一人当たり面積">
          <a:extLst>
            <a:ext uri="{FF2B5EF4-FFF2-40B4-BE49-F238E27FC236}">
              <a16:creationId xmlns:a16="http://schemas.microsoft.com/office/drawing/2014/main" id="{00000000-0008-0000-0F00-0000B6020000}"/>
            </a:ext>
          </a:extLst>
        </xdr:cNvPr>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6350</xdr:rowOff>
    </xdr:from>
    <xdr:to>
      <xdr:col>107</xdr:col>
      <xdr:colOff>101600</xdr:colOff>
      <xdr:row>59</xdr:row>
      <xdr:rowOff>107950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57</xdr:row>
      <xdr:rowOff>124477</xdr:rowOff>
    </xdr:from>
    <xdr:ext cx="469744" cy="259045"/>
    <xdr:sp macro="" textlink="">
      <xdr:nvSpPr>
        <xdr:cNvPr id="696" name="n_2aveValue【保健センター・保健所】&#10;一人当たり面積">
          <a:extLst>
            <a:ext uri="{FF2B5EF4-FFF2-40B4-BE49-F238E27FC236}">
              <a16:creationId xmlns:a16="http://schemas.microsoft.com/office/drawing/2014/main" id="{00000000-0008-0000-0F00-0000B8020000}"/>
            </a:ext>
          </a:extLst>
        </xdr:cNvPr>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6350</xdr:rowOff>
    </xdr:from>
    <xdr:to>
      <xdr:col>102</xdr:col>
      <xdr:colOff>165100</xdr:colOff>
      <xdr:row>59</xdr:row>
      <xdr:rowOff>107950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57</xdr:row>
      <xdr:rowOff>124477</xdr:rowOff>
    </xdr:from>
    <xdr:ext cx="469744" cy="259045"/>
    <xdr:sp macro="" textlink="">
      <xdr:nvSpPr>
        <xdr:cNvPr id="698" name="n_3aveValue【保健センター・保健所】&#10;一人当たり面積">
          <a:extLst>
            <a:ext uri="{FF2B5EF4-FFF2-40B4-BE49-F238E27FC236}">
              <a16:creationId xmlns:a16="http://schemas.microsoft.com/office/drawing/2014/main" id="{00000000-0008-0000-0F00-0000BA020000}"/>
            </a:ext>
          </a:extLst>
        </xdr:cNvPr>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6350</xdr:rowOff>
    </xdr:from>
    <xdr:to>
      <xdr:col>98</xdr:col>
      <xdr:colOff>38100</xdr:colOff>
      <xdr:row>59</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57</xdr:row>
      <xdr:rowOff>124477</xdr:rowOff>
    </xdr:from>
    <xdr:ext cx="469744" cy="259045"/>
    <xdr:sp macro="" textlink="">
      <xdr:nvSpPr>
        <xdr:cNvPr id="700" name="n_4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63</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8656300" y="1074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67327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149543</xdr:rowOff>
    </xdr:from>
    <xdr:to>
      <xdr:col>85</xdr:col>
      <xdr:colOff>126364</xdr:colOff>
      <xdr:row>86</xdr:row>
      <xdr:rowOff>3811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522643"/>
          <a:ext cx="0" cy="12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96220</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29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149543</xdr:rowOff>
    </xdr:from>
    <xdr:to>
      <xdr:col>86</xdr:col>
      <xdr:colOff>25400</xdr:colOff>
      <xdr:row>78</xdr:row>
      <xdr:rowOff>149543</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5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71454</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301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93027</xdr:rowOff>
    </xdr:from>
    <xdr:to>
      <xdr:col>85</xdr:col>
      <xdr:colOff>177800</xdr:colOff>
      <xdr:row>84</xdr:row>
      <xdr:rowOff>23177</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32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160038</xdr:rowOff>
    </xdr:from>
    <xdr:ext cx="405111" cy="259045"/>
    <xdr:sp macro="" textlink="">
      <xdr:nvSpPr>
        <xdr:cNvPr id="756" name="n_1aveValue【消防施設】&#10;有形固定資産減価償却率">
          <a:extLst>
            <a:ext uri="{FF2B5EF4-FFF2-40B4-BE49-F238E27FC236}">
              <a16:creationId xmlns:a16="http://schemas.microsoft.com/office/drawing/2014/main" id="{00000000-0008-0000-0F00-0000F4020000}"/>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13018</xdr:rowOff>
    </xdr:from>
    <xdr:to>
      <xdr:col>76</xdr:col>
      <xdr:colOff>165100</xdr:colOff>
      <xdr:row>82</xdr:row>
      <xdr:rowOff>114618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07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105745</xdr:rowOff>
    </xdr:from>
    <xdr:ext cx="405111" cy="259045"/>
    <xdr:sp macro="" textlink="">
      <xdr:nvSpPr>
        <xdr:cNvPr id="758" name="n_2aveValue【消防施設】&#10;有形固定資産減価償却率">
          <a:extLst>
            <a:ext uri="{FF2B5EF4-FFF2-40B4-BE49-F238E27FC236}">
              <a16:creationId xmlns:a16="http://schemas.microsoft.com/office/drawing/2014/main" id="{00000000-0008-0000-0F00-0000F6020000}"/>
            </a:ext>
          </a:extLst>
        </xdr:cNvPr>
        <xdr:cNvSpPr txBox="1"/>
      </xdr:nvSpPr>
      <xdr:spPr>
        <a:xfrm>
          <a:off x="14389744" y="1416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147320</xdr:rowOff>
    </xdr:from>
    <xdr:to>
      <xdr:col>72</xdr:col>
      <xdr:colOff>38100</xdr:colOff>
      <xdr:row>82</xdr:row>
      <xdr:rowOff>77470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68597</xdr:rowOff>
    </xdr:from>
    <xdr:ext cx="405111" cy="259045"/>
    <xdr:sp macro="" textlink="">
      <xdr:nvSpPr>
        <xdr:cNvPr id="760" name="n_3aveValue【消防施設】&#10;有形固定資産減価償却率">
          <a:extLst>
            <a:ext uri="{FF2B5EF4-FFF2-40B4-BE49-F238E27FC236}">
              <a16:creationId xmlns:a16="http://schemas.microsoft.com/office/drawing/2014/main" id="{00000000-0008-0000-0F00-0000F8020000}"/>
            </a:ext>
          </a:extLst>
        </xdr:cNvPr>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167323</xdr:rowOff>
    </xdr:from>
    <xdr:to>
      <xdr:col>67</xdr:col>
      <xdr:colOff>101600</xdr:colOff>
      <xdr:row>82</xdr:row>
      <xdr:rowOff>97473</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88600</xdr:rowOff>
    </xdr:from>
    <xdr:ext cx="405111" cy="259045"/>
    <xdr:sp macro="" textlink="">
      <xdr:nvSpPr>
        <xdr:cNvPr id="762" name="n_4aveValue【消防施設】&#10;有形固定資産減価償却率">
          <a:extLst>
            <a:ext uri="{FF2B5EF4-FFF2-40B4-BE49-F238E27FC236}">
              <a16:creationId xmlns:a16="http://schemas.microsoft.com/office/drawing/2014/main" id="{00000000-0008-0000-0F00-0000FA020000}"/>
            </a:ext>
          </a:extLst>
        </xdr:cNvPr>
        <xdr:cNvSpPr txBox="1"/>
      </xdr:nvSpPr>
      <xdr:spPr>
        <a:xfrm>
          <a:off x="12611744" y="1414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110173</xdr:rowOff>
    </xdr:from>
    <xdr:to>
      <xdr:col>85</xdr:col>
      <xdr:colOff>177800</xdr:colOff>
      <xdr:row>79</xdr:row>
      <xdr:rowOff>40323</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34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51770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34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47307</xdr:rowOff>
    </xdr:from>
    <xdr:to>
      <xdr:col>81</xdr:col>
      <xdr:colOff>101600</xdr:colOff>
      <xdr:row>78</xdr:row>
      <xdr:rowOff>148907</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34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98107</xdr:rowOff>
    </xdr:from>
    <xdr:to>
      <xdr:col>85</xdr:col>
      <xdr:colOff>127000</xdr:colOff>
      <xdr:row>78</xdr:row>
      <xdr:rowOff>160973</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3471207"/>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144463</xdr:rowOff>
    </xdr:from>
    <xdr:to>
      <xdr:col>76</xdr:col>
      <xdr:colOff>165100</xdr:colOff>
      <xdr:row>78</xdr:row>
      <xdr:rowOff>74613</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23813</xdr:rowOff>
    </xdr:from>
    <xdr:to>
      <xdr:col>81</xdr:col>
      <xdr:colOff>50800</xdr:colOff>
      <xdr:row>78</xdr:row>
      <xdr:rowOff>98107</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3396913"/>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23813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703300" y="1337691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3811</xdr:rowOff>
    </xdr:from>
    <xdr:to>
      <xdr:col>71</xdr:col>
      <xdr:colOff>177800</xdr:colOff>
      <xdr:row>80</xdr:row>
      <xdr:rowOff>55245</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2814300" y="13376911"/>
          <a:ext cx="8890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165434</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19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91140</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12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122572</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136071</xdr:rowOff>
    </xdr:from>
    <xdr:to>
      <xdr:col>116</xdr:col>
      <xdr:colOff>62864</xdr:colOff>
      <xdr:row>86</xdr:row>
      <xdr:rowOff>87086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35091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82748</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22199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136071</xdr:rowOff>
    </xdr:from>
    <xdr:to>
      <xdr:col>116</xdr:col>
      <xdr:colOff>152400</xdr:colOff>
      <xdr:row>78</xdr:row>
      <xdr:rowOff>136071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815" name="n_1aveValue【消防施設】&#10;一人当たり面積">
          <a:extLst>
            <a:ext uri="{FF2B5EF4-FFF2-40B4-BE49-F238E27FC236}">
              <a16:creationId xmlns:a16="http://schemas.microsoft.com/office/drawing/2014/main" id="{00000000-0008-0000-0F00-00002F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28121</xdr:rowOff>
    </xdr:from>
    <xdr:to>
      <xdr:col>107</xdr:col>
      <xdr:colOff>101600</xdr:colOff>
      <xdr:row>83</xdr:row>
      <xdr:rowOff>129721</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120848</xdr:rowOff>
    </xdr:from>
    <xdr:ext cx="469744" cy="259045"/>
    <xdr:sp macro="" textlink="">
      <xdr:nvSpPr>
        <xdr:cNvPr id="817" name="n_2aveValue【消防施設】&#10;一人当たり面積">
          <a:extLst>
            <a:ext uri="{FF2B5EF4-FFF2-40B4-BE49-F238E27FC236}">
              <a16:creationId xmlns:a16="http://schemas.microsoft.com/office/drawing/2014/main" id="{00000000-0008-0000-0F00-000031030000}"/>
            </a:ext>
          </a:extLst>
        </xdr:cNvPr>
        <xdr:cNvSpPr txBox="1"/>
      </xdr:nvSpPr>
      <xdr:spPr>
        <a:xfrm>
          <a:off x="201994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28121</xdr:rowOff>
    </xdr:from>
    <xdr:to>
      <xdr:col>102</xdr:col>
      <xdr:colOff>165100</xdr:colOff>
      <xdr:row>83</xdr:row>
      <xdr:rowOff>129721</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9494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120848</xdr:rowOff>
    </xdr:from>
    <xdr:ext cx="469744" cy="259045"/>
    <xdr:sp macro="" textlink="">
      <xdr:nvSpPr>
        <xdr:cNvPr id="819" name="n_3aveValue【消防施設】&#10;一人当たり面積">
          <a:extLst>
            <a:ext uri="{FF2B5EF4-FFF2-40B4-BE49-F238E27FC236}">
              <a16:creationId xmlns:a16="http://schemas.microsoft.com/office/drawing/2014/main" id="{00000000-0008-0000-0F00-000033030000}"/>
            </a:ext>
          </a:extLst>
        </xdr:cNvPr>
        <xdr:cNvSpPr txBox="1"/>
      </xdr:nvSpPr>
      <xdr:spPr>
        <a:xfrm>
          <a:off x="193104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60779</xdr:rowOff>
    </xdr:from>
    <xdr:to>
      <xdr:col>98</xdr:col>
      <xdr:colOff>38100</xdr:colOff>
      <xdr:row>83</xdr:row>
      <xdr:rowOff>162379</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8605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153506</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8421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85271</xdr:rowOff>
    </xdr:from>
    <xdr:to>
      <xdr:col>116</xdr:col>
      <xdr:colOff>114300</xdr:colOff>
      <xdr:row>79</xdr:row>
      <xdr:rowOff>15421</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38298</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F00-00003C030000}"/>
            </a:ext>
          </a:extLst>
        </xdr:cNvPr>
        <xdr:cNvSpPr txBox="1"/>
      </xdr:nvSpPr>
      <xdr:spPr>
        <a:xfrm>
          <a:off x="22199600"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85271</xdr:rowOff>
    </xdr:from>
    <xdr:to>
      <xdr:col>112</xdr:col>
      <xdr:colOff>38100</xdr:colOff>
      <xdr:row>79</xdr:row>
      <xdr:rowOff>15421</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136071</xdr:rowOff>
    </xdr:from>
    <xdr:to>
      <xdr:col>116</xdr:col>
      <xdr:colOff>63500</xdr:colOff>
      <xdr:row>78</xdr:row>
      <xdr:rowOff>136071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1323300" y="13509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136071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0434300" y="134112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3629</xdr:rowOff>
    </xdr:from>
    <xdr:to>
      <xdr:col>102</xdr:col>
      <xdr:colOff>165100</xdr:colOff>
      <xdr:row>78</xdr:row>
      <xdr:rowOff>105229</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54429</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341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54429</xdr:rowOff>
    </xdr:from>
    <xdr:to>
      <xdr:col>102</xdr:col>
      <xdr:colOff>114300</xdr:colOff>
      <xdr:row>79</xdr:row>
      <xdr:rowOff>95250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8656300" y="13427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31948</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21075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121756</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9310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108</xdr:row>
      <xdr:rowOff>3811</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22139"/>
          <a:ext cx="0" cy="139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21607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50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59689</xdr:rowOff>
    </xdr:from>
    <xdr:to>
      <xdr:col>81</xdr:col>
      <xdr:colOff>101600</xdr:colOff>
      <xdr:row>103</xdr:row>
      <xdr:rowOff>161289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6366</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F00-000069030000}"/>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147320</xdr:rowOff>
    </xdr:from>
    <xdr:to>
      <xdr:col>76</xdr:col>
      <xdr:colOff>165100</xdr:colOff>
      <xdr:row>103</xdr:row>
      <xdr:rowOff>77470</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4541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93997</xdr:rowOff>
    </xdr:from>
    <xdr:ext cx="405111" cy="259045"/>
    <xdr:sp macro="" textlink="">
      <xdr:nvSpPr>
        <xdr:cNvPr id="875" name="n_2aveValue【庁舎】&#10;有形固定資産減価償却率">
          <a:extLst>
            <a:ext uri="{FF2B5EF4-FFF2-40B4-BE49-F238E27FC236}">
              <a16:creationId xmlns:a16="http://schemas.microsoft.com/office/drawing/2014/main" id="{00000000-0008-0000-0F00-00006B030000}"/>
            </a:ext>
          </a:extLst>
        </xdr:cNvPr>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86361</xdr:rowOff>
    </xdr:from>
    <xdr:to>
      <xdr:col>72</xdr:col>
      <xdr:colOff>38100</xdr:colOff>
      <xdr:row>103</xdr:row>
      <xdr:rowOff>16511</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36525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33038</xdr:rowOff>
    </xdr:from>
    <xdr:ext cx="405111" cy="259045"/>
    <xdr:sp macro="" textlink="">
      <xdr:nvSpPr>
        <xdr:cNvPr id="877" name="n_3aveValue【庁舎】&#10;有形固定資産減価償却率">
          <a:extLst>
            <a:ext uri="{FF2B5EF4-FFF2-40B4-BE49-F238E27FC236}">
              <a16:creationId xmlns:a16="http://schemas.microsoft.com/office/drawing/2014/main" id="{00000000-0008-0000-0F00-00006D030000}"/>
            </a:ext>
          </a:extLst>
        </xdr:cNvPr>
        <xdr:cNvSpPr txBox="1"/>
      </xdr:nvSpPr>
      <xdr:spPr>
        <a:xfrm>
          <a:off x="13500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113030</xdr:rowOff>
    </xdr:from>
    <xdr:to>
      <xdr:col>67</xdr:col>
      <xdr:colOff>101600</xdr:colOff>
      <xdr:row>103</xdr:row>
      <xdr:rowOff>43180</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101</xdr:row>
      <xdr:rowOff>59707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124461</xdr:rowOff>
    </xdr:from>
    <xdr:to>
      <xdr:col>85</xdr:col>
      <xdr:colOff>177800</xdr:colOff>
      <xdr:row>108</xdr:row>
      <xdr:rowOff>54611</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6268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39388</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F00-000076030000}"/>
            </a:ext>
          </a:extLst>
        </xdr:cNvPr>
        <xdr:cNvSpPr txBox="1"/>
      </xdr:nvSpPr>
      <xdr:spPr>
        <a:xfrm>
          <a:off x="16357600" y="1838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52070</xdr:rowOff>
    </xdr:from>
    <xdr:to>
      <xdr:col>81</xdr:col>
      <xdr:colOff>101600</xdr:colOff>
      <xdr:row>107</xdr:row>
      <xdr:rowOff>153670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543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102870</xdr:rowOff>
    </xdr:from>
    <xdr:to>
      <xdr:col>85</xdr:col>
      <xdr:colOff>127000</xdr:colOff>
      <xdr:row>108</xdr:row>
      <xdr:rowOff>3811</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5481300" y="184480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132080</xdr:rowOff>
    </xdr:from>
    <xdr:to>
      <xdr:col>76</xdr:col>
      <xdr:colOff>165100</xdr:colOff>
      <xdr:row>107</xdr:row>
      <xdr:rowOff>62230</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4541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102870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4592300" y="18356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97789</xdr:rowOff>
    </xdr:from>
    <xdr:to>
      <xdr:col>72</xdr:col>
      <xdr:colOff>38100</xdr:colOff>
      <xdr:row>107</xdr:row>
      <xdr:rowOff>27939</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365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148589</xdr:rowOff>
    </xdr:from>
    <xdr:to>
      <xdr:col>76</xdr:col>
      <xdr:colOff>114300</xdr:colOff>
      <xdr:row>107</xdr:row>
      <xdr:rowOff>11430</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3703300" y="18322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148589</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2814300" y="18249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144797</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53357</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19066</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30480</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14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137177</xdr:rowOff>
    </xdr:from>
    <xdr:ext cx="469744" cy="259045"/>
    <xdr:sp macro="" textlink="">
      <xdr:nvSpPr>
        <xdr:cNvPr id="931" name="n_1aveValue【庁舎】&#10;一人当たり面積">
          <a:extLst>
            <a:ext uri="{FF2B5EF4-FFF2-40B4-BE49-F238E27FC236}">
              <a16:creationId xmlns:a16="http://schemas.microsoft.com/office/drawing/2014/main" id="{00000000-0008-0000-0F00-0000A3030000}"/>
            </a:ext>
          </a:extLst>
        </xdr:cNvPr>
        <xdr:cNvSpPr txBox="1"/>
      </xdr:nvSpPr>
      <xdr:spPr>
        <a:xfrm>
          <a:off x="21075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74930</xdr:rowOff>
    </xdr:from>
    <xdr:to>
      <xdr:col>107</xdr:col>
      <xdr:colOff>101600</xdr:colOff>
      <xdr:row>104</xdr:row>
      <xdr:rowOff>5080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167657</xdr:rowOff>
    </xdr:from>
    <xdr:ext cx="469744" cy="259045"/>
    <xdr:sp macro="" textlink="">
      <xdr:nvSpPr>
        <xdr:cNvPr id="933" name="n_2aveValue【庁舎】&#10;一人当たり面積">
          <a:extLst>
            <a:ext uri="{FF2B5EF4-FFF2-40B4-BE49-F238E27FC236}">
              <a16:creationId xmlns:a16="http://schemas.microsoft.com/office/drawing/2014/main" id="{00000000-0008-0000-0F00-0000A5030000}"/>
            </a:ext>
          </a:extLst>
        </xdr:cNvPr>
        <xdr:cNvSpPr txBox="1"/>
      </xdr:nvSpPr>
      <xdr:spPr>
        <a:xfrm>
          <a:off x="20199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82550</xdr:rowOff>
    </xdr:from>
    <xdr:to>
      <xdr:col>102</xdr:col>
      <xdr:colOff>165100</xdr:colOff>
      <xdr:row>104</xdr:row>
      <xdr:rowOff>12700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3827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82550</xdr:rowOff>
    </xdr:from>
    <xdr:to>
      <xdr:col>98</xdr:col>
      <xdr:colOff>38100</xdr:colOff>
      <xdr:row>104</xdr:row>
      <xdr:rowOff>12700</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18605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3827</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154939</xdr:rowOff>
    </xdr:from>
    <xdr:to>
      <xdr:col>116</xdr:col>
      <xdr:colOff>114300</xdr:colOff>
      <xdr:row>101</xdr:row>
      <xdr:rowOff>85089</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2110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6366</xdr:rowOff>
    </xdr:from>
    <xdr:ext cx="469744" cy="259045"/>
    <xdr:sp macro="" textlink="">
      <xdr:nvSpPr>
        <xdr:cNvPr id="944" name="【庁舎】&#10;一人当たり面積該当値テキスト">
          <a:extLst>
            <a:ext uri="{FF2B5EF4-FFF2-40B4-BE49-F238E27FC236}">
              <a16:creationId xmlns:a16="http://schemas.microsoft.com/office/drawing/2014/main" id="{00000000-0008-0000-0F00-0000B0030000}"/>
            </a:ext>
          </a:extLst>
        </xdr:cNvPr>
        <xdr:cNvSpPr txBox="1"/>
      </xdr:nvSpPr>
      <xdr:spPr>
        <a:xfrm>
          <a:off x="22199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34289</xdr:rowOff>
    </xdr:from>
    <xdr:to>
      <xdr:col>116</xdr:col>
      <xdr:colOff>63500</xdr:colOff>
      <xdr:row>101</xdr:row>
      <xdr:rowOff>41911</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1323300" y="17350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6350</xdr:rowOff>
    </xdr:from>
    <xdr:to>
      <xdr:col>107</xdr:col>
      <xdr:colOff>101600</xdr:colOff>
      <xdr:row>101</xdr:row>
      <xdr:rowOff>107950</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2038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57150</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20434300" y="17358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57150</xdr:rowOff>
    </xdr:from>
    <xdr:to>
      <xdr:col>107</xdr:col>
      <xdr:colOff>50800</xdr:colOff>
      <xdr:row>101</xdr:row>
      <xdr:rowOff>64770</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9545300" y="17373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21589</xdr:rowOff>
    </xdr:from>
    <xdr:to>
      <xdr:col>98</xdr:col>
      <xdr:colOff>38100</xdr:colOff>
      <xdr:row>101</xdr:row>
      <xdr:rowOff>123189</xdr:rowOff>
    </xdr:to>
    <xdr:sp macro="" textlink="">
      <xdr:nvSpPr>
        <xdr:cNvPr id="951" name="楕円 950">
          <a:extLst>
            <a:ext uri="{FF2B5EF4-FFF2-40B4-BE49-F238E27FC236}">
              <a16:creationId xmlns:a16="http://schemas.microsoft.com/office/drawing/2014/main" id="{00000000-0008-0000-0F00-0000B7030000}"/>
            </a:ext>
          </a:extLst>
        </xdr:cNvPr>
        <xdr:cNvSpPr/>
      </xdr:nvSpPr>
      <xdr:spPr>
        <a:xfrm>
          <a:off x="18605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64770</xdr:rowOff>
    </xdr:from>
    <xdr:to>
      <xdr:col>102</xdr:col>
      <xdr:colOff>114300</xdr:colOff>
      <xdr:row>101</xdr:row>
      <xdr:rowOff>72389</xdr:rowOff>
    </xdr:to>
    <xdr:cxnSp macro="">
      <xdr:nvCxnSpPr>
        <xdr:cNvPr id="952" name="直線コネクタ 951">
          <a:extLst>
            <a:ext uri="{FF2B5EF4-FFF2-40B4-BE49-F238E27FC236}">
              <a16:creationId xmlns:a16="http://schemas.microsoft.com/office/drawing/2014/main" id="{00000000-0008-0000-0F00-0000B8030000}"/>
            </a:ext>
          </a:extLst>
        </xdr:cNvPr>
        <xdr:cNvCxnSpPr/>
      </xdr:nvCxnSpPr>
      <xdr:spPr>
        <a:xfrm flipV="1">
          <a:off x="18656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109238</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124477</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139716</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当市の有形固定資産減価償却率について、類似団体と比較して特に高くなっている施設は、庁舎であり、低くなっている施設は、図書館である。</a:t>
          </a:r>
          <a:endParaRPr lang="ja-JP" altLang="ja-JP" sz="1400">
            <a:effectLst/>
          </a:endParaRPr>
        </a:p>
        <a:p>
          <a:r>
            <a:rPr kumimoji="1" lang="ja-JP" altLang="ja-JP" sz="1100">
              <a:solidFill>
                <a:schemeClr val="dk1"/>
              </a:solidFill>
              <a:effectLst/>
              <a:latin typeface="+mn-lt"/>
              <a:ea typeface="+mn-ea"/>
              <a:cs typeface="+mn-cs"/>
            </a:rPr>
            <a:t>　高い率を示している庁舎については、老朽化により有形固定資産減価償却率が年々上昇している。</a:t>
          </a:r>
          <a:endParaRPr lang="ja-JP" altLang="ja-JP" sz="1400">
            <a:effectLst/>
          </a:endParaRPr>
        </a:p>
        <a:p>
          <a:r>
            <a:rPr kumimoji="1" lang="ja-JP" altLang="ja-JP" sz="1100">
              <a:solidFill>
                <a:schemeClr val="dk1"/>
              </a:solidFill>
              <a:effectLst/>
              <a:latin typeface="+mn-lt"/>
              <a:ea typeface="+mn-ea"/>
              <a:cs typeface="+mn-cs"/>
            </a:rPr>
            <a:t>　一方、低い率を示している図書館については、老朽化等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理由により移転整備を行い、平成３０年度に供用開始となったことから、有形固定資産減価償却率が低くなっている。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今後、公共施設総合管理計画に基づく総量の適正化や施設の計画的な更新や保全に努める。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ポイントではあるが、類似団体内では、依然として下位に位置している。好調なふるさと納税を背景に、自主財源比率は増加しているものの、地方税は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新型コロナウイルス感染症の影響等を受けた景気後退に伴い減少してお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り、企業立地の促進による新たな税収の確保に取り組む必要がある。また、基金繰入や起債発行に頼らずに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経常的な歳入の範囲内で歳出予算を編成する「歳入先行型の予算編成（予算の枠配分）」を徹底し、財政基盤の強化に努める。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131885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普通交付税の減による経常一般財源の減や、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会計年度任用職員制度の開始に伴う人件費の増の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影響もあり、経常収支比率は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ポイントの増となった。財政の硬直状態が続く中、経常経費の削減に向けた取組はもとより、市税をはじめとする自主財源の確保に努める必要がある。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66</xdr:row>
      <xdr:rowOff>99785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74515"/>
          <a:ext cx="0" cy="1240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71862</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99785</xdr:rowOff>
    </xdr:from>
    <xdr:to>
      <xdr:col>24</xdr:col>
      <xdr:colOff>12700</xdr:colOff>
      <xdr:row>66</xdr:row>
      <xdr:rowOff>99785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7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81643</xdr:rowOff>
    </xdr:from>
    <xdr:to>
      <xdr:col>23</xdr:col>
      <xdr:colOff>133350</xdr:colOff>
      <xdr:row>65</xdr:row>
      <xdr:rowOff>116115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22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79120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65</xdr:row>
      <xdr:rowOff>81643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639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62593</xdr:rowOff>
    </xdr:from>
    <xdr:to>
      <xdr:col>19</xdr:col>
      <xdr:colOff>184150</xdr:colOff>
      <xdr:row>62</xdr:row>
      <xdr:rowOff>164193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41728</xdr:rowOff>
    </xdr:from>
    <xdr:to>
      <xdr:col>15</xdr:col>
      <xdr:colOff>82550</xdr:colOff>
      <xdr:row>63</xdr:row>
      <xdr:rowOff>62593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57278"/>
          <a:ext cx="889000" cy="7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148772</xdr:rowOff>
    </xdr:from>
    <xdr:to>
      <xdr:col>15</xdr:col>
      <xdr:colOff>133350</xdr:colOff>
      <xdr:row>63</xdr:row>
      <xdr:rowOff>78922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89099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92528</xdr:rowOff>
    </xdr:from>
    <xdr:to>
      <xdr:col>11</xdr:col>
      <xdr:colOff>31750</xdr:colOff>
      <xdr:row>59</xdr:row>
      <xdr:rowOff>41728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366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44450</xdr:rowOff>
    </xdr:from>
    <xdr:to>
      <xdr:col>11</xdr:col>
      <xdr:colOff>82550</xdr:colOff>
      <xdr:row>61</xdr:row>
      <xdr:rowOff>146050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78015</xdr:rowOff>
    </xdr:from>
    <xdr:to>
      <xdr:col>7</xdr:col>
      <xdr:colOff>31750</xdr:colOff>
      <xdr:row>61</xdr:row>
      <xdr:rowOff>8165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164392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65315</xdr:rowOff>
    </xdr:from>
    <xdr:to>
      <xdr:col>23</xdr:col>
      <xdr:colOff>184150</xdr:colOff>
      <xdr:row>65</xdr:row>
      <xdr:rowOff>166915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37392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8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30843</xdr:rowOff>
    </xdr:from>
    <xdr:to>
      <xdr:col>19</xdr:col>
      <xdr:colOff>184150</xdr:colOff>
      <xdr:row>65</xdr:row>
      <xdr:rowOff>132443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117220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162378</xdr:rowOff>
    </xdr:from>
    <xdr:to>
      <xdr:col>11</xdr:col>
      <xdr:colOff>82550</xdr:colOff>
      <xdr:row>59</xdr:row>
      <xdr:rowOff>92528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102705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41728</xdr:rowOff>
    </xdr:from>
    <xdr:to>
      <xdr:col>7</xdr:col>
      <xdr:colOff>31750</xdr:colOff>
      <xdr:row>58</xdr:row>
      <xdr:rowOff>143328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153505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会計年度任用職員制度の開始に伴う人件費の増や、ふるさと納税が好調であるが故の委託経費の増で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あるが、今後、特に維持補修費については、施設の老朽化に伴い増加が予想されることから、公共施設等総合管理計画に基づく公共施設の適正配置に取り組むことにより、コスト縮減に努める。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134165</xdr:rowOff>
    </xdr:from>
    <xdr:to>
      <xdr:col>23</xdr:col>
      <xdr:colOff>133350</xdr:colOff>
      <xdr:row>88</xdr:row>
      <xdr:rowOff>40032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50165"/>
          <a:ext cx="0" cy="1277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0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40032</xdr:rowOff>
    </xdr:from>
    <xdr:to>
      <xdr:col>24</xdr:col>
      <xdr:colOff>12700</xdr:colOff>
      <xdr:row>88</xdr:row>
      <xdr:rowOff>40032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2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49092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9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134165</xdr:rowOff>
    </xdr:from>
    <xdr:to>
      <xdr:col>24</xdr:col>
      <xdr:colOff>12700</xdr:colOff>
      <xdr:row>80</xdr:row>
      <xdr:rowOff>134165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5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85939</xdr:rowOff>
    </xdr:from>
    <xdr:to>
      <xdr:col>23</xdr:col>
      <xdr:colOff>133350</xdr:colOff>
      <xdr:row>88</xdr:row>
      <xdr:rowOff>40032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30639"/>
          <a:ext cx="838200" cy="29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147223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34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130696</xdr:rowOff>
    </xdr:from>
    <xdr:to>
      <xdr:col>23</xdr:col>
      <xdr:colOff>184150</xdr:colOff>
      <xdr:row>83</xdr:row>
      <xdr:rowOff>60846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85939</xdr:rowOff>
    </xdr:from>
    <xdr:to>
      <xdr:col>19</xdr:col>
      <xdr:colOff>133350</xdr:colOff>
      <xdr:row>87</xdr:row>
      <xdr:rowOff>45227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830639"/>
          <a:ext cx="889000" cy="1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98802</xdr:rowOff>
    </xdr:from>
    <xdr:to>
      <xdr:col>19</xdr:col>
      <xdr:colOff>184150</xdr:colOff>
      <xdr:row>82</xdr:row>
      <xdr:rowOff>28952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8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39129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5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23811</xdr:rowOff>
    </xdr:from>
    <xdr:to>
      <xdr:col>15</xdr:col>
      <xdr:colOff>82550</xdr:colOff>
      <xdr:row>87</xdr:row>
      <xdr:rowOff>45227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97061"/>
          <a:ext cx="889000" cy="3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60483</xdr:rowOff>
    </xdr:from>
    <xdr:to>
      <xdr:col>15</xdr:col>
      <xdr:colOff>133350</xdr:colOff>
      <xdr:row>81</xdr:row>
      <xdr:rowOff>162083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4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1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109551</xdr:rowOff>
    </xdr:from>
    <xdr:to>
      <xdr:col>11</xdr:col>
      <xdr:colOff>31750</xdr:colOff>
      <xdr:row>85</xdr:row>
      <xdr:rowOff>23811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11351"/>
          <a:ext cx="889000" cy="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xdr:rowOff>
    </xdr:from>
    <xdr:to>
      <xdr:col>11</xdr:col>
      <xdr:colOff>82550</xdr:colOff>
      <xdr:row>81</xdr:row>
      <xdr:rowOff>102941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113118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137561</xdr:rowOff>
    </xdr:from>
    <xdr:to>
      <xdr:col>7</xdr:col>
      <xdr:colOff>31750</xdr:colOff>
      <xdr:row>81</xdr:row>
      <xdr:rowOff>67711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5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77888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160682</xdr:rowOff>
    </xdr:from>
    <xdr:to>
      <xdr:col>23</xdr:col>
      <xdr:colOff>184150</xdr:colOff>
      <xdr:row>88</xdr:row>
      <xdr:rowOff>90832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56559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7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35139</xdr:rowOff>
    </xdr:from>
    <xdr:to>
      <xdr:col>19</xdr:col>
      <xdr:colOff>184150</xdr:colOff>
      <xdr:row>86</xdr:row>
      <xdr:rowOff>136739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121516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6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165877</xdr:rowOff>
    </xdr:from>
    <xdr:to>
      <xdr:col>15</xdr:col>
      <xdr:colOff>133350</xdr:colOff>
      <xdr:row>87</xdr:row>
      <xdr:rowOff>96027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80804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9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144461</xdr:rowOff>
    </xdr:from>
    <xdr:to>
      <xdr:col>11</xdr:col>
      <xdr:colOff>82550</xdr:colOff>
      <xdr:row>85</xdr:row>
      <xdr:rowOff>74611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59388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3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58751</xdr:rowOff>
    </xdr:from>
    <xdr:to>
      <xdr:col>7</xdr:col>
      <xdr:colOff>31750</xdr:colOff>
      <xdr:row>84</xdr:row>
      <xdr:rowOff>160351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145128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4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指数であり、適正な給与体系を維持している。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引き続き、給与体系の適正化に努める。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0175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99061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910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99061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160038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24130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152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24130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9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年々職員数が減少し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要因としては、民間委託の推進等を行ってはいるが、合併に伴い、市の面積が比較的広大であることから、支所・出張所を多く設置しなくてはなら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次行財政改革大綱に掲げる「平成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年度の期間内に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名の職員削減」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は達成しているが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事務事業の見直し・縮小、事務処理の効率化・適正化に取り組む。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69088</xdr:rowOff>
    </xdr:from>
    <xdr:to>
      <xdr:col>81</xdr:col>
      <xdr:colOff>44450</xdr:colOff>
      <xdr:row>66</xdr:row>
      <xdr:rowOff>508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1318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144035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508</xdr:rowOff>
    </xdr:from>
    <xdr:to>
      <xdr:col>81</xdr:col>
      <xdr:colOff>133350</xdr:colOff>
      <xdr:row>66</xdr:row>
      <xdr:rowOff>508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155465</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69088</xdr:rowOff>
    </xdr:from>
    <xdr:to>
      <xdr:col>81</xdr:col>
      <xdr:colOff>133350</xdr:colOff>
      <xdr:row>58</xdr:row>
      <xdr:rowOff>69088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147828</xdr:rowOff>
    </xdr:from>
    <xdr:to>
      <xdr:col>81</xdr:col>
      <xdr:colOff>44450</xdr:colOff>
      <xdr:row>66</xdr:row>
      <xdr:rowOff>508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20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94759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8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138176</xdr:rowOff>
    </xdr:from>
    <xdr:to>
      <xdr:col>77</xdr:col>
      <xdr:colOff>44450</xdr:colOff>
      <xdr:row>65</xdr:row>
      <xdr:rowOff>147828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824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68580</xdr:rowOff>
    </xdr:from>
    <xdr:to>
      <xdr:col>77</xdr:col>
      <xdr:colOff>95250</xdr:colOff>
      <xdr:row>61</xdr:row>
      <xdr:rowOff>170180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123698</xdr:rowOff>
    </xdr:from>
    <xdr:to>
      <xdr:col>72</xdr:col>
      <xdr:colOff>203200</xdr:colOff>
      <xdr:row>65</xdr:row>
      <xdr:rowOff>138176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26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58928</xdr:rowOff>
    </xdr:from>
    <xdr:to>
      <xdr:col>73</xdr:col>
      <xdr:colOff>44450</xdr:colOff>
      <xdr:row>61</xdr:row>
      <xdr:rowOff>160528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109220</xdr:rowOff>
    </xdr:from>
    <xdr:to>
      <xdr:col>68</xdr:col>
      <xdr:colOff>152400</xdr:colOff>
      <xdr:row>65</xdr:row>
      <xdr:rowOff>123698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4081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4081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121158</xdr:rowOff>
    </xdr:from>
    <xdr:to>
      <xdr:col>81</xdr:col>
      <xdr:colOff>95250</xdr:colOff>
      <xdr:row>66</xdr:row>
      <xdr:rowOff>51308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17035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87376</xdr:rowOff>
    </xdr:from>
    <xdr:to>
      <xdr:col>73</xdr:col>
      <xdr:colOff>44450</xdr:colOff>
      <xdr:row>66</xdr:row>
      <xdr:rowOff>17526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2303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72898</xdr:rowOff>
    </xdr:from>
    <xdr:to>
      <xdr:col>68</xdr:col>
      <xdr:colOff>203200</xdr:colOff>
      <xdr:row>66</xdr:row>
      <xdr:rowOff>3048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159275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58420</xdr:rowOff>
    </xdr:from>
    <xdr:to>
      <xdr:col>64</xdr:col>
      <xdr:colOff>152400</xdr:colOff>
      <xdr:row>65</xdr:row>
      <xdr:rowOff>160020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144797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今後の投資的事業においても、国庫支出金等の特定財源の確保により、計画的な新規発行市債の抑制を図り、健全な財政運営に努める。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78922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9215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109765</xdr:rowOff>
    </xdr:from>
    <xdr:to>
      <xdr:col>81</xdr:col>
      <xdr:colOff>44450</xdr:colOff>
      <xdr:row>40</xdr:row>
      <xdr:rowOff>161472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6776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109055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40</xdr:row>
      <xdr:rowOff>161472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144235</xdr:rowOff>
    </xdr:from>
    <xdr:to>
      <xdr:col>72</xdr:col>
      <xdr:colOff>203200</xdr:colOff>
      <xdr:row>40</xdr:row>
      <xdr:rowOff>161472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40</xdr:row>
      <xdr:rowOff>144235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58965</xdr:rowOff>
    </xdr:from>
    <xdr:to>
      <xdr:col>81</xdr:col>
      <xdr:colOff>95250</xdr:colOff>
      <xdr:row>40</xdr:row>
      <xdr:rowOff>160565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31042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8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93435</xdr:rowOff>
    </xdr:from>
    <xdr:to>
      <xdr:col>64</xdr:col>
      <xdr:colOff>152400</xdr:colOff>
      <xdr:row>41</xdr:row>
      <xdr:rowOff>23585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33762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」である。地方債の現在高の減により、将来負担額が減となり、分子の値がマイナスとなった。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今後も、計画的な地方債の現在高の削減に取り組むことにより、健全な財政運営に努める。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10372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11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153899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5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10372</xdr:rowOff>
    </xdr:from>
    <xdr:to>
      <xdr:col>81</xdr:col>
      <xdr:colOff>133350</xdr:colOff>
      <xdr:row>22</xdr:row>
      <xdr:rowOff>10372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8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15786</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87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43709</xdr:rowOff>
    </xdr:from>
    <xdr:to>
      <xdr:col>81</xdr:col>
      <xdr:colOff>95250</xdr:colOff>
      <xdr:row>15</xdr:row>
      <xdr:rowOff>145309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57256</xdr:rowOff>
    </xdr:from>
    <xdr:to>
      <xdr:col>73</xdr:col>
      <xdr:colOff>44450</xdr:colOff>
      <xdr:row>16</xdr:row>
      <xdr:rowOff>158856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169033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69321</xdr:rowOff>
    </xdr:from>
    <xdr:to>
      <xdr:col>68</xdr:col>
      <xdr:colOff>203200</xdr:colOff>
      <xdr:row>16</xdr:row>
      <xdr:rowOff>170921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61929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類似団体平均を上回っている状況ではあるが、市の面積が比較的広大であることから、支所・出張所を多く設置しなくてはならない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状況である中、会計年度任用職員制度が開始したことも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次行財政改革大綱に基づく定員適正化（平成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年度の期間内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名の職員削減）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は達成しているが、引き続き、第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次行財政改革大綱に基づく定員適正化（令和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年度の期間内に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名の職員削減）に取り組む。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0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40</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64770</xdr:rowOff>
    </xdr:from>
    <xdr:to>
      <xdr:col>20</xdr:col>
      <xdr:colOff>38100</xdr:colOff>
      <xdr:row>35</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会計年度任用職員制度の開始による、賃金の減に伴い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しかし、今後も公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共施設の整備に伴う新たな指定管理料の発生など、物件費の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増加が予想されるために、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引き続き、歳出予算の精査などにより、物件費の圧縮に努める。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159657</xdr:rowOff>
    </xdr:from>
    <xdr:to>
      <xdr:col>82</xdr:col>
      <xdr:colOff>107950</xdr:colOff>
      <xdr:row>22</xdr:row>
      <xdr:rowOff>45357</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70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74584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159657</xdr:rowOff>
    </xdr:from>
    <xdr:to>
      <xdr:col>82</xdr:col>
      <xdr:colOff>196850</xdr:colOff>
      <xdr:row>12</xdr:row>
      <xdr:rowOff>159657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94343</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75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72770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87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5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17</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579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62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60070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これまでよりも対象者を拡充した子ども医療費助成制度の開始や、施設型給付費（認定こども園）及び障害福祉サービス給付費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の増を背景に、扶助費は増加傾向にあり、類似団体平均を上回っている状況である。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今後も扶助費の増加が見込まれることから、各種審査の適正化、単独扶助費の見直し等を行い、適正化に努める。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934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143328</xdr:rowOff>
    </xdr:from>
    <xdr:to>
      <xdr:col>24</xdr:col>
      <xdr:colOff>25400</xdr:colOff>
      <xdr:row>60</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3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364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45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施設の老朽化に伴い、今後も維持補修費の増加が予想されることから、公共施設等総合管理計画に基づき、施設の適正配置等に努める。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69850</xdr:rowOff>
    </xdr:from>
    <xdr:to>
      <xdr:col>82</xdr:col>
      <xdr:colOff>107950</xdr:colOff>
      <xdr:row>60</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32815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69850</xdr:rowOff>
    </xdr:from>
    <xdr:to>
      <xdr:col>82</xdr:col>
      <xdr:colOff>196850</xdr:colOff>
      <xdr:row>54</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60</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80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114300</xdr:rowOff>
    </xdr:from>
    <xdr:to>
      <xdr:col>78</xdr:col>
      <xdr:colOff>120650</xdr:colOff>
      <xdr:row>58</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62</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282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114300</xdr:rowOff>
    </xdr:from>
    <xdr:to>
      <xdr:col>82</xdr:col>
      <xdr:colOff>158750</xdr:colOff>
      <xdr:row>60</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市町村合併により加入していた一部事務組合が解散したため、一部事務組合負担金等が減少し、ここ数年は、類似団体平均を下回る状況である。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今後も、補助金の見直し等を通じて、適正な状態を維持する。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72572</xdr:rowOff>
    </xdr:from>
    <xdr:to>
      <xdr:col>82</xdr:col>
      <xdr:colOff>107950</xdr:colOff>
      <xdr:row>41</xdr:row>
      <xdr:rowOff>124278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901872"/>
          <a:ext cx="0" cy="125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158949</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72572</xdr:rowOff>
    </xdr:from>
    <xdr:to>
      <xdr:col>82</xdr:col>
      <xdr:colOff>196850</xdr:colOff>
      <xdr:row>34</xdr:row>
      <xdr:rowOff>72572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94343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01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80934</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59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94343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21772</xdr:rowOff>
    </xdr:from>
    <xdr:to>
      <xdr:col>78</xdr:col>
      <xdr:colOff>120650</xdr:colOff>
      <xdr:row>38</xdr:row>
      <xdr:rowOff>123372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34</xdr:row>
      <xdr:rowOff>61686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90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65315</xdr:rowOff>
    </xdr:from>
    <xdr:to>
      <xdr:col>74</xdr:col>
      <xdr:colOff>31750</xdr:colOff>
      <xdr:row>38</xdr:row>
      <xdr:rowOff>166915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151692</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78014</xdr:rowOff>
    </xdr:from>
    <xdr:to>
      <xdr:col>69</xdr:col>
      <xdr:colOff>92075</xdr:colOff>
      <xdr:row>34</xdr:row>
      <xdr:rowOff>61686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5644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54428</xdr:rowOff>
    </xdr:from>
    <xdr:to>
      <xdr:col>69</xdr:col>
      <xdr:colOff>142875</xdr:colOff>
      <xdr:row>38</xdr:row>
      <xdr:rowOff>156028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21772</xdr:rowOff>
    </xdr:from>
    <xdr:to>
      <xdr:col>65</xdr:col>
      <xdr:colOff>53975</xdr:colOff>
      <xdr:row>38</xdr:row>
      <xdr:rowOff>123372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108149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101799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43543</xdr:rowOff>
    </xdr:from>
    <xdr:to>
      <xdr:col>78</xdr:col>
      <xdr:colOff>120650</xdr:colOff>
      <xdr:row>34</xdr:row>
      <xdr:rowOff>145143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155320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27214</xdr:rowOff>
    </xdr:from>
    <xdr:to>
      <xdr:col>65</xdr:col>
      <xdr:colOff>53975</xdr:colOff>
      <xdr:row>32</xdr:row>
      <xdr:rowOff>128814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138991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類似団体平均を上回っている状況ではあるが、繰上償還等による市債残高の圧縮に努めている。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引き続き、繰上償還及び投資事業の適正化を図り、計画的な地方債管理に努める。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238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95250</xdr:rowOff>
    </xdr:from>
    <xdr:to>
      <xdr:col>24</xdr:col>
      <xdr:colOff>25400</xdr:colOff>
      <xdr:row>82</xdr:row>
      <xdr:rowOff>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982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80027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63500</xdr:rowOff>
    </xdr:from>
    <xdr:to>
      <xdr:col>24</xdr:col>
      <xdr:colOff>76200</xdr:colOff>
      <xdr:row>78</xdr:row>
      <xdr:rowOff>165100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82</xdr:row>
      <xdr:rowOff>0</xdr:rowOff>
    </xdr:from>
    <xdr:to>
      <xdr:col>19</xdr:col>
      <xdr:colOff>187325</xdr:colOff>
      <xdr:row>82</xdr:row>
      <xdr:rowOff>25400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405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0</xdr:rowOff>
    </xdr:from>
    <xdr:to>
      <xdr:col>15</xdr:col>
      <xdr:colOff>98425</xdr:colOff>
      <xdr:row>82</xdr:row>
      <xdr:rowOff>25400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405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6350</xdr:rowOff>
    </xdr:from>
    <xdr:to>
      <xdr:col>15</xdr:col>
      <xdr:colOff>149225</xdr:colOff>
      <xdr:row>79</xdr:row>
      <xdr:rowOff>107950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0</xdr:rowOff>
    </xdr:from>
    <xdr:to>
      <xdr:col>11</xdr:col>
      <xdr:colOff>9525</xdr:colOff>
      <xdr:row>82</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405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6350</xdr:rowOff>
    </xdr:from>
    <xdr:to>
      <xdr:col>11</xdr:col>
      <xdr:colOff>60325</xdr:colOff>
      <xdr:row>79</xdr:row>
      <xdr:rowOff>107950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118127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6350</xdr:rowOff>
    </xdr:from>
    <xdr:to>
      <xdr:col>6</xdr:col>
      <xdr:colOff>171450</xdr:colOff>
      <xdr:row>79</xdr:row>
      <xdr:rowOff>107950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118127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44450</xdr:rowOff>
    </xdr:from>
    <xdr:to>
      <xdr:col>24</xdr:col>
      <xdr:colOff>76200</xdr:colOff>
      <xdr:row>81</xdr:row>
      <xdr:rowOff>146050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124477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120650</xdr:rowOff>
    </xdr:from>
    <xdr:to>
      <xdr:col>20</xdr:col>
      <xdr:colOff>38100</xdr:colOff>
      <xdr:row>82</xdr:row>
      <xdr:rowOff>50800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35577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09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146050</xdr:rowOff>
    </xdr:from>
    <xdr:to>
      <xdr:col>15</xdr:col>
      <xdr:colOff>149225</xdr:colOff>
      <xdr:row>82</xdr:row>
      <xdr:rowOff>76200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120650</xdr:rowOff>
    </xdr:from>
    <xdr:to>
      <xdr:col>11</xdr:col>
      <xdr:colOff>60325</xdr:colOff>
      <xdr:row>82</xdr:row>
      <xdr:rowOff>50800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35577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公債費以外の経費全体としては、前年度から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増加したものの、類似団体平均を下回っており、公債費の圧縮を図ることが、今後の財政健全化への課題だと考える。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公共施設等総合管理計画に基づいた公共施設の質的・量的な適正化を図っていくと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引き続き、計画的な地方債管理に努めることにより、健全な財政運営を推進する。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53522</xdr:rowOff>
    </xdr:from>
    <xdr:to>
      <xdr:col>82</xdr:col>
      <xdr:colOff>107950</xdr:colOff>
      <xdr:row>82</xdr:row>
      <xdr:rowOff>72571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912272"/>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44648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10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72571</xdr:rowOff>
    </xdr:from>
    <xdr:to>
      <xdr:col>82</xdr:col>
      <xdr:colOff>196850</xdr:colOff>
      <xdr:row>82</xdr:row>
      <xdr:rowOff>72571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3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139899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53522</xdr:rowOff>
    </xdr:from>
    <xdr:to>
      <xdr:col>82</xdr:col>
      <xdr:colOff>196850</xdr:colOff>
      <xdr:row>75</xdr:row>
      <xdr:rowOff>53522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91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156936</xdr:rowOff>
    </xdr:from>
    <xdr:to>
      <xdr:col>82</xdr:col>
      <xdr:colOff>107950</xdr:colOff>
      <xdr:row>78</xdr:row>
      <xdr:rowOff>72571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585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77</xdr:row>
      <xdr:rowOff>156936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082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167822</xdr:rowOff>
    </xdr:from>
    <xdr:to>
      <xdr:col>73</xdr:col>
      <xdr:colOff>180975</xdr:colOff>
      <xdr:row>76</xdr:row>
      <xdr:rowOff>78014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6836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73</xdr:row>
      <xdr:rowOff>167822</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563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73479</xdr:rowOff>
    </xdr:from>
    <xdr:to>
      <xdr:col>69</xdr:col>
      <xdr:colOff>142875</xdr:colOff>
      <xdr:row>78</xdr:row>
      <xdr:rowOff>3629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38298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106136</xdr:rowOff>
    </xdr:from>
    <xdr:to>
      <xdr:col>78</xdr:col>
      <xdr:colOff>120650</xdr:colOff>
      <xdr:row>78</xdr:row>
      <xdr:rowOff>36286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46463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138992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117022</xdr:rowOff>
    </xdr:from>
    <xdr:to>
      <xdr:col>69</xdr:col>
      <xdr:colOff>142875</xdr:colOff>
      <xdr:row>74</xdr:row>
      <xdr:rowOff>47172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57349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161747</xdr:rowOff>
    </xdr:from>
    <xdr:to>
      <xdr:col>29</xdr:col>
      <xdr:colOff>127000</xdr:colOff>
      <xdr:row>20</xdr:row>
      <xdr:rowOff>142164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5322"/>
          <a:ext cx="0" cy="1523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114241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142164</xdr:rowOff>
    </xdr:from>
    <xdr:to>
      <xdr:col>30</xdr:col>
      <xdr:colOff>25400</xdr:colOff>
      <xdr:row>20</xdr:row>
      <xdr:rowOff>142164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18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76674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161747</xdr:rowOff>
    </xdr:from>
    <xdr:to>
      <xdr:col>30</xdr:col>
      <xdr:colOff>25400</xdr:colOff>
      <xdr:row>11</xdr:row>
      <xdr:rowOff>161747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5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161747</xdr:rowOff>
    </xdr:from>
    <xdr:to>
      <xdr:col>29</xdr:col>
      <xdr:colOff>127000</xdr:colOff>
      <xdr:row>13</xdr:row>
      <xdr:rowOff>111379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95322"/>
          <a:ext cx="647700" cy="292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70375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111379</xdr:rowOff>
    </xdr:from>
    <xdr:to>
      <xdr:col>26</xdr:col>
      <xdr:colOff>50800</xdr:colOff>
      <xdr:row>14</xdr:row>
      <xdr:rowOff>100025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7854"/>
          <a:ext cx="698500" cy="1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13259</xdr:rowOff>
    </xdr:from>
    <xdr:to>
      <xdr:col>26</xdr:col>
      <xdr:colOff>101600</xdr:colOff>
      <xdr:row>17</xdr:row>
      <xdr:rowOff>114859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99636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100025</xdr:rowOff>
    </xdr:from>
    <xdr:to>
      <xdr:col>22</xdr:col>
      <xdr:colOff>114300</xdr:colOff>
      <xdr:row>14</xdr:row>
      <xdr:rowOff>143383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47950"/>
          <a:ext cx="698500" cy="4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59360</xdr:rowOff>
    </xdr:from>
    <xdr:to>
      <xdr:col>22</xdr:col>
      <xdr:colOff>165100</xdr:colOff>
      <xdr:row>17</xdr:row>
      <xdr:rowOff>160960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145737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143383</xdr:rowOff>
    </xdr:from>
    <xdr:to>
      <xdr:col>18</xdr:col>
      <xdr:colOff>177800</xdr:colOff>
      <xdr:row>14</xdr:row>
      <xdr:rowOff>148793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1308"/>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85420</xdr:rowOff>
    </xdr:from>
    <xdr:to>
      <xdr:col>19</xdr:col>
      <xdr:colOff>38100</xdr:colOff>
      <xdr:row>18</xdr:row>
      <xdr:rowOff>15570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110947</xdr:rowOff>
    </xdr:from>
    <xdr:to>
      <xdr:col>29</xdr:col>
      <xdr:colOff>177800</xdr:colOff>
      <xdr:row>12</xdr:row>
      <xdr:rowOff>41097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4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57624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60579</xdr:rowOff>
    </xdr:from>
    <xdr:to>
      <xdr:col>26</xdr:col>
      <xdr:colOff>101600</xdr:colOff>
      <xdr:row>13</xdr:row>
      <xdr:rowOff>162179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5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49225</xdr:rowOff>
    </xdr:from>
    <xdr:to>
      <xdr:col>22</xdr:col>
      <xdr:colOff>165100</xdr:colOff>
      <xdr:row>14</xdr:row>
      <xdr:rowOff>150825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92583</xdr:rowOff>
    </xdr:from>
    <xdr:to>
      <xdr:col>19</xdr:col>
      <xdr:colOff>38100</xdr:colOff>
      <xdr:row>15</xdr:row>
      <xdr:rowOff>22733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32910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97993</xdr:rowOff>
    </xdr:from>
    <xdr:to>
      <xdr:col>15</xdr:col>
      <xdr:colOff>101600</xdr:colOff>
      <xdr:row>15</xdr:row>
      <xdr:rowOff>28143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5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38320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188417</xdr:rowOff>
    </xdr:from>
    <xdr:to>
      <xdr:col>29</xdr:col>
      <xdr:colOff>127000</xdr:colOff>
      <xdr:row>37</xdr:row>
      <xdr:rowOff>303479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2967"/>
          <a:ext cx="0" cy="1315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275556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303479</xdr:rowOff>
    </xdr:from>
    <xdr:to>
      <xdr:col>30</xdr:col>
      <xdr:colOff>25400</xdr:colOff>
      <xdr:row>37</xdr:row>
      <xdr:rowOff>303479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281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103344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188417</xdr:rowOff>
    </xdr:from>
    <xdr:to>
      <xdr:col>30</xdr:col>
      <xdr:colOff>25400</xdr:colOff>
      <xdr:row>33</xdr:row>
      <xdr:rowOff>188417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2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106502</xdr:rowOff>
    </xdr:from>
    <xdr:to>
      <xdr:col>29</xdr:col>
      <xdr:colOff>127000</xdr:colOff>
      <xdr:row>35</xdr:row>
      <xdr:rowOff>244196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16852"/>
          <a:ext cx="647700" cy="13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240454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268377</xdr:rowOff>
    </xdr:from>
    <xdr:to>
      <xdr:col>29</xdr:col>
      <xdr:colOff>177800</xdr:colOff>
      <xdr:row>36</xdr:row>
      <xdr:rowOff>27077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106502</xdr:rowOff>
    </xdr:from>
    <xdr:to>
      <xdr:col>26</xdr:col>
      <xdr:colOff>50800</xdr:colOff>
      <xdr:row>35</xdr:row>
      <xdr:rowOff>110769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16852"/>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255346</xdr:rowOff>
    </xdr:from>
    <xdr:to>
      <xdr:col>26</xdr:col>
      <xdr:colOff>101600</xdr:colOff>
      <xdr:row>36</xdr:row>
      <xdr:rowOff>14046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341723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89205</xdr:rowOff>
    </xdr:from>
    <xdr:to>
      <xdr:col>22</xdr:col>
      <xdr:colOff>114300</xdr:colOff>
      <xdr:row>35</xdr:row>
      <xdr:rowOff>110769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9555"/>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248107</xdr:rowOff>
    </xdr:from>
    <xdr:to>
      <xdr:col>22</xdr:col>
      <xdr:colOff>165100</xdr:colOff>
      <xdr:row>36</xdr:row>
      <xdr:rowOff>6807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89205</xdr:rowOff>
    </xdr:from>
    <xdr:to>
      <xdr:col>18</xdr:col>
      <xdr:colOff>177800</xdr:colOff>
      <xdr:row>35</xdr:row>
      <xdr:rowOff>127762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99555"/>
          <a:ext cx="6985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159029</xdr:rowOff>
    </xdr:from>
    <xdr:to>
      <xdr:col>19</xdr:col>
      <xdr:colOff>38100</xdr:colOff>
      <xdr:row>35</xdr:row>
      <xdr:rowOff>260629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245406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98984</xdr:rowOff>
    </xdr:from>
    <xdr:to>
      <xdr:col>15</xdr:col>
      <xdr:colOff>101600</xdr:colOff>
      <xdr:row>35</xdr:row>
      <xdr:rowOff>200584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185361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193396</xdr:rowOff>
    </xdr:from>
    <xdr:to>
      <xdr:col>29</xdr:col>
      <xdr:colOff>177800</xdr:colOff>
      <xdr:row>35</xdr:row>
      <xdr:rowOff>294996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38473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55702</xdr:rowOff>
    </xdr:from>
    <xdr:to>
      <xdr:col>26</xdr:col>
      <xdr:colOff>101600</xdr:colOff>
      <xdr:row>35</xdr:row>
      <xdr:rowOff>157302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167479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34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59969</xdr:rowOff>
    </xdr:from>
    <xdr:to>
      <xdr:col>22</xdr:col>
      <xdr:colOff>165100</xdr:colOff>
      <xdr:row>35</xdr:row>
      <xdr:rowOff>161569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171746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38405</xdr:rowOff>
    </xdr:from>
    <xdr:to>
      <xdr:col>19</xdr:col>
      <xdr:colOff>38100</xdr:colOff>
      <xdr:row>35</xdr:row>
      <xdr:rowOff>140005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150182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76962</xdr:rowOff>
    </xdr:from>
    <xdr:to>
      <xdr:col>15</xdr:col>
      <xdr:colOff>101600</xdr:colOff>
      <xdr:row>35</xdr:row>
      <xdr:rowOff>178562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8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188739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5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50135</xdr:rowOff>
    </xdr:from>
    <xdr:to>
      <xdr:col>24</xdr:col>
      <xdr:colOff>62865</xdr:colOff>
      <xdr:row>38</xdr:row>
      <xdr:rowOff>34316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36535"/>
          <a:ext cx="1270" cy="101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38143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34316</xdr:rowOff>
    </xdr:from>
    <xdr:to>
      <xdr:col>24</xdr:col>
      <xdr:colOff>152400</xdr:colOff>
      <xdr:row>38</xdr:row>
      <xdr:rowOff>34316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54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168262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50135</xdr:rowOff>
    </xdr:from>
    <xdr:to>
      <xdr:col>24</xdr:col>
      <xdr:colOff>152400</xdr:colOff>
      <xdr:row>32</xdr:row>
      <xdr:rowOff>50135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50135</xdr:rowOff>
    </xdr:from>
    <xdr:to>
      <xdr:col>24</xdr:col>
      <xdr:colOff>63500</xdr:colOff>
      <xdr:row>34</xdr:row>
      <xdr:rowOff>110759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36535"/>
          <a:ext cx="838200" cy="4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150263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51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xdr:rowOff>
    </xdr:from>
    <xdr:to>
      <xdr:col>24</xdr:col>
      <xdr:colOff>114300</xdr:colOff>
      <xdr:row>36</xdr:row>
      <xdr:rowOff>101986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110759</xdr:rowOff>
    </xdr:from>
    <xdr:to>
      <xdr:col>19</xdr:col>
      <xdr:colOff>177800</xdr:colOff>
      <xdr:row>34</xdr:row>
      <xdr:rowOff>170378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40059"/>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141432</xdr:rowOff>
    </xdr:from>
    <xdr:to>
      <xdr:col>20</xdr:col>
      <xdr:colOff>38100</xdr:colOff>
      <xdr:row>37</xdr:row>
      <xdr:rowOff>71582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62709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140020</xdr:rowOff>
    </xdr:from>
    <xdr:to>
      <xdr:col>15</xdr:col>
      <xdr:colOff>50800</xdr:colOff>
      <xdr:row>34</xdr:row>
      <xdr:rowOff>170378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969320"/>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147787</xdr:rowOff>
    </xdr:from>
    <xdr:to>
      <xdr:col>15</xdr:col>
      <xdr:colOff>101600</xdr:colOff>
      <xdr:row>37</xdr:row>
      <xdr:rowOff>77937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69064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34</xdr:row>
      <xdr:rowOff>140020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56427"/>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140152</xdr:rowOff>
    </xdr:from>
    <xdr:to>
      <xdr:col>10</xdr:col>
      <xdr:colOff>165100</xdr:colOff>
      <xdr:row>37</xdr:row>
      <xdr:rowOff>70302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61429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149799</xdr:rowOff>
    </xdr:from>
    <xdr:to>
      <xdr:col>6</xdr:col>
      <xdr:colOff>38100</xdr:colOff>
      <xdr:row>37</xdr:row>
      <xdr:rowOff>79949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2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71076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1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170785</xdr:rowOff>
    </xdr:from>
    <xdr:to>
      <xdr:col>24</xdr:col>
      <xdr:colOff>114300</xdr:colOff>
      <xdr:row>32</xdr:row>
      <xdr:rowOff>100935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123812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3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59959</xdr:rowOff>
    </xdr:from>
    <xdr:to>
      <xdr:col>20</xdr:col>
      <xdr:colOff>38100</xdr:colOff>
      <xdr:row>34</xdr:row>
      <xdr:rowOff>161559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6636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119578</xdr:rowOff>
    </xdr:from>
    <xdr:to>
      <xdr:col>15</xdr:col>
      <xdr:colOff>101600</xdr:colOff>
      <xdr:row>35</xdr:row>
      <xdr:rowOff>49728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66255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89220</xdr:rowOff>
    </xdr:from>
    <xdr:to>
      <xdr:col>10</xdr:col>
      <xdr:colOff>165100</xdr:colOff>
      <xdr:row>35</xdr:row>
      <xdr:rowOff>19370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35897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9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76327</xdr:rowOff>
    </xdr:from>
    <xdr:to>
      <xdr:col>6</xdr:col>
      <xdr:colOff>38100</xdr:colOff>
      <xdr:row>35</xdr:row>
      <xdr:rowOff>6477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23004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2387</xdr:rowOff>
    </xdr:from>
    <xdr:to>
      <xdr:col>24</xdr:col>
      <xdr:colOff>62865</xdr:colOff>
      <xdr:row>58</xdr:row>
      <xdr:rowOff>80683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46337"/>
          <a:ext cx="1270"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84510</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80683</xdr:rowOff>
    </xdr:from>
    <xdr:to>
      <xdr:col>24</xdr:col>
      <xdr:colOff>152400</xdr:colOff>
      <xdr:row>58</xdr:row>
      <xdr:rowOff>80683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2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120514</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2387</xdr:rowOff>
    </xdr:from>
    <xdr:to>
      <xdr:col>24</xdr:col>
      <xdr:colOff>152400</xdr:colOff>
      <xdr:row>51</xdr:row>
      <xdr:rowOff>2387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2387</xdr:rowOff>
    </xdr:from>
    <xdr:to>
      <xdr:col>24</xdr:col>
      <xdr:colOff>63500</xdr:colOff>
      <xdr:row>51</xdr:row>
      <xdr:rowOff>124460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46337"/>
          <a:ext cx="8382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10901</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1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32474</xdr:rowOff>
    </xdr:from>
    <xdr:to>
      <xdr:col>24</xdr:col>
      <xdr:colOff>114300</xdr:colOff>
      <xdr:row>56</xdr:row>
      <xdr:rowOff>134074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56566</xdr:rowOff>
    </xdr:from>
    <xdr:to>
      <xdr:col>19</xdr:col>
      <xdr:colOff>177800</xdr:colOff>
      <xdr:row>51</xdr:row>
      <xdr:rowOff>124460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629066"/>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xdr:rowOff>
    </xdr:from>
    <xdr:to>
      <xdr:col>20</xdr:col>
      <xdr:colOff>38100</xdr:colOff>
      <xdr:row>57</xdr:row>
      <xdr:rowOff>102794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93921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56566</xdr:rowOff>
    </xdr:from>
    <xdr:to>
      <xdr:col>15</xdr:col>
      <xdr:colOff>50800</xdr:colOff>
      <xdr:row>53</xdr:row>
      <xdr:rowOff>40869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629066"/>
          <a:ext cx="889000" cy="49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58534</xdr:rowOff>
    </xdr:from>
    <xdr:to>
      <xdr:col>15</xdr:col>
      <xdr:colOff>101600</xdr:colOff>
      <xdr:row>57</xdr:row>
      <xdr:rowOff>160134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151261</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40869</xdr:rowOff>
    </xdr:from>
    <xdr:to>
      <xdr:col>10</xdr:col>
      <xdr:colOff>114300</xdr:colOff>
      <xdr:row>53</xdr:row>
      <xdr:rowOff>132614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127719"/>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167348</xdr:rowOff>
    </xdr:from>
    <xdr:to>
      <xdr:col>10</xdr:col>
      <xdr:colOff>165100</xdr:colOff>
      <xdr:row>58</xdr:row>
      <xdr:rowOff>97498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27140</xdr:rowOff>
    </xdr:from>
    <xdr:to>
      <xdr:col>6</xdr:col>
      <xdr:colOff>38100</xdr:colOff>
      <xdr:row>58</xdr:row>
      <xdr:rowOff>128740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7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119867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123037</xdr:rowOff>
    </xdr:from>
    <xdr:to>
      <xdr:col>24</xdr:col>
      <xdr:colOff>114300</xdr:colOff>
      <xdr:row>51</xdr:row>
      <xdr:rowOff>53187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76064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73660</xdr:rowOff>
    </xdr:from>
    <xdr:to>
      <xdr:col>20</xdr:col>
      <xdr:colOff>38100</xdr:colOff>
      <xdr:row>52</xdr:row>
      <xdr:rowOff>3810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20337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59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5766</xdr:rowOff>
    </xdr:from>
    <xdr:to>
      <xdr:col>15</xdr:col>
      <xdr:colOff>101600</xdr:colOff>
      <xdr:row>50</xdr:row>
      <xdr:rowOff>107366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57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123893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3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161519</xdr:rowOff>
    </xdr:from>
    <xdr:to>
      <xdr:col>10</xdr:col>
      <xdr:colOff>165100</xdr:colOff>
      <xdr:row>53</xdr:row>
      <xdr:rowOff>91669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108196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8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81814</xdr:rowOff>
    </xdr:from>
    <xdr:to>
      <xdr:col>6</xdr:col>
      <xdr:colOff>38100</xdr:colOff>
      <xdr:row>54</xdr:row>
      <xdr:rowOff>11964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28491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55118</xdr:rowOff>
    </xdr:from>
    <xdr:to>
      <xdr:col>24</xdr:col>
      <xdr:colOff>62865</xdr:colOff>
      <xdr:row>79</xdr:row>
      <xdr:rowOff>93218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28068"/>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97045</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93218</xdr:rowOff>
    </xdr:from>
    <xdr:to>
      <xdr:col>24</xdr:col>
      <xdr:colOff>152400</xdr:colOff>
      <xdr:row>79</xdr:row>
      <xdr:rowOff>93218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1795</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55118</xdr:rowOff>
    </xdr:from>
    <xdr:to>
      <xdr:col>24</xdr:col>
      <xdr:colOff>152400</xdr:colOff>
      <xdr:row>71</xdr:row>
      <xdr:rowOff>55118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2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90170</xdr:rowOff>
    </xdr:from>
    <xdr:to>
      <xdr:col>24</xdr:col>
      <xdr:colOff>63500</xdr:colOff>
      <xdr:row>77</xdr:row>
      <xdr:rowOff>2160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20370"/>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6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90360</xdr:rowOff>
    </xdr:from>
    <xdr:to>
      <xdr:col>19</xdr:col>
      <xdr:colOff>177800</xdr:colOff>
      <xdr:row>77</xdr:row>
      <xdr:rowOff>2160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20560"/>
          <a:ext cx="889000" cy="8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74231</xdr:rowOff>
    </xdr:from>
    <xdr:to>
      <xdr:col>20</xdr:col>
      <xdr:colOff>38100</xdr:colOff>
      <xdr:row>77</xdr:row>
      <xdr:rowOff>4381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20908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90360</xdr:rowOff>
    </xdr:from>
    <xdr:to>
      <xdr:col>15</xdr:col>
      <xdr:colOff>50800</xdr:colOff>
      <xdr:row>77</xdr:row>
      <xdr:rowOff>143890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20560"/>
          <a:ext cx="889000" cy="2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146622</xdr:rowOff>
    </xdr:from>
    <xdr:to>
      <xdr:col>15</xdr:col>
      <xdr:colOff>101600</xdr:colOff>
      <xdr:row>76</xdr:row>
      <xdr:rowOff>76772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93298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143890</xdr:rowOff>
    </xdr:from>
    <xdr:to>
      <xdr:col>10</xdr:col>
      <xdr:colOff>114300</xdr:colOff>
      <xdr:row>78</xdr:row>
      <xdr:rowOff>94171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5540"/>
          <a:ext cx="889000" cy="1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81661</xdr:rowOff>
    </xdr:from>
    <xdr:to>
      <xdr:col>10</xdr:col>
      <xdr:colOff>165100</xdr:colOff>
      <xdr:row>76</xdr:row>
      <xdr:rowOff>11810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28338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7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152527</xdr:rowOff>
    </xdr:from>
    <xdr:to>
      <xdr:col>6</xdr:col>
      <xdr:colOff>38100</xdr:colOff>
      <xdr:row>76</xdr:row>
      <xdr:rowOff>82677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99204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7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39370</xdr:rowOff>
    </xdr:from>
    <xdr:to>
      <xdr:col>24</xdr:col>
      <xdr:colOff>114300</xdr:colOff>
      <xdr:row>76</xdr:row>
      <xdr:rowOff>140970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122810</xdr:rowOff>
    </xdr:from>
    <xdr:to>
      <xdr:col>20</xdr:col>
      <xdr:colOff>38100</xdr:colOff>
      <xdr:row>77</xdr:row>
      <xdr:rowOff>52960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44087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4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39560</xdr:rowOff>
    </xdr:from>
    <xdr:to>
      <xdr:col>15</xdr:col>
      <xdr:colOff>101600</xdr:colOff>
      <xdr:row>76</xdr:row>
      <xdr:rowOff>141160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16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93090</xdr:rowOff>
    </xdr:from>
    <xdr:to>
      <xdr:col>10</xdr:col>
      <xdr:colOff>165100</xdr:colOff>
      <xdr:row>78</xdr:row>
      <xdr:rowOff>23240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8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43371</xdr:rowOff>
    </xdr:from>
    <xdr:to>
      <xdr:col>6</xdr:col>
      <xdr:colOff>38100</xdr:colOff>
      <xdr:row>78</xdr:row>
      <xdr:rowOff>144971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77064</xdr:rowOff>
    </xdr:from>
    <xdr:to>
      <xdr:col>24</xdr:col>
      <xdr:colOff>62865</xdr:colOff>
      <xdr:row>99</xdr:row>
      <xdr:rowOff>98247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79014"/>
          <a:ext cx="127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102074</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7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98247</xdr:rowOff>
    </xdr:from>
    <xdr:to>
      <xdr:col>24</xdr:col>
      <xdr:colOff>152400</xdr:colOff>
      <xdr:row>99</xdr:row>
      <xdr:rowOff>98247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7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23741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77064</xdr:rowOff>
    </xdr:from>
    <xdr:to>
      <xdr:col>24</xdr:col>
      <xdr:colOff>152400</xdr:colOff>
      <xdr:row>91</xdr:row>
      <xdr:rowOff>77064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7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82055</xdr:rowOff>
    </xdr:from>
    <xdr:to>
      <xdr:col>24</xdr:col>
      <xdr:colOff>63500</xdr:colOff>
      <xdr:row>93</xdr:row>
      <xdr:rowOff>126251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55455"/>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131487</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7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153060</xdr:rowOff>
    </xdr:from>
    <xdr:to>
      <xdr:col>24</xdr:col>
      <xdr:colOff>114300</xdr:colOff>
      <xdr:row>95</xdr:row>
      <xdr:rowOff>83210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126251</xdr:rowOff>
    </xdr:from>
    <xdr:to>
      <xdr:col>19</xdr:col>
      <xdr:colOff>177800</xdr:colOff>
      <xdr:row>95</xdr:row>
      <xdr:rowOff>30772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71101"/>
          <a:ext cx="8890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155499</xdr:rowOff>
    </xdr:from>
    <xdr:to>
      <xdr:col>20</xdr:col>
      <xdr:colOff>38100</xdr:colOff>
      <xdr:row>96</xdr:row>
      <xdr:rowOff>85649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76776</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3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30772</xdr:rowOff>
    </xdr:from>
    <xdr:to>
      <xdr:col>15</xdr:col>
      <xdr:colOff>50800</xdr:colOff>
      <xdr:row>95</xdr:row>
      <xdr:rowOff>81865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18522"/>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6756</xdr:rowOff>
    </xdr:from>
    <xdr:to>
      <xdr:col>15</xdr:col>
      <xdr:colOff>101600</xdr:colOff>
      <xdr:row>97</xdr:row>
      <xdr:rowOff>108356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99483</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7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81865</xdr:rowOff>
    </xdr:from>
    <xdr:to>
      <xdr:col>10</xdr:col>
      <xdr:colOff>114300</xdr:colOff>
      <xdr:row>96</xdr:row>
      <xdr:rowOff>95847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9615"/>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40780</xdr:rowOff>
    </xdr:from>
    <xdr:to>
      <xdr:col>10</xdr:col>
      <xdr:colOff>165100</xdr:colOff>
      <xdr:row>97</xdr:row>
      <xdr:rowOff>142380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133507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7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131039</xdr:rowOff>
    </xdr:from>
    <xdr:to>
      <xdr:col>6</xdr:col>
      <xdr:colOff>38100</xdr:colOff>
      <xdr:row>98</xdr:row>
      <xdr:rowOff>61189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52316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8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31255</xdr:rowOff>
    </xdr:from>
    <xdr:to>
      <xdr:col>24</xdr:col>
      <xdr:colOff>114300</xdr:colOff>
      <xdr:row>92</xdr:row>
      <xdr:rowOff>132855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54132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75451</xdr:rowOff>
    </xdr:from>
    <xdr:to>
      <xdr:col>20</xdr:col>
      <xdr:colOff>38100</xdr:colOff>
      <xdr:row>94</xdr:row>
      <xdr:rowOff>5601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22128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79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151422</xdr:rowOff>
    </xdr:from>
    <xdr:to>
      <xdr:col>15</xdr:col>
      <xdr:colOff>101600</xdr:colOff>
      <xdr:row>95</xdr:row>
      <xdr:rowOff>81572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98099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4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31065</xdr:rowOff>
    </xdr:from>
    <xdr:to>
      <xdr:col>10</xdr:col>
      <xdr:colOff>165100</xdr:colOff>
      <xdr:row>95</xdr:row>
      <xdr:rowOff>132665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149192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0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45047</xdr:rowOff>
    </xdr:from>
    <xdr:to>
      <xdr:col>6</xdr:col>
      <xdr:colOff>38100</xdr:colOff>
      <xdr:row>96</xdr:row>
      <xdr:rowOff>146647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163174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7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101343</xdr:rowOff>
    </xdr:from>
    <xdr:to>
      <xdr:col>54</xdr:col>
      <xdr:colOff>189865</xdr:colOff>
      <xdr:row>31</xdr:row>
      <xdr:rowOff>101810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4843"/>
          <a:ext cx="1270" cy="17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105637</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42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101810</xdr:rowOff>
    </xdr:from>
    <xdr:to>
      <xdr:col>55</xdr:col>
      <xdr:colOff>88900</xdr:colOff>
      <xdr:row>31</xdr:row>
      <xdr:rowOff>101810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48020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101343</xdr:rowOff>
    </xdr:from>
    <xdr:to>
      <xdr:col>55</xdr:col>
      <xdr:colOff>88900</xdr:colOff>
      <xdr:row>30</xdr:row>
      <xdr:rowOff>101343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31001</xdr:rowOff>
    </xdr:from>
    <xdr:to>
      <xdr:col>55</xdr:col>
      <xdr:colOff>0</xdr:colOff>
      <xdr:row>38</xdr:row>
      <xdr:rowOff>67825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345951"/>
          <a:ext cx="838200" cy="12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3570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147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126562</xdr:rowOff>
    </xdr:from>
    <xdr:to>
      <xdr:col>55</xdr:col>
      <xdr:colOff>50800</xdr:colOff>
      <xdr:row>31</xdr:row>
      <xdr:rowOff>56712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27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67825</xdr:rowOff>
    </xdr:from>
    <xdr:to>
      <xdr:col>50</xdr:col>
      <xdr:colOff>114300</xdr:colOff>
      <xdr:row>38</xdr:row>
      <xdr:rowOff>92961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82925"/>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14443</xdr:rowOff>
    </xdr:from>
    <xdr:to>
      <xdr:col>50</xdr:col>
      <xdr:colOff>165100</xdr:colOff>
      <xdr:row>37</xdr:row>
      <xdr:rowOff>116043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132570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92961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591935"/>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36550</xdr:rowOff>
    </xdr:from>
    <xdr:to>
      <xdr:col>46</xdr:col>
      <xdr:colOff>38100</xdr:colOff>
      <xdr:row>37</xdr:row>
      <xdr:rowOff>138150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154677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1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76835</xdr:rowOff>
    </xdr:from>
    <xdr:to>
      <xdr:col>41</xdr:col>
      <xdr:colOff>50800</xdr:colOff>
      <xdr:row>38</xdr:row>
      <xdr:rowOff>150949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91935"/>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33331</xdr:rowOff>
    </xdr:from>
    <xdr:to>
      <xdr:col>41</xdr:col>
      <xdr:colOff>101600</xdr:colOff>
      <xdr:row>37</xdr:row>
      <xdr:rowOff>134931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151458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53429</xdr:rowOff>
    </xdr:from>
    <xdr:to>
      <xdr:col>36</xdr:col>
      <xdr:colOff>165100</xdr:colOff>
      <xdr:row>37</xdr:row>
      <xdr:rowOff>155029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151651</xdr:rowOff>
    </xdr:from>
    <xdr:to>
      <xdr:col>55</xdr:col>
      <xdr:colOff>50800</xdr:colOff>
      <xdr:row>31</xdr:row>
      <xdr:rowOff>81801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2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130570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27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17025</xdr:rowOff>
    </xdr:from>
    <xdr:to>
      <xdr:col>50</xdr:col>
      <xdr:colOff>165100</xdr:colOff>
      <xdr:row>38</xdr:row>
      <xdr:rowOff>118625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109752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42161</xdr:rowOff>
    </xdr:from>
    <xdr:to>
      <xdr:col>46</xdr:col>
      <xdr:colOff>38100</xdr:colOff>
      <xdr:row>38</xdr:row>
      <xdr:rowOff>143761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134888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118762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100149</xdr:rowOff>
    </xdr:from>
    <xdr:to>
      <xdr:col>36</xdr:col>
      <xdr:colOff>165100</xdr:colOff>
      <xdr:row>39</xdr:row>
      <xdr:rowOff>30299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21426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32601</xdr:rowOff>
    </xdr:from>
    <xdr:to>
      <xdr:col>54</xdr:col>
      <xdr:colOff>189865</xdr:colOff>
      <xdr:row>58</xdr:row>
      <xdr:rowOff>155569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119451"/>
          <a:ext cx="1270" cy="98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159396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155569</xdr:rowOff>
    </xdr:from>
    <xdr:to>
      <xdr:col>55</xdr:col>
      <xdr:colOff>88900</xdr:colOff>
      <xdr:row>58</xdr:row>
      <xdr:rowOff>155569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150728</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32601</xdr:rowOff>
    </xdr:from>
    <xdr:to>
      <xdr:col>55</xdr:col>
      <xdr:colOff>88900</xdr:colOff>
      <xdr:row>53</xdr:row>
      <xdr:rowOff>32601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119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50450</xdr:rowOff>
    </xdr:from>
    <xdr:to>
      <xdr:col>55</xdr:col>
      <xdr:colOff>0</xdr:colOff>
      <xdr:row>53</xdr:row>
      <xdr:rowOff>32601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8965850"/>
          <a:ext cx="8382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50220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51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71793</xdr:rowOff>
    </xdr:from>
    <xdr:to>
      <xdr:col>55</xdr:col>
      <xdr:colOff>50800</xdr:colOff>
      <xdr:row>57</xdr:row>
      <xdr:rowOff>1943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50450</xdr:rowOff>
    </xdr:from>
    <xdr:to>
      <xdr:col>50</xdr:col>
      <xdr:colOff>114300</xdr:colOff>
      <xdr:row>55</xdr:row>
      <xdr:rowOff>18142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8965850"/>
          <a:ext cx="889000" cy="4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88081</xdr:rowOff>
    </xdr:from>
    <xdr:to>
      <xdr:col>50</xdr:col>
      <xdr:colOff>165100</xdr:colOff>
      <xdr:row>56</xdr:row>
      <xdr:rowOff>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9358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141110</xdr:rowOff>
    </xdr:from>
    <xdr:to>
      <xdr:col>45</xdr:col>
      <xdr:colOff>177800</xdr:colOff>
      <xdr:row>55</xdr:row>
      <xdr:rowOff>18142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885060"/>
          <a:ext cx="889000" cy="5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43828</xdr:rowOff>
    </xdr:from>
    <xdr:to>
      <xdr:col>46</xdr:col>
      <xdr:colOff>38100</xdr:colOff>
      <xdr:row>56</xdr:row>
      <xdr:rowOff>145428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136555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141110</xdr:rowOff>
    </xdr:from>
    <xdr:to>
      <xdr:col>41</xdr:col>
      <xdr:colOff>50800</xdr:colOff>
      <xdr:row>55</xdr:row>
      <xdr:rowOff>9360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885060"/>
          <a:ext cx="889000" cy="5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27312</xdr:rowOff>
    </xdr:from>
    <xdr:to>
      <xdr:col>41</xdr:col>
      <xdr:colOff>101600</xdr:colOff>
      <xdr:row>55</xdr:row>
      <xdr:rowOff>128912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120039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152279</xdr:rowOff>
    </xdr:from>
    <xdr:to>
      <xdr:col>36</xdr:col>
      <xdr:colOff>165100</xdr:colOff>
      <xdr:row>56</xdr:row>
      <xdr:rowOff>82429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73556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153251</xdr:rowOff>
    </xdr:from>
    <xdr:to>
      <xdr:col>55</xdr:col>
      <xdr:colOff>50800</xdr:colOff>
      <xdr:row>53</xdr:row>
      <xdr:rowOff>83401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106278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171100</xdr:rowOff>
    </xdr:from>
    <xdr:to>
      <xdr:col>50</xdr:col>
      <xdr:colOff>165100</xdr:colOff>
      <xdr:row>52</xdr:row>
      <xdr:rowOff>101250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89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117777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6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138792</xdr:rowOff>
    </xdr:from>
    <xdr:to>
      <xdr:col>46</xdr:col>
      <xdr:colOff>38100</xdr:colOff>
      <xdr:row>55</xdr:row>
      <xdr:rowOff>68942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85469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90310</xdr:rowOff>
    </xdr:from>
    <xdr:to>
      <xdr:col>41</xdr:col>
      <xdr:colOff>101600</xdr:colOff>
      <xdr:row>52</xdr:row>
      <xdr:rowOff>20460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36987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6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130010</xdr:rowOff>
    </xdr:from>
    <xdr:to>
      <xdr:col>36</xdr:col>
      <xdr:colOff>165100</xdr:colOff>
      <xdr:row>55</xdr:row>
      <xdr:rowOff>60160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76687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1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112725</xdr:rowOff>
    </xdr:from>
    <xdr:to>
      <xdr:col>54</xdr:col>
      <xdr:colOff>189865</xdr:colOff>
      <xdr:row>78</xdr:row>
      <xdr:rowOff>105730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3142925"/>
          <a:ext cx="1270" cy="33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109557</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48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105730</xdr:rowOff>
    </xdr:from>
    <xdr:to>
      <xdr:col>55</xdr:col>
      <xdr:colOff>88900</xdr:colOff>
      <xdr:row>78</xdr:row>
      <xdr:rowOff>105730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59402</xdr:rowOff>
    </xdr:from>
    <xdr:ext cx="469744"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9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112725</xdr:rowOff>
    </xdr:from>
    <xdr:to>
      <xdr:col>55</xdr:col>
      <xdr:colOff>88900</xdr:colOff>
      <xdr:row>76</xdr:row>
      <xdr:rowOff>112725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14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16530</xdr:rowOff>
    </xdr:from>
    <xdr:to>
      <xdr:col>55</xdr:col>
      <xdr:colOff>0</xdr:colOff>
      <xdr:row>77</xdr:row>
      <xdr:rowOff>31480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360930"/>
          <a:ext cx="838200" cy="8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49725</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1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71298</xdr:rowOff>
    </xdr:from>
    <xdr:to>
      <xdr:col>55</xdr:col>
      <xdr:colOff>50800</xdr:colOff>
      <xdr:row>78</xdr:row>
      <xdr:rowOff>1448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16530</xdr:rowOff>
    </xdr:from>
    <xdr:to>
      <xdr:col>50</xdr:col>
      <xdr:colOff>114300</xdr:colOff>
      <xdr:row>74</xdr:row>
      <xdr:rowOff>97134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360930"/>
          <a:ext cx="889000" cy="4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23887</xdr:rowOff>
    </xdr:from>
    <xdr:to>
      <xdr:col>50</xdr:col>
      <xdr:colOff>165100</xdr:colOff>
      <xdr:row>76</xdr:row>
      <xdr:rowOff>125487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116614</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314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140798</xdr:rowOff>
    </xdr:from>
    <xdr:to>
      <xdr:col>45</xdr:col>
      <xdr:colOff>177800</xdr:colOff>
      <xdr:row>74</xdr:row>
      <xdr:rowOff>97134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313748"/>
          <a:ext cx="889000" cy="4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101428</xdr:rowOff>
    </xdr:from>
    <xdr:to>
      <xdr:col>46</xdr:col>
      <xdr:colOff>38100</xdr:colOff>
      <xdr:row>77</xdr:row>
      <xdr:rowOff>31578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22705</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15428"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140798</xdr:rowOff>
    </xdr:from>
    <xdr:to>
      <xdr:col>41</xdr:col>
      <xdr:colOff>50800</xdr:colOff>
      <xdr:row>74</xdr:row>
      <xdr:rowOff>29697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313748"/>
          <a:ext cx="889000" cy="40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143078</xdr:rowOff>
    </xdr:from>
    <xdr:to>
      <xdr:col>41</xdr:col>
      <xdr:colOff>101600</xdr:colOff>
      <xdr:row>76</xdr:row>
      <xdr:rowOff>73228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64355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88443</xdr:rowOff>
    </xdr:from>
    <xdr:to>
      <xdr:col>36</xdr:col>
      <xdr:colOff>165100</xdr:colOff>
      <xdr:row>76</xdr:row>
      <xdr:rowOff>18593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152130</xdr:rowOff>
    </xdr:from>
    <xdr:to>
      <xdr:col>55</xdr:col>
      <xdr:colOff>50800</xdr:colOff>
      <xdr:row>77</xdr:row>
      <xdr:rowOff>82280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67057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9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137180</xdr:rowOff>
    </xdr:from>
    <xdr:to>
      <xdr:col>50</xdr:col>
      <xdr:colOff>165100</xdr:colOff>
      <xdr:row>72</xdr:row>
      <xdr:rowOff>67330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3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83857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0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46334</xdr:rowOff>
    </xdr:from>
    <xdr:to>
      <xdr:col>46</xdr:col>
      <xdr:colOff>38100</xdr:colOff>
      <xdr:row>74</xdr:row>
      <xdr:rowOff>147934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164461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89998</xdr:rowOff>
    </xdr:from>
    <xdr:to>
      <xdr:col>41</xdr:col>
      <xdr:colOff>101600</xdr:colOff>
      <xdr:row>72</xdr:row>
      <xdr:rowOff>20148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36675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150347</xdr:rowOff>
    </xdr:from>
    <xdr:to>
      <xdr:col>36</xdr:col>
      <xdr:colOff>165100</xdr:colOff>
      <xdr:row>74</xdr:row>
      <xdr:rowOff>80497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6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97024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4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19341</xdr:rowOff>
    </xdr:from>
    <xdr:to>
      <xdr:col>54</xdr:col>
      <xdr:colOff>189865</xdr:colOff>
      <xdr:row>98</xdr:row>
      <xdr:rowOff>117526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49841"/>
          <a:ext cx="1270" cy="14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121353</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117526</xdr:rowOff>
    </xdr:from>
    <xdr:to>
      <xdr:col>55</xdr:col>
      <xdr:colOff>88900</xdr:colOff>
      <xdr:row>98</xdr:row>
      <xdr:rowOff>117526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1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137468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19341</xdr:rowOff>
    </xdr:from>
    <xdr:to>
      <xdr:col>55</xdr:col>
      <xdr:colOff>88900</xdr:colOff>
      <xdr:row>90</xdr:row>
      <xdr:rowOff>19341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4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19341</xdr:rowOff>
    </xdr:from>
    <xdr:to>
      <xdr:col>55</xdr:col>
      <xdr:colOff>0</xdr:colOff>
      <xdr:row>91</xdr:row>
      <xdr:rowOff>156311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449841"/>
          <a:ext cx="8382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55211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76784</xdr:rowOff>
    </xdr:from>
    <xdr:to>
      <xdr:col>55</xdr:col>
      <xdr:colOff>50800</xdr:colOff>
      <xdr:row>96</xdr:row>
      <xdr:rowOff>6934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156311</xdr:rowOff>
    </xdr:from>
    <xdr:to>
      <xdr:col>50</xdr:col>
      <xdr:colOff>114300</xdr:colOff>
      <xdr:row>95</xdr:row>
      <xdr:rowOff>19265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758261"/>
          <a:ext cx="889000" cy="5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99530</xdr:rowOff>
    </xdr:from>
    <xdr:to>
      <xdr:col>50</xdr:col>
      <xdr:colOff>165100</xdr:colOff>
      <xdr:row>96</xdr:row>
      <xdr:rowOff>29680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20807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105829</xdr:rowOff>
    </xdr:from>
    <xdr:to>
      <xdr:col>45</xdr:col>
      <xdr:colOff>177800</xdr:colOff>
      <xdr:row>95</xdr:row>
      <xdr:rowOff>19265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879229"/>
          <a:ext cx="889000" cy="4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58877</xdr:rowOff>
    </xdr:from>
    <xdr:to>
      <xdr:col>46</xdr:col>
      <xdr:colOff>38100</xdr:colOff>
      <xdr:row>96</xdr:row>
      <xdr:rowOff>160477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105829</xdr:rowOff>
    </xdr:from>
    <xdr:to>
      <xdr:col>41</xdr:col>
      <xdr:colOff>50800</xdr:colOff>
      <xdr:row>95</xdr:row>
      <xdr:rowOff>165684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879229"/>
          <a:ext cx="889000" cy="5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43714</xdr:rowOff>
    </xdr:from>
    <xdr:to>
      <xdr:col>41</xdr:col>
      <xdr:colOff>101600</xdr:colOff>
      <xdr:row>95</xdr:row>
      <xdr:rowOff>145314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55981</xdr:rowOff>
    </xdr:from>
    <xdr:to>
      <xdr:col>36</xdr:col>
      <xdr:colOff>165100</xdr:colOff>
      <xdr:row>96</xdr:row>
      <xdr:rowOff>157581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148708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139991</xdr:rowOff>
    </xdr:from>
    <xdr:to>
      <xdr:col>55</xdr:col>
      <xdr:colOff>50800</xdr:colOff>
      <xdr:row>90</xdr:row>
      <xdr:rowOff>70141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3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93018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3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105511</xdr:rowOff>
    </xdr:from>
    <xdr:to>
      <xdr:col>50</xdr:col>
      <xdr:colOff>165100</xdr:colOff>
      <xdr:row>92</xdr:row>
      <xdr:rowOff>35661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7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52188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4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139915</xdr:rowOff>
    </xdr:from>
    <xdr:to>
      <xdr:col>46</xdr:col>
      <xdr:colOff>38100</xdr:colOff>
      <xdr:row>95</xdr:row>
      <xdr:rowOff>70065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86592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55029</xdr:rowOff>
    </xdr:from>
    <xdr:to>
      <xdr:col>41</xdr:col>
      <xdr:colOff>101600</xdr:colOff>
      <xdr:row>92</xdr:row>
      <xdr:rowOff>156629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8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6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114884</xdr:rowOff>
    </xdr:from>
    <xdr:to>
      <xdr:col>36</xdr:col>
      <xdr:colOff>165100</xdr:colOff>
      <xdr:row>96</xdr:row>
      <xdr:rowOff>45034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61561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144272</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59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90949</xdr:rowOff>
    </xdr:from>
    <xdr:ext cx="469744"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2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144272</xdr:rowOff>
    </xdr:from>
    <xdr:to>
      <xdr:col>86</xdr:col>
      <xdr:colOff>25400</xdr:colOff>
      <xdr:row>31</xdr:row>
      <xdr:rowOff>144272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5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126746</xdr:rowOff>
    </xdr:from>
    <xdr:to>
      <xdr:col>85</xdr:col>
      <xdr:colOff>127000</xdr:colOff>
      <xdr:row>31</xdr:row>
      <xdr:rowOff>144272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544169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7129</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50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28702</xdr:rowOff>
    </xdr:from>
    <xdr:to>
      <xdr:col>85</xdr:col>
      <xdr:colOff>177800</xdr:colOff>
      <xdr:row>37</xdr:row>
      <xdr:rowOff>130302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126746</xdr:rowOff>
    </xdr:from>
    <xdr:to>
      <xdr:col>81</xdr:col>
      <xdr:colOff>50800</xdr:colOff>
      <xdr:row>31</xdr:row>
      <xdr:rowOff>170942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4416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75565</xdr:rowOff>
    </xdr:from>
    <xdr:to>
      <xdr:col>81</xdr:col>
      <xdr:colOff>101600</xdr:colOff>
      <xdr:row>38</xdr:row>
      <xdr:rowOff>5715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168292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170942</xdr:rowOff>
    </xdr:from>
    <xdr:to>
      <xdr:col>76</xdr:col>
      <xdr:colOff>114300</xdr:colOff>
      <xdr:row>36</xdr:row>
      <xdr:rowOff>167513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485892"/>
          <a:ext cx="889000" cy="8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82804</xdr:rowOff>
    </xdr:from>
    <xdr:to>
      <xdr:col>76</xdr:col>
      <xdr:colOff>165100</xdr:colOff>
      <xdr:row>38</xdr:row>
      <xdr:rowOff>12954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4081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32639</xdr:rowOff>
    </xdr:from>
    <xdr:to>
      <xdr:col>71</xdr:col>
      <xdr:colOff>177800</xdr:colOff>
      <xdr:row>36</xdr:row>
      <xdr:rowOff>167513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20483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116332</xdr:rowOff>
    </xdr:from>
    <xdr:to>
      <xdr:col>72</xdr:col>
      <xdr:colOff>38100</xdr:colOff>
      <xdr:row>36</xdr:row>
      <xdr:rowOff>46482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63009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164338</xdr:rowOff>
    </xdr:from>
    <xdr:to>
      <xdr:col>67</xdr:col>
      <xdr:colOff>101600</xdr:colOff>
      <xdr:row>38</xdr:row>
      <xdr:rowOff>94488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85615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93472</xdr:rowOff>
    </xdr:from>
    <xdr:to>
      <xdr:col>85</xdr:col>
      <xdr:colOff>177800</xdr:colOff>
      <xdr:row>32</xdr:row>
      <xdr:rowOff>23622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46499</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3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75946</xdr:rowOff>
    </xdr:from>
    <xdr:to>
      <xdr:col>81</xdr:col>
      <xdr:colOff>101600</xdr:colOff>
      <xdr:row>32</xdr:row>
      <xdr:rowOff>6096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22623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120142</xdr:rowOff>
    </xdr:from>
    <xdr:to>
      <xdr:col>76</xdr:col>
      <xdr:colOff>165100</xdr:colOff>
      <xdr:row>32</xdr:row>
      <xdr:rowOff>50292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66819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52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116713</xdr:rowOff>
    </xdr:from>
    <xdr:to>
      <xdr:col>72</xdr:col>
      <xdr:colOff>38100</xdr:colOff>
      <xdr:row>37</xdr:row>
      <xdr:rowOff>46863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37990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153289</xdr:rowOff>
    </xdr:from>
    <xdr:to>
      <xdr:col>67</xdr:col>
      <xdr:colOff>101600</xdr:colOff>
      <xdr:row>36</xdr:row>
      <xdr:rowOff>83439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99966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123306</xdr:rowOff>
    </xdr:from>
    <xdr:to>
      <xdr:col>85</xdr:col>
      <xdr:colOff>126364</xdr:colOff>
      <xdr:row>78</xdr:row>
      <xdr:rowOff>111288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96256"/>
          <a:ext cx="1269" cy="118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115115</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111288</xdr:rowOff>
    </xdr:from>
    <xdr:to>
      <xdr:col>86</xdr:col>
      <xdr:colOff>25400</xdr:colOff>
      <xdr:row>78</xdr:row>
      <xdr:rowOff>111288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69983</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0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123306</xdr:rowOff>
    </xdr:from>
    <xdr:to>
      <xdr:col>86</xdr:col>
      <xdr:colOff>25400</xdr:colOff>
      <xdr:row>71</xdr:row>
      <xdr:rowOff>123306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9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67887</xdr:rowOff>
    </xdr:from>
    <xdr:to>
      <xdr:col>85</xdr:col>
      <xdr:colOff>127000</xdr:colOff>
      <xdr:row>72</xdr:row>
      <xdr:rowOff>153743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240837"/>
          <a:ext cx="838200" cy="2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105830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93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127403</xdr:rowOff>
    </xdr:from>
    <xdr:to>
      <xdr:col>85</xdr:col>
      <xdr:colOff>177800</xdr:colOff>
      <xdr:row>75</xdr:row>
      <xdr:rowOff>57553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1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67887</xdr:rowOff>
    </xdr:from>
    <xdr:to>
      <xdr:col>81</xdr:col>
      <xdr:colOff>50800</xdr:colOff>
      <xdr:row>71</xdr:row>
      <xdr:rowOff>96429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240837"/>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9739</xdr:rowOff>
    </xdr:from>
    <xdr:to>
      <xdr:col>81</xdr:col>
      <xdr:colOff>101600</xdr:colOff>
      <xdr:row>74</xdr:row>
      <xdr:rowOff>111339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37744</xdr:rowOff>
    </xdr:from>
    <xdr:to>
      <xdr:col>76</xdr:col>
      <xdr:colOff>114300</xdr:colOff>
      <xdr:row>71</xdr:row>
      <xdr:rowOff>96429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21069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49973</xdr:rowOff>
    </xdr:from>
    <xdr:to>
      <xdr:col>76</xdr:col>
      <xdr:colOff>165100</xdr:colOff>
      <xdr:row>74</xdr:row>
      <xdr:rowOff>151573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142700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37744</xdr:rowOff>
    </xdr:from>
    <xdr:to>
      <xdr:col>71</xdr:col>
      <xdr:colOff>177800</xdr:colOff>
      <xdr:row>72</xdr:row>
      <xdr:rowOff>27327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210694"/>
          <a:ext cx="889000" cy="16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23912</xdr:rowOff>
    </xdr:from>
    <xdr:to>
      <xdr:col>72</xdr:col>
      <xdr:colOff>38100</xdr:colOff>
      <xdr:row>74</xdr:row>
      <xdr:rowOff>125512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116639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62937</xdr:rowOff>
    </xdr:from>
    <xdr:to>
      <xdr:col>67</xdr:col>
      <xdr:colOff>101600</xdr:colOff>
      <xdr:row>74</xdr:row>
      <xdr:rowOff>164537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155664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102943</xdr:rowOff>
    </xdr:from>
    <xdr:to>
      <xdr:col>85</xdr:col>
      <xdr:colOff>177800</xdr:colOff>
      <xdr:row>73</xdr:row>
      <xdr:rowOff>33093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125820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17087</xdr:rowOff>
    </xdr:from>
    <xdr:to>
      <xdr:col>81</xdr:col>
      <xdr:colOff>101600</xdr:colOff>
      <xdr:row>71</xdr:row>
      <xdr:rowOff>118687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1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135214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19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45629</xdr:rowOff>
    </xdr:from>
    <xdr:to>
      <xdr:col>76</xdr:col>
      <xdr:colOff>165100</xdr:colOff>
      <xdr:row>71</xdr:row>
      <xdr:rowOff>147229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2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163756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9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158394</xdr:rowOff>
    </xdr:from>
    <xdr:to>
      <xdr:col>72</xdr:col>
      <xdr:colOff>38100</xdr:colOff>
      <xdr:row>71</xdr:row>
      <xdr:rowOff>88544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1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105071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19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147977</xdr:rowOff>
    </xdr:from>
    <xdr:to>
      <xdr:col>67</xdr:col>
      <xdr:colOff>101600</xdr:colOff>
      <xdr:row>72</xdr:row>
      <xdr:rowOff>78127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94654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130507</xdr:rowOff>
    </xdr:from>
    <xdr:to>
      <xdr:col>85</xdr:col>
      <xdr:colOff>126364</xdr:colOff>
      <xdr:row>99</xdr:row>
      <xdr:rowOff>21758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389557"/>
          <a:ext cx="1269" cy="160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25585</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9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21758</xdr:rowOff>
    </xdr:from>
    <xdr:to>
      <xdr:col>86</xdr:col>
      <xdr:colOff>25400</xdr:colOff>
      <xdr:row>99</xdr:row>
      <xdr:rowOff>21758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9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77184</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16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130507</xdr:rowOff>
    </xdr:from>
    <xdr:to>
      <xdr:col>86</xdr:col>
      <xdr:colOff>25400</xdr:colOff>
      <xdr:row>89</xdr:row>
      <xdr:rowOff>130507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38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130507</xdr:rowOff>
    </xdr:from>
    <xdr:to>
      <xdr:col>85</xdr:col>
      <xdr:colOff>127000</xdr:colOff>
      <xdr:row>91</xdr:row>
      <xdr:rowOff>27262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389557"/>
          <a:ext cx="838200" cy="2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142732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0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164305</xdr:rowOff>
    </xdr:from>
    <xdr:to>
      <xdr:col>85</xdr:col>
      <xdr:colOff>177800</xdr:colOff>
      <xdr:row>97</xdr:row>
      <xdr:rowOff>94455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2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27262</xdr:rowOff>
    </xdr:from>
    <xdr:to>
      <xdr:col>81</xdr:col>
      <xdr:colOff>50800</xdr:colOff>
      <xdr:row>93</xdr:row>
      <xdr:rowOff>40847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629212"/>
          <a:ext cx="889000" cy="35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164289</xdr:rowOff>
    </xdr:from>
    <xdr:to>
      <xdr:col>81</xdr:col>
      <xdr:colOff>101600</xdr:colOff>
      <xdr:row>97</xdr:row>
      <xdr:rowOff>94439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85566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7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40847</xdr:rowOff>
    </xdr:from>
    <xdr:to>
      <xdr:col>76</xdr:col>
      <xdr:colOff>114300</xdr:colOff>
      <xdr:row>93</xdr:row>
      <xdr:rowOff>65601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598569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74302</xdr:rowOff>
    </xdr:from>
    <xdr:to>
      <xdr:col>76</xdr:col>
      <xdr:colOff>165100</xdr:colOff>
      <xdr:row>98</xdr:row>
      <xdr:rowOff>4452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167029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65601</xdr:rowOff>
    </xdr:from>
    <xdr:to>
      <xdr:col>71</xdr:col>
      <xdr:colOff>177800</xdr:colOff>
      <xdr:row>94</xdr:row>
      <xdr:rowOff>31703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010451"/>
          <a:ext cx="889000" cy="1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115303</xdr:rowOff>
    </xdr:from>
    <xdr:to>
      <xdr:col>72</xdr:col>
      <xdr:colOff>38100</xdr:colOff>
      <xdr:row>98</xdr:row>
      <xdr:rowOff>45453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36580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78319</xdr:rowOff>
    </xdr:from>
    <xdr:to>
      <xdr:col>67</xdr:col>
      <xdr:colOff>101600</xdr:colOff>
      <xdr:row>98</xdr:row>
      <xdr:rowOff>8469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79707</xdr:rowOff>
    </xdr:from>
    <xdr:to>
      <xdr:col>85</xdr:col>
      <xdr:colOff>177800</xdr:colOff>
      <xdr:row>90</xdr:row>
      <xdr:rowOff>9857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3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32734</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29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147912</xdr:rowOff>
    </xdr:from>
    <xdr:to>
      <xdr:col>81</xdr:col>
      <xdr:colOff>101600</xdr:colOff>
      <xdr:row>91</xdr:row>
      <xdr:rowOff>78062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5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94589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3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161497</xdr:rowOff>
    </xdr:from>
    <xdr:to>
      <xdr:col>76</xdr:col>
      <xdr:colOff>165100</xdr:colOff>
      <xdr:row>93</xdr:row>
      <xdr:rowOff>91647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59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108174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7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14801</xdr:rowOff>
    </xdr:from>
    <xdr:to>
      <xdr:col>72</xdr:col>
      <xdr:colOff>38100</xdr:colOff>
      <xdr:row>93</xdr:row>
      <xdr:rowOff>116401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59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132928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57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152353</xdr:rowOff>
    </xdr:from>
    <xdr:to>
      <xdr:col>67</xdr:col>
      <xdr:colOff>101600</xdr:colOff>
      <xdr:row>94</xdr:row>
      <xdr:rowOff>82503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0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99030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58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168438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11938"/>
          <a:ext cx="1269" cy="147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115115</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168438</xdr:rowOff>
    </xdr:from>
    <xdr:to>
      <xdr:col>116</xdr:col>
      <xdr:colOff>152400</xdr:colOff>
      <xdr:row>30</xdr:row>
      <xdr:rowOff>168438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1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23114</xdr:rowOff>
    </xdr:from>
    <xdr:to>
      <xdr:col>116</xdr:col>
      <xdr:colOff>63500</xdr:colOff>
      <xdr:row>35</xdr:row>
      <xdr:rowOff>95613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5680964"/>
          <a:ext cx="838200" cy="4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66347</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38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87920</xdr:rowOff>
    </xdr:from>
    <xdr:to>
      <xdr:col>116</xdr:col>
      <xdr:colOff>114300</xdr:colOff>
      <xdr:row>37</xdr:row>
      <xdr:rowOff>18070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23114</xdr:rowOff>
    </xdr:from>
    <xdr:to>
      <xdr:col>111</xdr:col>
      <xdr:colOff>177800</xdr:colOff>
      <xdr:row>34</xdr:row>
      <xdr:rowOff>9072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5680964"/>
          <a:ext cx="889000" cy="1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14768</xdr:rowOff>
    </xdr:from>
    <xdr:to>
      <xdr:col>112</xdr:col>
      <xdr:colOff>38100</xdr:colOff>
      <xdr:row>36</xdr:row>
      <xdr:rowOff>116368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107495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9072</xdr:rowOff>
    </xdr:from>
    <xdr:to>
      <xdr:col>107</xdr:col>
      <xdr:colOff>50800</xdr:colOff>
      <xdr:row>36</xdr:row>
      <xdr:rowOff>63609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5838372"/>
          <a:ext cx="889000" cy="3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20320</xdr:rowOff>
    </xdr:from>
    <xdr:to>
      <xdr:col>107</xdr:col>
      <xdr:colOff>101600</xdr:colOff>
      <xdr:row>36</xdr:row>
      <xdr:rowOff>121920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113047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63609</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235809"/>
          <a:ext cx="889000" cy="5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49058</xdr:rowOff>
    </xdr:from>
    <xdr:to>
      <xdr:col>102</xdr:col>
      <xdr:colOff>165100</xdr:colOff>
      <xdr:row>36</xdr:row>
      <xdr:rowOff>150658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141785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140825</xdr:rowOff>
    </xdr:from>
    <xdr:to>
      <xdr:col>98</xdr:col>
      <xdr:colOff>38100</xdr:colOff>
      <xdr:row>37</xdr:row>
      <xdr:rowOff>70975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87502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44813</xdr:rowOff>
    </xdr:from>
    <xdr:to>
      <xdr:col>116</xdr:col>
      <xdr:colOff>114300</xdr:colOff>
      <xdr:row>35</xdr:row>
      <xdr:rowOff>146413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67690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589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143764</xdr:rowOff>
    </xdr:from>
    <xdr:to>
      <xdr:col>112</xdr:col>
      <xdr:colOff>38100</xdr:colOff>
      <xdr:row>33</xdr:row>
      <xdr:rowOff>73914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90441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129722</xdr:rowOff>
    </xdr:from>
    <xdr:to>
      <xdr:col>107</xdr:col>
      <xdr:colOff>101600</xdr:colOff>
      <xdr:row>34</xdr:row>
      <xdr:rowOff>59872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76399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12809</xdr:rowOff>
    </xdr:from>
    <xdr:to>
      <xdr:col>102</xdr:col>
      <xdr:colOff>165100</xdr:colOff>
      <xdr:row>36</xdr:row>
      <xdr:rowOff>114409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130936</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162005</xdr:rowOff>
    </xdr:from>
    <xdr:to>
      <xdr:col>116</xdr:col>
      <xdr:colOff>62864</xdr:colOff>
      <xdr:row>59</xdr:row>
      <xdr:rowOff>97376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34505"/>
          <a:ext cx="1269" cy="1478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101203</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21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97376</xdr:rowOff>
    </xdr:from>
    <xdr:to>
      <xdr:col>116</xdr:col>
      <xdr:colOff>152400</xdr:colOff>
      <xdr:row>59</xdr:row>
      <xdr:rowOff>97376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2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108682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162005</xdr:rowOff>
    </xdr:from>
    <xdr:to>
      <xdr:col>116</xdr:col>
      <xdr:colOff>152400</xdr:colOff>
      <xdr:row>50</xdr:row>
      <xdr:rowOff>162005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94045</xdr:rowOff>
    </xdr:from>
    <xdr:to>
      <xdr:col>116</xdr:col>
      <xdr:colOff>63500</xdr:colOff>
      <xdr:row>57</xdr:row>
      <xdr:rowOff>96396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866695"/>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45646</xdr:rowOff>
    </xdr:from>
    <xdr:ext cx="534377"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64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22769</xdr:rowOff>
    </xdr:from>
    <xdr:to>
      <xdr:col>116</xdr:col>
      <xdr:colOff>114300</xdr:colOff>
      <xdr:row>57</xdr:row>
      <xdr:rowOff>124369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88853</xdr:rowOff>
    </xdr:from>
    <xdr:to>
      <xdr:col>111</xdr:col>
      <xdr:colOff>177800</xdr:colOff>
      <xdr:row>57</xdr:row>
      <xdr:rowOff>96396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86150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19993</xdr:rowOff>
    </xdr:from>
    <xdr:to>
      <xdr:col>112</xdr:col>
      <xdr:colOff>38100</xdr:colOff>
      <xdr:row>57</xdr:row>
      <xdr:rowOff>121593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138120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88853</xdr:rowOff>
    </xdr:from>
    <xdr:to>
      <xdr:col>107</xdr:col>
      <xdr:colOff>50800</xdr:colOff>
      <xdr:row>57</xdr:row>
      <xdr:rowOff>95809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86150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12776</xdr:rowOff>
    </xdr:from>
    <xdr:to>
      <xdr:col>107</xdr:col>
      <xdr:colOff>101600</xdr:colOff>
      <xdr:row>57</xdr:row>
      <xdr:rowOff>114376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130903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95678</xdr:rowOff>
    </xdr:from>
    <xdr:to>
      <xdr:col>102</xdr:col>
      <xdr:colOff>114300</xdr:colOff>
      <xdr:row>57</xdr:row>
      <xdr:rowOff>95809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86832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165938</xdr:rowOff>
    </xdr:from>
    <xdr:to>
      <xdr:col>102</xdr:col>
      <xdr:colOff>165100</xdr:colOff>
      <xdr:row>57</xdr:row>
      <xdr:rowOff>96088</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112615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105294</xdr:rowOff>
    </xdr:from>
    <xdr:to>
      <xdr:col>98</xdr:col>
      <xdr:colOff>38100</xdr:colOff>
      <xdr:row>57</xdr:row>
      <xdr:rowOff>35444</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51971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43245</xdr:rowOff>
    </xdr:from>
    <xdr:to>
      <xdr:col>116</xdr:col>
      <xdr:colOff>114300</xdr:colOff>
      <xdr:row>57</xdr:row>
      <xdr:rowOff>144845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8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21672</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45596</xdr:rowOff>
    </xdr:from>
    <xdr:to>
      <xdr:col>112</xdr:col>
      <xdr:colOff>38100</xdr:colOff>
      <xdr:row>57</xdr:row>
      <xdr:rowOff>147196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8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138323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9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38053</xdr:rowOff>
    </xdr:from>
    <xdr:to>
      <xdr:col>107</xdr:col>
      <xdr:colOff>101600</xdr:colOff>
      <xdr:row>57</xdr:row>
      <xdr:rowOff>139653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130780</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45009</xdr:rowOff>
    </xdr:from>
    <xdr:to>
      <xdr:col>102</xdr:col>
      <xdr:colOff>165100</xdr:colOff>
      <xdr:row>57</xdr:row>
      <xdr:rowOff>146609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137736</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44878</xdr:rowOff>
    </xdr:from>
    <xdr:to>
      <xdr:col>98</xdr:col>
      <xdr:colOff>38100</xdr:colOff>
      <xdr:row>57</xdr:row>
      <xdr:rowOff>146478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137605</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136820</xdr:rowOff>
    </xdr:from>
    <xdr:to>
      <xdr:col>116</xdr:col>
      <xdr:colOff>62864</xdr:colOff>
      <xdr:row>79</xdr:row>
      <xdr:rowOff>895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824120"/>
          <a:ext cx="1269" cy="72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4722</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5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895</xdr:rowOff>
    </xdr:from>
    <xdr:to>
      <xdr:col>116</xdr:col>
      <xdr:colOff>152400</xdr:colOff>
      <xdr:row>79</xdr:row>
      <xdr:rowOff>895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54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83497</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59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136820</xdr:rowOff>
    </xdr:from>
    <xdr:to>
      <xdr:col>116</xdr:col>
      <xdr:colOff>152400</xdr:colOff>
      <xdr:row>74</xdr:row>
      <xdr:rowOff>136820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82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54158</xdr:rowOff>
    </xdr:from>
    <xdr:to>
      <xdr:col>116</xdr:col>
      <xdr:colOff>63500</xdr:colOff>
      <xdr:row>74</xdr:row>
      <xdr:rowOff>136820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741458"/>
          <a:ext cx="838200" cy="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114555</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144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136128</xdr:rowOff>
    </xdr:from>
    <xdr:to>
      <xdr:col>116</xdr:col>
      <xdr:colOff>114300</xdr:colOff>
      <xdr:row>77</xdr:row>
      <xdr:rowOff>66278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16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54158</xdr:rowOff>
    </xdr:from>
    <xdr:to>
      <xdr:col>111</xdr:col>
      <xdr:colOff>177800</xdr:colOff>
      <xdr:row>74</xdr:row>
      <xdr:rowOff>162834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741458"/>
          <a:ext cx="889000" cy="10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158714</xdr:rowOff>
    </xdr:from>
    <xdr:to>
      <xdr:col>112</xdr:col>
      <xdr:colOff>38100</xdr:colOff>
      <xdr:row>76</xdr:row>
      <xdr:rowOff>88864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79991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147884</xdr:rowOff>
    </xdr:from>
    <xdr:to>
      <xdr:col>107</xdr:col>
      <xdr:colOff>50800</xdr:colOff>
      <xdr:row>74</xdr:row>
      <xdr:rowOff>162834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835184"/>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62840</xdr:rowOff>
    </xdr:from>
    <xdr:to>
      <xdr:col>107</xdr:col>
      <xdr:colOff>101600</xdr:colOff>
      <xdr:row>76</xdr:row>
      <xdr:rowOff>164440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155567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69017</xdr:rowOff>
    </xdr:from>
    <xdr:to>
      <xdr:col>102</xdr:col>
      <xdr:colOff>114300</xdr:colOff>
      <xdr:row>74</xdr:row>
      <xdr:rowOff>147884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413417"/>
          <a:ext cx="8890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72898</xdr:rowOff>
    </xdr:from>
    <xdr:to>
      <xdr:col>102</xdr:col>
      <xdr:colOff>165100</xdr:colOff>
      <xdr:row>77</xdr:row>
      <xdr:rowOff>3048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10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165625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14788</xdr:rowOff>
    </xdr:from>
    <xdr:to>
      <xdr:col>98</xdr:col>
      <xdr:colOff>38100</xdr:colOff>
      <xdr:row>76</xdr:row>
      <xdr:rowOff>116388</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107515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86020</xdr:rowOff>
    </xdr:from>
    <xdr:to>
      <xdr:col>116</xdr:col>
      <xdr:colOff>114300</xdr:colOff>
      <xdr:row>75</xdr:row>
      <xdr:rowOff>16170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39047</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7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3358</xdr:rowOff>
    </xdr:from>
    <xdr:to>
      <xdr:col>112</xdr:col>
      <xdr:colOff>38100</xdr:colOff>
      <xdr:row>74</xdr:row>
      <xdr:rowOff>104958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121485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4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112034</xdr:rowOff>
    </xdr:from>
    <xdr:to>
      <xdr:col>107</xdr:col>
      <xdr:colOff>101600</xdr:colOff>
      <xdr:row>75</xdr:row>
      <xdr:rowOff>42184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7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58711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5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97084</xdr:rowOff>
    </xdr:from>
    <xdr:to>
      <xdr:col>102</xdr:col>
      <xdr:colOff>165100</xdr:colOff>
      <xdr:row>75</xdr:row>
      <xdr:rowOff>27234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7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43761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5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18217</xdr:rowOff>
    </xdr:from>
    <xdr:to>
      <xdr:col>98</xdr:col>
      <xdr:colOff>38100</xdr:colOff>
      <xdr:row>72</xdr:row>
      <xdr:rowOff>119817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136344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1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依然、類似団体平均と比べて高い水準にある。これは、市の面積が比較的広大であることから、支所・出張所を多く設置しなくてはならない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中、会計年度任用職員制度の開始したことも人件費の増の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・物件費及び積立金の住民一人当たりのコストはそれぞれ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で最も高くなっている。これは、ふるさと納税による寄附が大幅な伸びを見せたことにより、ふるさと納税推進事業に係る委託料とふるさと応援基金への積立金が他市と比較して大きいことが主な要因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。これは、小・中学校の空調設備整備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や総合支所複合施設整備事業、地区公民館建設事業等の完了により減少したもので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が、更新整備については増加傾向にあるため、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今後は公共施設等総合管理計画に基づいた事業の取捨選択が必要となる。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163,571
161,854
653.36
127,012,522
123,637,033
1,467,819
41,380,362
70,501,450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169418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3492"/>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37</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190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11193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0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139700</xdr:rowOff>
    </xdr:from>
    <xdr:to>
      <xdr:col>19</xdr:col>
      <xdr:colOff>177800</xdr:colOff>
      <xdr:row>37</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11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127762</xdr:rowOff>
    </xdr:from>
    <xdr:to>
      <xdr:col>20</xdr:col>
      <xdr:colOff>38100</xdr:colOff>
      <xdr:row>34</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74439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37</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901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166624</xdr:rowOff>
    </xdr:from>
    <xdr:to>
      <xdr:col>15</xdr:col>
      <xdr:colOff>101600</xdr:colOff>
      <xdr:row>34</xdr:row>
      <xdr:rowOff>96774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113301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35</xdr:row>
      <xdr:rowOff>48260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2556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91186</xdr:rowOff>
    </xdr:from>
    <xdr:to>
      <xdr:col>10</xdr:col>
      <xdr:colOff>165100</xdr:colOff>
      <xdr:row>34</xdr:row>
      <xdr:rowOff>21336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5859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136906</xdr:rowOff>
    </xdr:from>
    <xdr:to>
      <xdr:col>15</xdr:col>
      <xdr:colOff>101600</xdr:colOff>
      <xdr:row>37</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17866</xdr:rowOff>
    </xdr:from>
    <xdr:to>
      <xdr:col>24</xdr:col>
      <xdr:colOff>62865</xdr:colOff>
      <xdr:row>55</xdr:row>
      <xdr:rowOff>16978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61816"/>
          <a:ext cx="1270" cy="68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20805</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4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16978</xdr:rowOff>
    </xdr:from>
    <xdr:to>
      <xdr:col>24</xdr:col>
      <xdr:colOff>152400</xdr:colOff>
      <xdr:row>55</xdr:row>
      <xdr:rowOff>16978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44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135993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289,148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17866</xdr:rowOff>
    </xdr:from>
    <xdr:to>
      <xdr:col>24</xdr:col>
      <xdr:colOff>152400</xdr:colOff>
      <xdr:row>51</xdr:row>
      <xdr:rowOff>17866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6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17866</xdr:rowOff>
    </xdr:from>
    <xdr:to>
      <xdr:col>24</xdr:col>
      <xdr:colOff>63500</xdr:colOff>
      <xdr:row>54</xdr:row>
      <xdr:rowOff>71006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8761816"/>
          <a:ext cx="838200" cy="5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144923</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2317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166496</xdr:rowOff>
    </xdr:from>
    <xdr:to>
      <xdr:col>24</xdr:col>
      <xdr:colOff>114300</xdr:colOff>
      <xdr:row>54</xdr:row>
      <xdr:rowOff>96646</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71006</xdr:rowOff>
    </xdr:from>
    <xdr:to>
      <xdr:col>19</xdr:col>
      <xdr:colOff>177800</xdr:colOff>
      <xdr:row>54</xdr:row>
      <xdr:rowOff>146969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2930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130615</xdr:rowOff>
    </xdr:from>
    <xdr:to>
      <xdr:col>20</xdr:col>
      <xdr:colOff>38100</xdr:colOff>
      <xdr:row>57</xdr:row>
      <xdr:rowOff>60765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51892</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146969</xdr:rowOff>
    </xdr:from>
    <xdr:to>
      <xdr:col>15</xdr:col>
      <xdr:colOff>50800</xdr:colOff>
      <xdr:row>55</xdr:row>
      <xdr:rowOff>19338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405269"/>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156821</xdr:rowOff>
    </xdr:from>
    <xdr:to>
      <xdr:col>15</xdr:col>
      <xdr:colOff>101600</xdr:colOff>
      <xdr:row>57</xdr:row>
      <xdr:rowOff>86971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78098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19338</xdr:rowOff>
    </xdr:from>
    <xdr:to>
      <xdr:col>10</xdr:col>
      <xdr:colOff>114300</xdr:colOff>
      <xdr:row>55</xdr:row>
      <xdr:rowOff>56791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449088"/>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164969</xdr:rowOff>
    </xdr:from>
    <xdr:to>
      <xdr:col>10</xdr:col>
      <xdr:colOff>165100</xdr:colOff>
      <xdr:row>57</xdr:row>
      <xdr:rowOff>95119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86246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140857</xdr:rowOff>
    </xdr:from>
    <xdr:to>
      <xdr:col>6</xdr:col>
      <xdr:colOff>38100</xdr:colOff>
      <xdr:row>57</xdr:row>
      <xdr:rowOff>71007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4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62134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138516</xdr:rowOff>
    </xdr:from>
    <xdr:to>
      <xdr:col>24</xdr:col>
      <xdr:colOff>114300</xdr:colOff>
      <xdr:row>51</xdr:row>
      <xdr:rowOff>68666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87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91543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86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20206</xdr:rowOff>
    </xdr:from>
    <xdr:to>
      <xdr:col>20</xdr:col>
      <xdr:colOff>38100</xdr:colOff>
      <xdr:row>54</xdr:row>
      <xdr:rowOff>121806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138333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96169</xdr:rowOff>
    </xdr:from>
    <xdr:to>
      <xdr:col>15</xdr:col>
      <xdr:colOff>101600</xdr:colOff>
      <xdr:row>55</xdr:row>
      <xdr:rowOff>26319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3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42846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1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139988</xdr:rowOff>
    </xdr:from>
    <xdr:to>
      <xdr:col>10</xdr:col>
      <xdr:colOff>165100</xdr:colOff>
      <xdr:row>55</xdr:row>
      <xdr:rowOff>70138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3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86665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1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5991</xdr:rowOff>
    </xdr:from>
    <xdr:to>
      <xdr:col>6</xdr:col>
      <xdr:colOff>38100</xdr:colOff>
      <xdr:row>55</xdr:row>
      <xdr:rowOff>107591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124118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1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121961</xdr:rowOff>
    </xdr:from>
    <xdr:to>
      <xdr:col>24</xdr:col>
      <xdr:colOff>62865</xdr:colOff>
      <xdr:row>72</xdr:row>
      <xdr:rowOff>153782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123461"/>
          <a:ext cx="1270" cy="37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157609</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250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153782</xdr:rowOff>
    </xdr:from>
    <xdr:to>
      <xdr:col>24</xdr:col>
      <xdr:colOff>152400</xdr:colOff>
      <xdr:row>72</xdr:row>
      <xdr:rowOff>153782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24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68638</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9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200,388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121961</xdr:rowOff>
    </xdr:from>
    <xdr:to>
      <xdr:col>24</xdr:col>
      <xdr:colOff>152400</xdr:colOff>
      <xdr:row>70</xdr:row>
      <xdr:rowOff>121961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12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150764</xdr:rowOff>
    </xdr:from>
    <xdr:to>
      <xdr:col>24</xdr:col>
      <xdr:colOff>63500</xdr:colOff>
      <xdr:row>74</xdr:row>
      <xdr:rowOff>34909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152264"/>
          <a:ext cx="838200" cy="56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10131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18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31704</xdr:rowOff>
    </xdr:from>
    <xdr:to>
      <xdr:col>24</xdr:col>
      <xdr:colOff>114300</xdr:colOff>
      <xdr:row>71</xdr:row>
      <xdr:rowOff>133304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2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34909</xdr:rowOff>
    </xdr:from>
    <xdr:to>
      <xdr:col>19</xdr:col>
      <xdr:colOff>177800</xdr:colOff>
      <xdr:row>76</xdr:row>
      <xdr:rowOff>4507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722209"/>
          <a:ext cx="889000" cy="3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13782</xdr:rowOff>
    </xdr:from>
    <xdr:to>
      <xdr:col>20</xdr:col>
      <xdr:colOff>38100</xdr:colOff>
      <xdr:row>72</xdr:row>
      <xdr:rowOff>115382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35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131909</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1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4507</xdr:rowOff>
    </xdr:from>
    <xdr:to>
      <xdr:col>15</xdr:col>
      <xdr:colOff>50800</xdr:colOff>
      <xdr:row>76</xdr:row>
      <xdr:rowOff>41081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34707"/>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157023</xdr:rowOff>
    </xdr:from>
    <xdr:to>
      <xdr:col>15</xdr:col>
      <xdr:colOff>101600</xdr:colOff>
      <xdr:row>74</xdr:row>
      <xdr:rowOff>87173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67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103700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4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41081</xdr:rowOff>
    </xdr:from>
    <xdr:to>
      <xdr:col>10</xdr:col>
      <xdr:colOff>114300</xdr:colOff>
      <xdr:row>76</xdr:row>
      <xdr:rowOff>163978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71281"/>
          <a:ext cx="889000" cy="1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45466</xdr:rowOff>
    </xdr:from>
    <xdr:to>
      <xdr:col>10</xdr:col>
      <xdr:colOff>165100</xdr:colOff>
      <xdr:row>74</xdr:row>
      <xdr:rowOff>147066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7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163593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5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85334</xdr:rowOff>
    </xdr:from>
    <xdr:to>
      <xdr:col>6</xdr:col>
      <xdr:colOff>38100</xdr:colOff>
      <xdr:row>76</xdr:row>
      <xdr:rowOff>15484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294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32011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99964</xdr:rowOff>
    </xdr:from>
    <xdr:to>
      <xdr:col>24</xdr:col>
      <xdr:colOff>114300</xdr:colOff>
      <xdr:row>71</xdr:row>
      <xdr:rowOff>30114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1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24187</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0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155559</xdr:rowOff>
    </xdr:from>
    <xdr:to>
      <xdr:col>20</xdr:col>
      <xdr:colOff>38100</xdr:colOff>
      <xdr:row>74</xdr:row>
      <xdr:rowOff>85709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6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76836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6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125156</xdr:rowOff>
    </xdr:from>
    <xdr:to>
      <xdr:col>15</xdr:col>
      <xdr:colOff>101600</xdr:colOff>
      <xdr:row>76</xdr:row>
      <xdr:rowOff>55305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83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46434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07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161731</xdr:rowOff>
    </xdr:from>
    <xdr:to>
      <xdr:col>10</xdr:col>
      <xdr:colOff>165100</xdr:colOff>
      <xdr:row>76</xdr:row>
      <xdr:rowOff>91881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2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83008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1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113178</xdr:rowOff>
    </xdr:from>
    <xdr:to>
      <xdr:col>6</xdr:col>
      <xdr:colOff>38100</xdr:colOff>
      <xdr:row>77</xdr:row>
      <xdr:rowOff>43328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34455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3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29863</xdr:rowOff>
    </xdr:from>
    <xdr:to>
      <xdr:col>24</xdr:col>
      <xdr:colOff>62865</xdr:colOff>
      <xdr:row>99</xdr:row>
      <xdr:rowOff>95830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0363"/>
          <a:ext cx="1270"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99657</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95830</xdr:rowOff>
    </xdr:from>
    <xdr:to>
      <xdr:col>24</xdr:col>
      <xdr:colOff>152400</xdr:colOff>
      <xdr:row>99</xdr:row>
      <xdr:rowOff>95830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6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147990</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29863</xdr:rowOff>
    </xdr:from>
    <xdr:to>
      <xdr:col>24</xdr:col>
      <xdr:colOff>152400</xdr:colOff>
      <xdr:row>90</xdr:row>
      <xdr:rowOff>29863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66984</xdr:rowOff>
    </xdr:from>
    <xdr:to>
      <xdr:col>24</xdr:col>
      <xdr:colOff>63500</xdr:colOff>
      <xdr:row>94</xdr:row>
      <xdr:rowOff>21699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011834"/>
          <a:ext cx="838200" cy="1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29554</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1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3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21699</xdr:rowOff>
    </xdr:from>
    <xdr:to>
      <xdr:col>19</xdr:col>
      <xdr:colOff>177800</xdr:colOff>
      <xdr:row>94</xdr:row>
      <xdr:rowOff>97789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137999"/>
          <a:ext cx="889000" cy="7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83130</xdr:rowOff>
    </xdr:from>
    <xdr:to>
      <xdr:col>20</xdr:col>
      <xdr:colOff>38100</xdr:colOff>
      <xdr:row>97</xdr:row>
      <xdr:rowOff>13280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4407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97789</xdr:rowOff>
    </xdr:from>
    <xdr:to>
      <xdr:col>15</xdr:col>
      <xdr:colOff>50800</xdr:colOff>
      <xdr:row>97</xdr:row>
      <xdr:rowOff>2975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214089"/>
          <a:ext cx="889000" cy="4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87268</xdr:rowOff>
    </xdr:from>
    <xdr:to>
      <xdr:col>15</xdr:col>
      <xdr:colOff>101600</xdr:colOff>
      <xdr:row>96</xdr:row>
      <xdr:rowOff>17418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3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4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143184</xdr:rowOff>
    </xdr:from>
    <xdr:to>
      <xdr:col>10</xdr:col>
      <xdr:colOff>114300</xdr:colOff>
      <xdr:row>97</xdr:row>
      <xdr:rowOff>2975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602384"/>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170435</xdr:rowOff>
    </xdr:from>
    <xdr:to>
      <xdr:col>10</xdr:col>
      <xdr:colOff>165100</xdr:colOff>
      <xdr:row>96</xdr:row>
      <xdr:rowOff>100585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4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117112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2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45357</xdr:rowOff>
    </xdr:from>
    <xdr:to>
      <xdr:col>6</xdr:col>
      <xdr:colOff>38100</xdr:colOff>
      <xdr:row>95</xdr:row>
      <xdr:rowOff>146957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3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163484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1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16184</xdr:rowOff>
    </xdr:from>
    <xdr:to>
      <xdr:col>24</xdr:col>
      <xdr:colOff>114300</xdr:colOff>
      <xdr:row>93</xdr:row>
      <xdr:rowOff>117784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59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39061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8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142349</xdr:rowOff>
    </xdr:from>
    <xdr:to>
      <xdr:col>20</xdr:col>
      <xdr:colOff>38100</xdr:colOff>
      <xdr:row>94</xdr:row>
      <xdr:rowOff>72499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89026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8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46989</xdr:rowOff>
    </xdr:from>
    <xdr:to>
      <xdr:col>15</xdr:col>
      <xdr:colOff>101600</xdr:colOff>
      <xdr:row>94</xdr:row>
      <xdr:rowOff>148589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1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165116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123625</xdr:rowOff>
    </xdr:from>
    <xdr:to>
      <xdr:col>10</xdr:col>
      <xdr:colOff>165100</xdr:colOff>
      <xdr:row>97</xdr:row>
      <xdr:rowOff>53775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5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44902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92384</xdr:rowOff>
    </xdr:from>
    <xdr:to>
      <xdr:col>6</xdr:col>
      <xdr:colOff>38100</xdr:colOff>
      <xdr:row>97</xdr:row>
      <xdr:rowOff>22534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163830</xdr:rowOff>
    </xdr:from>
    <xdr:to>
      <xdr:col>54</xdr:col>
      <xdr:colOff>189865</xdr:colOff>
      <xdr:row>38</xdr:row>
      <xdr:rowOff>114300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35880"/>
          <a:ext cx="127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118127</xdr:rowOff>
    </xdr:from>
    <xdr:ext cx="313932"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110507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163830</xdr:rowOff>
    </xdr:from>
    <xdr:to>
      <xdr:col>55</xdr:col>
      <xdr:colOff>88900</xdr:colOff>
      <xdr:row>29</xdr:row>
      <xdr:rowOff>163830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3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40657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5698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17780</xdr:rowOff>
    </xdr:from>
    <xdr:to>
      <xdr:col>55</xdr:col>
      <xdr:colOff>50800</xdr:colOff>
      <xdr:row>34</xdr:row>
      <xdr:rowOff>119380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143510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4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163830</xdr:rowOff>
    </xdr:from>
    <xdr:to>
      <xdr:col>50</xdr:col>
      <xdr:colOff>165100</xdr:colOff>
      <xdr:row>34</xdr:row>
      <xdr:rowOff>93980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58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110507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559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143510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60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144780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548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46990</xdr:rowOff>
    </xdr:from>
    <xdr:to>
      <xdr:col>41</xdr:col>
      <xdr:colOff>101600</xdr:colOff>
      <xdr:row>34</xdr:row>
      <xdr:rowOff>148590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165117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48260</xdr:rowOff>
    </xdr:from>
    <xdr:to>
      <xdr:col>36</xdr:col>
      <xdr:colOff>165100</xdr:colOff>
      <xdr:row>34</xdr:row>
      <xdr:rowOff>149860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166387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149877</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10177</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92710</xdr:rowOff>
    </xdr:from>
    <xdr:to>
      <xdr:col>46</xdr:col>
      <xdr:colOff>38100</xdr:colOff>
      <xdr:row>39</xdr:row>
      <xdr:rowOff>22860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13987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10177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93980</xdr:rowOff>
    </xdr:from>
    <xdr:to>
      <xdr:col>36</xdr:col>
      <xdr:colOff>165100</xdr:colOff>
      <xdr:row>39</xdr:row>
      <xdr:rowOff>24130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15257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701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92563</xdr:rowOff>
    </xdr:from>
    <xdr:to>
      <xdr:col>54</xdr:col>
      <xdr:colOff>189865</xdr:colOff>
      <xdr:row>58</xdr:row>
      <xdr:rowOff>116566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36513"/>
          <a:ext cx="1270" cy="122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120393</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64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116566</xdr:rowOff>
    </xdr:from>
    <xdr:to>
      <xdr:col>55</xdr:col>
      <xdr:colOff>88900</xdr:colOff>
      <xdr:row>58</xdr:row>
      <xdr:rowOff>116566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6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39240</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92563</xdr:rowOff>
    </xdr:from>
    <xdr:to>
      <xdr:col>55</xdr:col>
      <xdr:colOff>88900</xdr:colOff>
      <xdr:row>51</xdr:row>
      <xdr:rowOff>92563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3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92563</xdr:rowOff>
    </xdr:from>
    <xdr:to>
      <xdr:col>55</xdr:col>
      <xdr:colOff>0</xdr:colOff>
      <xdr:row>52</xdr:row>
      <xdr:rowOff>104998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8836513"/>
          <a:ext cx="838200" cy="1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78895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08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100468</xdr:rowOff>
    </xdr:from>
    <xdr:to>
      <xdr:col>55</xdr:col>
      <xdr:colOff>50800</xdr:colOff>
      <xdr:row>56</xdr:row>
      <xdr:rowOff>30618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3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104998</xdr:rowOff>
    </xdr:from>
    <xdr:to>
      <xdr:col>50</xdr:col>
      <xdr:colOff>114300</xdr:colOff>
      <xdr:row>52</xdr:row>
      <xdr:rowOff>139243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020398"/>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156840</xdr:rowOff>
    </xdr:from>
    <xdr:to>
      <xdr:col>50</xdr:col>
      <xdr:colOff>165100</xdr:colOff>
      <xdr:row>55</xdr:row>
      <xdr:rowOff>86990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41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78117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5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15708</xdr:rowOff>
    </xdr:from>
    <xdr:to>
      <xdr:col>45</xdr:col>
      <xdr:colOff>177800</xdr:colOff>
      <xdr:row>52</xdr:row>
      <xdr:rowOff>139243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8759658"/>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110068</xdr:rowOff>
    </xdr:from>
    <xdr:to>
      <xdr:col>46</xdr:col>
      <xdr:colOff>38100</xdr:colOff>
      <xdr:row>56</xdr:row>
      <xdr:rowOff>40218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31345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15708</xdr:rowOff>
    </xdr:from>
    <xdr:to>
      <xdr:col>41</xdr:col>
      <xdr:colOff>50800</xdr:colOff>
      <xdr:row>52</xdr:row>
      <xdr:rowOff>125801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759658"/>
          <a:ext cx="889000" cy="28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146004</xdr:rowOff>
    </xdr:from>
    <xdr:to>
      <xdr:col>41</xdr:col>
      <xdr:colOff>101600</xdr:colOff>
      <xdr:row>55</xdr:row>
      <xdr:rowOff>76154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67281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127213</xdr:rowOff>
    </xdr:from>
    <xdr:to>
      <xdr:col>36</xdr:col>
      <xdr:colOff>165100</xdr:colOff>
      <xdr:row>56</xdr:row>
      <xdr:rowOff>57363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48490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41763</xdr:rowOff>
    </xdr:from>
    <xdr:to>
      <xdr:col>55</xdr:col>
      <xdr:colOff>50800</xdr:colOff>
      <xdr:row>51</xdr:row>
      <xdr:rowOff>143363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166240</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7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54198</xdr:rowOff>
    </xdr:from>
    <xdr:to>
      <xdr:col>50</xdr:col>
      <xdr:colOff>165100</xdr:colOff>
      <xdr:row>52</xdr:row>
      <xdr:rowOff>155798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89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875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87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88443</xdr:rowOff>
    </xdr:from>
    <xdr:to>
      <xdr:col>46</xdr:col>
      <xdr:colOff>38100</xdr:colOff>
      <xdr:row>53</xdr:row>
      <xdr:rowOff>18593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0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35120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77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136358</xdr:rowOff>
    </xdr:from>
    <xdr:to>
      <xdr:col>41</xdr:col>
      <xdr:colOff>101600</xdr:colOff>
      <xdr:row>51</xdr:row>
      <xdr:rowOff>66508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7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83035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4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75001</xdr:rowOff>
    </xdr:from>
    <xdr:to>
      <xdr:col>36</xdr:col>
      <xdr:colOff>165100</xdr:colOff>
      <xdr:row>53</xdr:row>
      <xdr:rowOff>5151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9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21678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7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62281</xdr:rowOff>
    </xdr:from>
    <xdr:to>
      <xdr:col>54</xdr:col>
      <xdr:colOff>189865</xdr:colOff>
      <xdr:row>79</xdr:row>
      <xdr:rowOff>134289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35231"/>
          <a:ext cx="1270" cy="144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138116</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6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134289</xdr:rowOff>
    </xdr:from>
    <xdr:to>
      <xdr:col>55</xdr:col>
      <xdr:colOff>88900</xdr:colOff>
      <xdr:row>79</xdr:row>
      <xdr:rowOff>134289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6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8958</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62281</xdr:rowOff>
    </xdr:from>
    <xdr:to>
      <xdr:col>55</xdr:col>
      <xdr:colOff>88900</xdr:colOff>
      <xdr:row>71</xdr:row>
      <xdr:rowOff>62281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3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111239</xdr:rowOff>
    </xdr:from>
    <xdr:to>
      <xdr:col>55</xdr:col>
      <xdr:colOff>0</xdr:colOff>
      <xdr:row>76</xdr:row>
      <xdr:rowOff>114021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284189"/>
          <a:ext cx="838200" cy="8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85882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4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107455</xdr:rowOff>
    </xdr:from>
    <xdr:to>
      <xdr:col>55</xdr:col>
      <xdr:colOff>50800</xdr:colOff>
      <xdr:row>76</xdr:row>
      <xdr:rowOff>37604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9662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114021</xdr:rowOff>
    </xdr:from>
    <xdr:to>
      <xdr:col>50</xdr:col>
      <xdr:colOff>114300</xdr:colOff>
      <xdr:row>77</xdr:row>
      <xdr:rowOff>56604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4422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146507</xdr:rowOff>
    </xdr:from>
    <xdr:to>
      <xdr:col>50</xdr:col>
      <xdr:colOff>165100</xdr:colOff>
      <xdr:row>78</xdr:row>
      <xdr:rowOff>76657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67784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31459</xdr:rowOff>
    </xdr:from>
    <xdr:to>
      <xdr:col>45</xdr:col>
      <xdr:colOff>177800</xdr:colOff>
      <xdr:row>77</xdr:row>
      <xdr:rowOff>56604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061659"/>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12509</xdr:rowOff>
    </xdr:from>
    <xdr:to>
      <xdr:col>46</xdr:col>
      <xdr:colOff>38100</xdr:colOff>
      <xdr:row>78</xdr:row>
      <xdr:rowOff>114109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105236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31459</xdr:rowOff>
    </xdr:from>
    <xdr:to>
      <xdr:col>41</xdr:col>
      <xdr:colOff>50800</xdr:colOff>
      <xdr:row>77</xdr:row>
      <xdr:rowOff>169799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061659"/>
          <a:ext cx="889000" cy="30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113094</xdr:rowOff>
    </xdr:from>
    <xdr:to>
      <xdr:col>41</xdr:col>
      <xdr:colOff>101600</xdr:colOff>
      <xdr:row>78</xdr:row>
      <xdr:rowOff>43244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1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34371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128257</xdr:rowOff>
    </xdr:from>
    <xdr:to>
      <xdr:col>36</xdr:col>
      <xdr:colOff>165100</xdr:colOff>
      <xdr:row>78</xdr:row>
      <xdr:rowOff>58407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2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49534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60439</xdr:rowOff>
    </xdr:from>
    <xdr:to>
      <xdr:col>55</xdr:col>
      <xdr:colOff>50800</xdr:colOff>
      <xdr:row>71</xdr:row>
      <xdr:rowOff>162039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146816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1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63221</xdr:rowOff>
    </xdr:from>
    <xdr:to>
      <xdr:col>50</xdr:col>
      <xdr:colOff>165100</xdr:colOff>
      <xdr:row>76</xdr:row>
      <xdr:rowOff>164821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5804</xdr:rowOff>
    </xdr:from>
    <xdr:to>
      <xdr:col>46</xdr:col>
      <xdr:colOff>38100</xdr:colOff>
      <xdr:row>77</xdr:row>
      <xdr:rowOff>107404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123931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152109</xdr:rowOff>
    </xdr:from>
    <xdr:to>
      <xdr:col>41</xdr:col>
      <xdr:colOff>101600</xdr:colOff>
      <xdr:row>76</xdr:row>
      <xdr:rowOff>82259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98785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7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118999</xdr:rowOff>
    </xdr:from>
    <xdr:to>
      <xdr:col>36</xdr:col>
      <xdr:colOff>165100</xdr:colOff>
      <xdr:row>78</xdr:row>
      <xdr:rowOff>49149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65676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51428</xdr:rowOff>
    </xdr:from>
    <xdr:to>
      <xdr:col>54</xdr:col>
      <xdr:colOff>189865</xdr:colOff>
      <xdr:row>98</xdr:row>
      <xdr:rowOff>79056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824828"/>
          <a:ext cx="1270" cy="105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82883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79056</xdr:rowOff>
    </xdr:from>
    <xdr:to>
      <xdr:col>55</xdr:col>
      <xdr:colOff>88900</xdr:colOff>
      <xdr:row>98</xdr:row>
      <xdr:rowOff>79056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8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169555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6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51428</xdr:rowOff>
    </xdr:from>
    <xdr:to>
      <xdr:col>55</xdr:col>
      <xdr:colOff>88900</xdr:colOff>
      <xdr:row>92</xdr:row>
      <xdr:rowOff>51428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8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120759</xdr:rowOff>
    </xdr:from>
    <xdr:to>
      <xdr:col>55</xdr:col>
      <xdr:colOff>0</xdr:colOff>
      <xdr:row>95</xdr:row>
      <xdr:rowOff>7210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37059"/>
          <a:ext cx="8382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137050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53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158623</xdr:rowOff>
    </xdr:from>
    <xdr:to>
      <xdr:col>55</xdr:col>
      <xdr:colOff>50800</xdr:colOff>
      <xdr:row>95</xdr:row>
      <xdr:rowOff>88773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7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126082</xdr:rowOff>
    </xdr:from>
    <xdr:to>
      <xdr:col>50</xdr:col>
      <xdr:colOff>114300</xdr:colOff>
      <xdr:row>95</xdr:row>
      <xdr:rowOff>7210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4238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19732</xdr:rowOff>
    </xdr:from>
    <xdr:to>
      <xdr:col>50</xdr:col>
      <xdr:colOff>165100</xdr:colOff>
      <xdr:row>94</xdr:row>
      <xdr:rowOff>121332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13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137859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59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14884</xdr:rowOff>
    </xdr:from>
    <xdr:to>
      <xdr:col>45</xdr:col>
      <xdr:colOff>177800</xdr:colOff>
      <xdr:row>94</xdr:row>
      <xdr:rowOff>126082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445384"/>
          <a:ext cx="889000" cy="7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53499</xdr:rowOff>
    </xdr:from>
    <xdr:to>
      <xdr:col>46</xdr:col>
      <xdr:colOff>38100</xdr:colOff>
      <xdr:row>94</xdr:row>
      <xdr:rowOff>155099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1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14884</xdr:rowOff>
    </xdr:from>
    <xdr:to>
      <xdr:col>41</xdr:col>
      <xdr:colOff>50800</xdr:colOff>
      <xdr:row>93</xdr:row>
      <xdr:rowOff>155897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445384"/>
          <a:ext cx="889000" cy="6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115156</xdr:rowOff>
    </xdr:from>
    <xdr:to>
      <xdr:col>41</xdr:col>
      <xdr:colOff>101600</xdr:colOff>
      <xdr:row>94</xdr:row>
      <xdr:rowOff>45306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36433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127860</xdr:rowOff>
    </xdr:from>
    <xdr:to>
      <xdr:col>36</xdr:col>
      <xdr:colOff>165100</xdr:colOff>
      <xdr:row>95</xdr:row>
      <xdr:rowOff>58010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49137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69959</xdr:rowOff>
    </xdr:from>
    <xdr:to>
      <xdr:col>55</xdr:col>
      <xdr:colOff>50800</xdr:colOff>
      <xdr:row>95</xdr:row>
      <xdr:rowOff>109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92836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127860</xdr:rowOff>
    </xdr:from>
    <xdr:to>
      <xdr:col>50</xdr:col>
      <xdr:colOff>165100</xdr:colOff>
      <xdr:row>95</xdr:row>
      <xdr:rowOff>58010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49137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75282</xdr:rowOff>
    </xdr:from>
    <xdr:to>
      <xdr:col>46</xdr:col>
      <xdr:colOff>38100</xdr:colOff>
      <xdr:row>95</xdr:row>
      <xdr:rowOff>5432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168009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135534</xdr:rowOff>
    </xdr:from>
    <xdr:to>
      <xdr:col>41</xdr:col>
      <xdr:colOff>101600</xdr:colOff>
      <xdr:row>90</xdr:row>
      <xdr:rowOff>65684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3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82211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1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105097</xdr:rowOff>
    </xdr:from>
    <xdr:to>
      <xdr:col>36</xdr:col>
      <xdr:colOff>165100</xdr:colOff>
      <xdr:row>94</xdr:row>
      <xdr:rowOff>35247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51774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23685</xdr:rowOff>
    </xdr:from>
    <xdr:to>
      <xdr:col>85</xdr:col>
      <xdr:colOff>126364</xdr:colOff>
      <xdr:row>39</xdr:row>
      <xdr:rowOff>71120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7185"/>
          <a:ext cx="1269" cy="159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74947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5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141812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23685</xdr:rowOff>
    </xdr:from>
    <xdr:to>
      <xdr:col>86</xdr:col>
      <xdr:colOff>25400</xdr:colOff>
      <xdr:row>30</xdr:row>
      <xdr:rowOff>23685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77597</xdr:rowOff>
    </xdr:from>
    <xdr:to>
      <xdr:col>85</xdr:col>
      <xdr:colOff>127000</xdr:colOff>
      <xdr:row>38</xdr:row>
      <xdr:rowOff>98361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92697"/>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69295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7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46418</xdr:rowOff>
    </xdr:from>
    <xdr:to>
      <xdr:col>85</xdr:col>
      <xdr:colOff>177800</xdr:colOff>
      <xdr:row>36</xdr:row>
      <xdr:rowOff>148018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77597</xdr:rowOff>
    </xdr:from>
    <xdr:to>
      <xdr:col>81</xdr:col>
      <xdr:colOff>50800</xdr:colOff>
      <xdr:row>39</xdr:row>
      <xdr:rowOff>130366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92697"/>
          <a:ext cx="889000" cy="2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85725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102252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157797</xdr:rowOff>
    </xdr:from>
    <xdr:to>
      <xdr:col>76</xdr:col>
      <xdr:colOff>114300</xdr:colOff>
      <xdr:row>39</xdr:row>
      <xdr:rowOff>130366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58547"/>
          <a:ext cx="889000" cy="6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74613</xdr:rowOff>
    </xdr:from>
    <xdr:to>
      <xdr:col>76</xdr:col>
      <xdr:colOff>165100</xdr:colOff>
      <xdr:row>38</xdr:row>
      <xdr:rowOff>4763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9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157797</xdr:rowOff>
    </xdr:from>
    <xdr:to>
      <xdr:col>71</xdr:col>
      <xdr:colOff>177800</xdr:colOff>
      <xdr:row>37</xdr:row>
      <xdr:rowOff>136080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58547"/>
          <a:ext cx="889000" cy="3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35323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89662</xdr:rowOff>
    </xdr:from>
    <xdr:to>
      <xdr:col>67</xdr:col>
      <xdr:colOff>101600</xdr:colOff>
      <xdr:row>37</xdr:row>
      <xdr:rowOff>19812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36339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47561</xdr:rowOff>
    </xdr:from>
    <xdr:to>
      <xdr:col>85</xdr:col>
      <xdr:colOff>177800</xdr:colOff>
      <xdr:row>38</xdr:row>
      <xdr:rowOff>149161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25988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26797</xdr:rowOff>
    </xdr:from>
    <xdr:to>
      <xdr:col>81</xdr:col>
      <xdr:colOff>101600</xdr:colOff>
      <xdr:row>38</xdr:row>
      <xdr:rowOff>128397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119524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79566</xdr:rowOff>
    </xdr:from>
    <xdr:to>
      <xdr:col>76</xdr:col>
      <xdr:colOff>165100</xdr:colOff>
      <xdr:row>40</xdr:row>
      <xdr:rowOff>9716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40</xdr:row>
      <xdr:rowOff>843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8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106997</xdr:rowOff>
    </xdr:from>
    <xdr:to>
      <xdr:col>72</xdr:col>
      <xdr:colOff>38100</xdr:colOff>
      <xdr:row>36</xdr:row>
      <xdr:rowOff>37147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85280</xdr:rowOff>
    </xdr:from>
    <xdr:to>
      <xdr:col>67</xdr:col>
      <xdr:colOff>101600</xdr:colOff>
      <xdr:row>38</xdr:row>
      <xdr:rowOff>15430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86360</xdr:rowOff>
    </xdr:from>
    <xdr:to>
      <xdr:col>85</xdr:col>
      <xdr:colOff>126364</xdr:colOff>
      <xdr:row>56</xdr:row>
      <xdr:rowOff>62167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173210"/>
          <a:ext cx="1269" cy="490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65994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6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62167</xdr:rowOff>
    </xdr:from>
    <xdr:to>
      <xdr:col>86</xdr:col>
      <xdr:colOff>25400</xdr:colOff>
      <xdr:row>56</xdr:row>
      <xdr:rowOff>62167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663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33037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9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55,900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86360</xdr:rowOff>
    </xdr:from>
    <xdr:to>
      <xdr:col>86</xdr:col>
      <xdr:colOff>25400</xdr:colOff>
      <xdr:row>53</xdr:row>
      <xdr:rowOff>86360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17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53060</xdr:rowOff>
    </xdr:from>
    <xdr:to>
      <xdr:col>85</xdr:col>
      <xdr:colOff>127000</xdr:colOff>
      <xdr:row>53</xdr:row>
      <xdr:rowOff>86360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625560"/>
          <a:ext cx="838200" cy="5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124324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8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145897</xdr:rowOff>
    </xdr:from>
    <xdr:to>
      <xdr:col>85</xdr:col>
      <xdr:colOff>177800</xdr:colOff>
      <xdr:row>55</xdr:row>
      <xdr:rowOff>76047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53060</xdr:rowOff>
    </xdr:from>
    <xdr:to>
      <xdr:col>81</xdr:col>
      <xdr:colOff>50800</xdr:colOff>
      <xdr:row>56</xdr:row>
      <xdr:rowOff>14770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625560"/>
          <a:ext cx="889000" cy="9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25426</xdr:rowOff>
    </xdr:from>
    <xdr:to>
      <xdr:col>81</xdr:col>
      <xdr:colOff>101600</xdr:colOff>
      <xdr:row>55</xdr:row>
      <xdr:rowOff>127026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5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118153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14770</xdr:rowOff>
    </xdr:from>
    <xdr:to>
      <xdr:col>76</xdr:col>
      <xdr:colOff>114300</xdr:colOff>
      <xdr:row>58</xdr:row>
      <xdr:rowOff>117793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15970"/>
          <a:ext cx="889000" cy="4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57162</xdr:rowOff>
    </xdr:from>
    <xdr:to>
      <xdr:col>76</xdr:col>
      <xdr:colOff>165100</xdr:colOff>
      <xdr:row>56</xdr:row>
      <xdr:rowOff>158762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5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149889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71692</xdr:rowOff>
    </xdr:from>
    <xdr:to>
      <xdr:col>71</xdr:col>
      <xdr:colOff>177800</xdr:colOff>
      <xdr:row>58</xdr:row>
      <xdr:rowOff>117793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1579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69507</xdr:rowOff>
    </xdr:from>
    <xdr:to>
      <xdr:col>72</xdr:col>
      <xdr:colOff>38100</xdr:colOff>
      <xdr:row>56</xdr:row>
      <xdr:rowOff>171107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112370</xdr:rowOff>
    </xdr:from>
    <xdr:to>
      <xdr:col>67</xdr:col>
      <xdr:colOff>101600</xdr:colOff>
      <xdr:row>57</xdr:row>
      <xdr:rowOff>42520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59047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35560</xdr:rowOff>
    </xdr:from>
    <xdr:to>
      <xdr:col>85</xdr:col>
      <xdr:colOff>177800</xdr:colOff>
      <xdr:row>53</xdr:row>
      <xdr:rowOff>137160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160037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2260</xdr:rowOff>
    </xdr:from>
    <xdr:to>
      <xdr:col>81</xdr:col>
      <xdr:colOff>101600</xdr:colOff>
      <xdr:row>50</xdr:row>
      <xdr:rowOff>103860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5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120387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3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135420</xdr:rowOff>
    </xdr:from>
    <xdr:to>
      <xdr:col>76</xdr:col>
      <xdr:colOff>165100</xdr:colOff>
      <xdr:row>56</xdr:row>
      <xdr:rowOff>65570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82097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66993</xdr:rowOff>
    </xdr:from>
    <xdr:to>
      <xdr:col>72</xdr:col>
      <xdr:colOff>38100</xdr:colOff>
      <xdr:row>58</xdr:row>
      <xdr:rowOff>168593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159720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20892</xdr:rowOff>
    </xdr:from>
    <xdr:to>
      <xdr:col>67</xdr:col>
      <xdr:colOff>101600</xdr:colOff>
      <xdr:row>58</xdr:row>
      <xdr:rowOff>122492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113619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144272</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17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90949</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9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144272</xdr:rowOff>
    </xdr:from>
    <xdr:to>
      <xdr:col>86</xdr:col>
      <xdr:colOff>25400</xdr:colOff>
      <xdr:row>71</xdr:row>
      <xdr:rowOff>144272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1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126746</xdr:rowOff>
    </xdr:from>
    <xdr:to>
      <xdr:col>85</xdr:col>
      <xdr:colOff>127000</xdr:colOff>
      <xdr:row>71</xdr:row>
      <xdr:rowOff>144272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29969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7129</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08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28702</xdr:rowOff>
    </xdr:from>
    <xdr:to>
      <xdr:col>85</xdr:col>
      <xdr:colOff>177800</xdr:colOff>
      <xdr:row>77</xdr:row>
      <xdr:rowOff>130302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126746</xdr:rowOff>
    </xdr:from>
    <xdr:to>
      <xdr:col>81</xdr:col>
      <xdr:colOff>50800</xdr:colOff>
      <xdr:row>71</xdr:row>
      <xdr:rowOff>170942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2996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75564</xdr:rowOff>
    </xdr:from>
    <xdr:to>
      <xdr:col>81</xdr:col>
      <xdr:colOff>101600</xdr:colOff>
      <xdr:row>78</xdr:row>
      <xdr:rowOff>5714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168291</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69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170942</xdr:rowOff>
    </xdr:from>
    <xdr:to>
      <xdr:col>76</xdr:col>
      <xdr:colOff>114300</xdr:colOff>
      <xdr:row>76</xdr:row>
      <xdr:rowOff>167512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343892"/>
          <a:ext cx="889000" cy="8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82804</xdr:rowOff>
    </xdr:from>
    <xdr:to>
      <xdr:col>76</xdr:col>
      <xdr:colOff>165100</xdr:colOff>
      <xdr:row>78</xdr:row>
      <xdr:rowOff>12954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4081</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37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32638</xdr:rowOff>
    </xdr:from>
    <xdr:to>
      <xdr:col>71</xdr:col>
      <xdr:colOff>177800</xdr:colOff>
      <xdr:row>76</xdr:row>
      <xdr:rowOff>167512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06283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116332</xdr:rowOff>
    </xdr:from>
    <xdr:to>
      <xdr:col>72</xdr:col>
      <xdr:colOff>38100</xdr:colOff>
      <xdr:row>76</xdr:row>
      <xdr:rowOff>46481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63009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164337</xdr:rowOff>
    </xdr:from>
    <xdr:to>
      <xdr:col>67</xdr:col>
      <xdr:colOff>101600</xdr:colOff>
      <xdr:row>78</xdr:row>
      <xdr:rowOff>94487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85614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45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93472</xdr:rowOff>
    </xdr:from>
    <xdr:to>
      <xdr:col>85</xdr:col>
      <xdr:colOff>177800</xdr:colOff>
      <xdr:row>72</xdr:row>
      <xdr:rowOff>23622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2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46499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21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75946</xdr:rowOff>
    </xdr:from>
    <xdr:to>
      <xdr:col>81</xdr:col>
      <xdr:colOff>101600</xdr:colOff>
      <xdr:row>72</xdr:row>
      <xdr:rowOff>6096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2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22623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20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120142</xdr:rowOff>
    </xdr:from>
    <xdr:to>
      <xdr:col>76</xdr:col>
      <xdr:colOff>165100</xdr:colOff>
      <xdr:row>72</xdr:row>
      <xdr:rowOff>50292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2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66819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206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116712</xdr:rowOff>
    </xdr:from>
    <xdr:to>
      <xdr:col>72</xdr:col>
      <xdr:colOff>38100</xdr:colOff>
      <xdr:row>77</xdr:row>
      <xdr:rowOff>46862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37989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153288</xdr:rowOff>
    </xdr:from>
    <xdr:to>
      <xdr:col>67</xdr:col>
      <xdr:colOff>101600</xdr:colOff>
      <xdr:row>76</xdr:row>
      <xdr:rowOff>83438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99966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27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123306</xdr:rowOff>
    </xdr:from>
    <xdr:to>
      <xdr:col>85</xdr:col>
      <xdr:colOff>126364</xdr:colOff>
      <xdr:row>98</xdr:row>
      <xdr:rowOff>111288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5256"/>
          <a:ext cx="1269" cy="118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115115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111288</xdr:rowOff>
    </xdr:from>
    <xdr:to>
      <xdr:col>86</xdr:col>
      <xdr:colOff>25400</xdr:colOff>
      <xdr:row>98</xdr:row>
      <xdr:rowOff>111288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69983</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123306</xdr:rowOff>
    </xdr:from>
    <xdr:to>
      <xdr:col>86</xdr:col>
      <xdr:colOff>25400</xdr:colOff>
      <xdr:row>91</xdr:row>
      <xdr:rowOff>123306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67887</xdr:rowOff>
    </xdr:from>
    <xdr:to>
      <xdr:col>85</xdr:col>
      <xdr:colOff>127000</xdr:colOff>
      <xdr:row>92</xdr:row>
      <xdr:rowOff>153743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669837"/>
          <a:ext cx="838200" cy="2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105830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22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127403</xdr:rowOff>
    </xdr:from>
    <xdr:to>
      <xdr:col>85</xdr:col>
      <xdr:colOff>177800</xdr:colOff>
      <xdr:row>95</xdr:row>
      <xdr:rowOff>57553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67887</xdr:rowOff>
    </xdr:from>
    <xdr:to>
      <xdr:col>81</xdr:col>
      <xdr:colOff>50800</xdr:colOff>
      <xdr:row>91</xdr:row>
      <xdr:rowOff>96430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669837"/>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9739</xdr:rowOff>
    </xdr:from>
    <xdr:to>
      <xdr:col>81</xdr:col>
      <xdr:colOff>101600</xdr:colOff>
      <xdr:row>94</xdr:row>
      <xdr:rowOff>111339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102466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37745</xdr:rowOff>
    </xdr:from>
    <xdr:to>
      <xdr:col>76</xdr:col>
      <xdr:colOff>114300</xdr:colOff>
      <xdr:row>91</xdr:row>
      <xdr:rowOff>96430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639695"/>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49972</xdr:rowOff>
    </xdr:from>
    <xdr:to>
      <xdr:col>76</xdr:col>
      <xdr:colOff>165100</xdr:colOff>
      <xdr:row>94</xdr:row>
      <xdr:rowOff>151572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142699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37745</xdr:rowOff>
    </xdr:from>
    <xdr:to>
      <xdr:col>71</xdr:col>
      <xdr:colOff>177800</xdr:colOff>
      <xdr:row>92</xdr:row>
      <xdr:rowOff>27327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639695"/>
          <a:ext cx="889000" cy="1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23912</xdr:rowOff>
    </xdr:from>
    <xdr:to>
      <xdr:col>72</xdr:col>
      <xdr:colOff>38100</xdr:colOff>
      <xdr:row>94</xdr:row>
      <xdr:rowOff>125512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62905</xdr:rowOff>
    </xdr:from>
    <xdr:to>
      <xdr:col>67</xdr:col>
      <xdr:colOff>101600</xdr:colOff>
      <xdr:row>94</xdr:row>
      <xdr:rowOff>164505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155632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102943</xdr:rowOff>
    </xdr:from>
    <xdr:to>
      <xdr:col>85</xdr:col>
      <xdr:colOff>177800</xdr:colOff>
      <xdr:row>93</xdr:row>
      <xdr:rowOff>33093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125820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17087</xdr:rowOff>
    </xdr:from>
    <xdr:to>
      <xdr:col>81</xdr:col>
      <xdr:colOff>101600</xdr:colOff>
      <xdr:row>91</xdr:row>
      <xdr:rowOff>118687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6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135214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3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45630</xdr:rowOff>
    </xdr:from>
    <xdr:to>
      <xdr:col>76</xdr:col>
      <xdr:colOff>165100</xdr:colOff>
      <xdr:row>91</xdr:row>
      <xdr:rowOff>147230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163757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4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158395</xdr:rowOff>
    </xdr:from>
    <xdr:to>
      <xdr:col>72</xdr:col>
      <xdr:colOff>38100</xdr:colOff>
      <xdr:row>91</xdr:row>
      <xdr:rowOff>88545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105072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3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147977</xdr:rowOff>
    </xdr:from>
    <xdr:to>
      <xdr:col>67</xdr:col>
      <xdr:colOff>101600</xdr:colOff>
      <xdr:row>92</xdr:row>
      <xdr:rowOff>78127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7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94654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5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116115</xdr:rowOff>
    </xdr:from>
    <xdr:to>
      <xdr:col>112</xdr:col>
      <xdr:colOff>38100</xdr:colOff>
      <xdr:row>39</xdr:row>
      <xdr:rowOff>46265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62791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0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118291</xdr:rowOff>
    </xdr:from>
    <xdr:to>
      <xdr:col>107</xdr:col>
      <xdr:colOff>101600</xdr:colOff>
      <xdr:row>39</xdr:row>
      <xdr:rowOff>48441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64969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113937</xdr:rowOff>
    </xdr:from>
    <xdr:to>
      <xdr:col>102</xdr:col>
      <xdr:colOff>165100</xdr:colOff>
      <xdr:row>39</xdr:row>
      <xdr:rowOff>44087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60614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145506</xdr:rowOff>
    </xdr:from>
    <xdr:to>
      <xdr:col>98</xdr:col>
      <xdr:colOff>38100</xdr:colOff>
      <xdr:row>31</xdr:row>
      <xdr:rowOff>75656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92183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円となっており、類似団体内で最も高くなっている。要因は、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新型コロナウイルスで影響を受けた地域消費の喚起策である商品券等事業の実施や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ふるさと応援基金への積立によるものである。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・農林水産業費の住民一人当たりのコストは、前年度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円であり、類似団体平均を上回っている。当市は第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）を占め、農林畜産業が基幹産業となっており、今後も農林水産業費が一定の水準を維持するものと考える。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・教育費の住民一人当たりのコストは、小・中学校の空調設備整備事業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や地区公民館建設事業の完了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最も高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くなっている状態である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。今後も、小学校建設事業や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地区公民館建設事業等の普通建設事業が継続することから、同様の水準が続くことが予想される。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財政調整基金の残高及び実質収支額については、毎年度、ほぼ同水準で推移している。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を実施しておらず、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1,014,254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一般会計及び全ての特別会計において赤字は発生していない。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標準財政規模比については、ほとんどの会計が例年同水準である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都城市国民健康保険特別会計（事業勘定）は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新型コロナウイルス感染症の蔓延による受診控え等により歳出額が減少したことにより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また、介護保険特別会計においても、保険者努力支援交付金等の交付により歳入増に伴い、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0.3\&#36001;&#25919;&#35506;\&#36001;&#25919;&#20418;\&#9678;&#27770;&#31639;&#32113;&#35336;\R02&#24180;&#24230;&#27770;&#31639;&#32113;&#35336;\99_&#21508;&#31278;&#35519;&#26619;\&#20196;&#21644;&#65298;&#24180;&#24230;&#36001;&#25919;&#29366;&#27841;&#36039;&#26009;&#38598;\02_&#20316;&#26989;\00_&#32207;&#21209;&#30465;&#12471;&#12473;&#12486;&#12512;&#12363;&#12425;&#12480;&#12454;&#12531;&#12525;&#12540;&#12489;\&#22522;&#37329;&#12304;&#36001;&#25919;&#29366;&#27841;&#36039;&#26009;&#38598;&#12305;_452025_&#37117;&#22478;&#24066;_20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3782</v>
          </cell>
          <cell r="C72">
            <v>3782</v>
          </cell>
          <cell r="D72">
            <v>3782</v>
          </cell>
        </row>
        <row r="73">
          <cell r="A73" t="str">
            <v>減債基金</v>
          </cell>
          <cell r="B73">
            <v>4705</v>
          </cell>
          <cell r="C73">
            <v>3903</v>
          </cell>
          <cell r="D73">
            <v>4704</v>
          </cell>
        </row>
        <row r="74">
          <cell r="A74" t="str">
            <v>その他特定目的基金</v>
          </cell>
          <cell r="B74">
            <v>29392</v>
          </cell>
          <cell r="C74">
            <v>31717</v>
          </cell>
          <cell r="D74">
            <v>35148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127012522</v>
      </c>
      <c r="BO4" s="433"/>
      <c r="BP4" s="433"/>
      <c r="BQ4" s="433"/>
      <c r="BR4" s="433"/>
      <c r="BS4" s="433"/>
      <c r="BT4" s="433"/>
      <c r="BU4" s="434"/>
      <c r="BV4" s="432">
        <v>103141033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3.5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123637033</v>
      </c>
      <c r="BO5" s="470"/>
      <c r="BP5" s="470"/>
      <c r="BQ5" s="470"/>
      <c r="BR5" s="470"/>
      <c r="BS5" s="470"/>
      <c r="BT5" s="470"/>
      <c r="BU5" s="471"/>
      <c r="BV5" s="469">
        <v>100707991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95.7</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3375489</v>
      </c>
      <c r="BO6" s="470"/>
      <c r="BP6" s="470"/>
      <c r="BQ6" s="470"/>
      <c r="BR6" s="470"/>
      <c r="BS6" s="470"/>
      <c r="BT6" s="470"/>
      <c r="BU6" s="471"/>
      <c r="BV6" s="469">
        <v>2433042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99.8</v>
      </c>
      <c r="CU6" s="507"/>
      <c r="CV6" s="507"/>
      <c r="CW6" s="507"/>
      <c r="CX6" s="507"/>
      <c r="CY6" s="507"/>
      <c r="CZ6" s="507"/>
      <c r="DA6" s="508"/>
      <c r="DB6" s="506">
        <v>99.8</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1907670</v>
      </c>
      <c r="BO7" s="470"/>
      <c r="BP7" s="470"/>
      <c r="BQ7" s="470"/>
      <c r="BR7" s="470"/>
      <c r="BS7" s="470"/>
      <c r="BT7" s="470"/>
      <c r="BU7" s="471"/>
      <c r="BV7" s="469">
        <v>1000849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41380362</v>
      </c>
      <c r="CU7" s="470"/>
      <c r="CV7" s="470"/>
      <c r="CW7" s="470"/>
      <c r="CX7" s="470"/>
      <c r="CY7" s="470"/>
      <c r="CZ7" s="470"/>
      <c r="DA7" s="471"/>
      <c r="DB7" s="469">
        <v>41181302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1467819</v>
      </c>
      <c r="BO8" s="470"/>
      <c r="BP8" s="470"/>
      <c r="BQ8" s="470"/>
      <c r="BR8" s="470"/>
      <c r="BS8" s="470"/>
      <c r="BT8" s="470"/>
      <c r="BU8" s="471"/>
      <c r="BV8" s="469">
        <v>1432193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0.54</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160640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35626</v>
      </c>
      <c r="BO9" s="470"/>
      <c r="BP9" s="470"/>
      <c r="BQ9" s="470"/>
      <c r="BR9" s="470"/>
      <c r="BS9" s="470"/>
      <c r="BT9" s="470"/>
      <c r="BU9" s="471"/>
      <c r="BV9" s="469">
        <v>68829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12.1</v>
      </c>
      <c r="CU9" s="467"/>
      <c r="CV9" s="467"/>
      <c r="CW9" s="467"/>
      <c r="CX9" s="467"/>
      <c r="CY9" s="467"/>
      <c r="CZ9" s="467"/>
      <c r="DA9" s="468"/>
      <c r="DB9" s="466">
        <v>14.7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165029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718047</v>
      </c>
      <c r="BO10" s="470"/>
      <c r="BP10" s="470"/>
      <c r="BQ10" s="470"/>
      <c r="BR10" s="470"/>
      <c r="BS10" s="470"/>
      <c r="BT10" s="470"/>
      <c r="BU10" s="471"/>
      <c r="BV10" s="469">
        <v>683716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1014254</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163571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718047</v>
      </c>
      <c r="BO12" s="470"/>
      <c r="BP12" s="470"/>
      <c r="BQ12" s="470"/>
      <c r="BR12" s="470"/>
      <c r="BS12" s="470"/>
      <c r="BT12" s="470"/>
      <c r="BU12" s="471"/>
      <c r="BV12" s="469">
        <v>683716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161854</v>
      </c>
      <c r="S13" s="554"/>
      <c r="T13" s="554"/>
      <c r="U13" s="554"/>
      <c r="V13" s="555"/>
      <c r="W13" s="485" t="s">
        <v>140</v>
      </c>
      <c r="X13" s="486"/>
      <c r="Y13" s="486"/>
      <c r="Z13" s="486"/>
      <c r="AA13" s="486"/>
      <c r="AB13" s="476"/>
      <c r="AC13" s="520">
        <v>7366</v>
      </c>
      <c r="AD13" s="521"/>
      <c r="AE13" s="521"/>
      <c r="AF13" s="521"/>
      <c r="AG13" s="563"/>
      <c r="AH13" s="520">
        <v>8016</v>
      </c>
      <c r="AI13" s="521"/>
      <c r="AJ13" s="521"/>
      <c r="AK13" s="521"/>
      <c r="AL13" s="522"/>
      <c r="AM13" s="498" t="s">
        <v>141</v>
      </c>
      <c r="AN13" s="499"/>
      <c r="AO13" s="499"/>
      <c r="AP13" s="499"/>
      <c r="AQ13" s="499"/>
      <c r="AR13" s="499"/>
      <c r="AS13" s="499"/>
      <c r="AT13" s="500"/>
      <c r="AU13" s="501" t="s">
        <v>119</v>
      </c>
      <c r="AV13" s="502"/>
      <c r="AW13" s="502"/>
      <c r="AX13" s="502"/>
      <c r="AY13" s="503" t="s">
        <v>142</v>
      </c>
      <c r="AZ13" s="504"/>
      <c r="BA13" s="504"/>
      <c r="BB13" s="504"/>
      <c r="BC13" s="504"/>
      <c r="BD13" s="504"/>
      <c r="BE13" s="504"/>
      <c r="BF13" s="504"/>
      <c r="BG13" s="504"/>
      <c r="BH13" s="504"/>
      <c r="BI13" s="504"/>
      <c r="BJ13" s="504"/>
      <c r="BK13" s="504"/>
      <c r="BL13" s="504"/>
      <c r="BM13" s="505"/>
      <c r="BN13" s="469">
        <v>35626</v>
      </c>
      <c r="BO13" s="470"/>
      <c r="BP13" s="470"/>
      <c r="BQ13" s="470"/>
      <c r="BR13" s="470"/>
      <c r="BS13" s="470"/>
      <c r="BT13" s="470"/>
      <c r="BU13" s="471"/>
      <c r="BV13" s="469">
        <v>1083083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164506</v>
      </c>
      <c r="S14" s="554"/>
      <c r="T14" s="554"/>
      <c r="U14" s="554"/>
      <c r="V14" s="555"/>
      <c r="W14" s="459"/>
      <c r="X14" s="460"/>
      <c r="Y14" s="460"/>
      <c r="Z14" s="460"/>
      <c r="AA14" s="460"/>
      <c r="AB14" s="449"/>
      <c r="AC14" s="556">
        <v>9.6999999999999993</v>
      </c>
      <c r="AD14" s="557"/>
      <c r="AE14" s="557"/>
      <c r="AF14" s="557"/>
      <c r="AG14" s="558"/>
      <c r="AH14" s="556">
        <v>10.4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162906</v>
      </c>
      <c r="S15" s="554"/>
      <c r="T15" s="554"/>
      <c r="U15" s="554"/>
      <c r="V15" s="555"/>
      <c r="W15" s="485" t="s">
        <v>148</v>
      </c>
      <c r="X15" s="486"/>
      <c r="Y15" s="486"/>
      <c r="Z15" s="486"/>
      <c r="AA15" s="486"/>
      <c r="AB15" s="476"/>
      <c r="AC15" s="520">
        <v>18753</v>
      </c>
      <c r="AD15" s="521"/>
      <c r="AE15" s="521"/>
      <c r="AF15" s="521"/>
      <c r="AG15" s="563"/>
      <c r="AH15" s="520">
        <v>19137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19200432</v>
      </c>
      <c r="BO15" s="433"/>
      <c r="BP15" s="433"/>
      <c r="BQ15" s="433"/>
      <c r="BR15" s="433"/>
      <c r="BS15" s="433"/>
      <c r="BT15" s="433"/>
      <c r="BU15" s="434"/>
      <c r="BV15" s="432">
        <v>18463216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24.7</v>
      </c>
      <c r="AD16" s="557"/>
      <c r="AE16" s="557"/>
      <c r="AF16" s="557"/>
      <c r="AG16" s="558"/>
      <c r="AH16" s="556">
        <v>24.9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34460386</v>
      </c>
      <c r="BO16" s="470"/>
      <c r="BP16" s="470"/>
      <c r="BQ16" s="470"/>
      <c r="BR16" s="470"/>
      <c r="BS16" s="470"/>
      <c r="BT16" s="470"/>
      <c r="BU16" s="471"/>
      <c r="BV16" s="469">
        <v>33952926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49858</v>
      </c>
      <c r="AD17" s="521"/>
      <c r="AE17" s="521"/>
      <c r="AF17" s="521"/>
      <c r="AG17" s="563"/>
      <c r="AH17" s="520">
        <v>49575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24192523</v>
      </c>
      <c r="BO17" s="470"/>
      <c r="BP17" s="470"/>
      <c r="BQ17" s="470"/>
      <c r="BR17" s="470"/>
      <c r="BS17" s="470"/>
      <c r="BT17" s="470"/>
      <c r="BU17" s="471"/>
      <c r="BV17" s="469">
        <v>23426168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653.36</v>
      </c>
      <c r="M18" s="585"/>
      <c r="N18" s="585"/>
      <c r="O18" s="585"/>
      <c r="P18" s="585"/>
      <c r="Q18" s="585"/>
      <c r="R18" s="586"/>
      <c r="S18" s="586"/>
      <c r="T18" s="586"/>
      <c r="U18" s="586"/>
      <c r="V18" s="587"/>
      <c r="W18" s="487"/>
      <c r="X18" s="488"/>
      <c r="Y18" s="488"/>
      <c r="Z18" s="488"/>
      <c r="AA18" s="488"/>
      <c r="AB18" s="479"/>
      <c r="AC18" s="588">
        <v>65.599999999999994</v>
      </c>
      <c r="AD18" s="589"/>
      <c r="AE18" s="589"/>
      <c r="AF18" s="589"/>
      <c r="AG18" s="590"/>
      <c r="AH18" s="588">
        <v>64.599999999999994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39698067</v>
      </c>
      <c r="BO18" s="470"/>
      <c r="BP18" s="470"/>
      <c r="BQ18" s="470"/>
      <c r="BR18" s="470"/>
      <c r="BS18" s="470"/>
      <c r="BT18" s="470"/>
      <c r="BU18" s="471"/>
      <c r="BV18" s="469">
        <v>39722913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246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60417119</v>
      </c>
      <c r="BO19" s="470"/>
      <c r="BP19" s="470"/>
      <c r="BQ19" s="470"/>
      <c r="BR19" s="470"/>
      <c r="BS19" s="470"/>
      <c r="BT19" s="470"/>
      <c r="BU19" s="471"/>
      <c r="BV19" s="469">
        <v>58288299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71092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70501450</v>
      </c>
      <c r="BO23" s="470"/>
      <c r="BP23" s="470"/>
      <c r="BQ23" s="470"/>
      <c r="BR23" s="470"/>
      <c r="BS23" s="470"/>
      <c r="BT23" s="470"/>
      <c r="BU23" s="471"/>
      <c r="BV23" s="469">
        <v>71334444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9400</v>
      </c>
      <c r="R24" s="521"/>
      <c r="S24" s="521"/>
      <c r="T24" s="521"/>
      <c r="U24" s="521"/>
      <c r="V24" s="563"/>
      <c r="W24" s="622"/>
      <c r="X24" s="610"/>
      <c r="Y24" s="611"/>
      <c r="Z24" s="519" t="s">
        <v>172</v>
      </c>
      <c r="AA24" s="499"/>
      <c r="AB24" s="499"/>
      <c r="AC24" s="499"/>
      <c r="AD24" s="499"/>
      <c r="AE24" s="499"/>
      <c r="AF24" s="499"/>
      <c r="AG24" s="500"/>
      <c r="AH24" s="520">
        <v>1227</v>
      </c>
      <c r="AI24" s="521"/>
      <c r="AJ24" s="521"/>
      <c r="AK24" s="521"/>
      <c r="AL24" s="563"/>
      <c r="AM24" s="520">
        <v>3934989</v>
      </c>
      <c r="AN24" s="521"/>
      <c r="AO24" s="521"/>
      <c r="AP24" s="521"/>
      <c r="AQ24" s="521"/>
      <c r="AR24" s="563"/>
      <c r="AS24" s="520">
        <v>3207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36408061</v>
      </c>
      <c r="BO24" s="470"/>
      <c r="BP24" s="470"/>
      <c r="BQ24" s="470"/>
      <c r="BR24" s="470"/>
      <c r="BS24" s="470"/>
      <c r="BT24" s="470"/>
      <c r="BU24" s="471"/>
      <c r="BV24" s="469">
        <v>38151570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2</v>
      </c>
      <c r="M25" s="521"/>
      <c r="N25" s="521"/>
      <c r="O25" s="521"/>
      <c r="P25" s="563"/>
      <c r="Q25" s="520">
        <v>7150</v>
      </c>
      <c r="R25" s="521"/>
      <c r="S25" s="521"/>
      <c r="T25" s="521"/>
      <c r="U25" s="521"/>
      <c r="V25" s="563"/>
      <c r="W25" s="622"/>
      <c r="X25" s="610"/>
      <c r="Y25" s="611"/>
      <c r="Z25" s="519" t="s">
        <v>175</v>
      </c>
      <c r="AA25" s="499"/>
      <c r="AB25" s="499"/>
      <c r="AC25" s="499"/>
      <c r="AD25" s="499"/>
      <c r="AE25" s="499"/>
      <c r="AF25" s="499"/>
      <c r="AG25" s="500"/>
      <c r="AH25" s="520">
        <v>181</v>
      </c>
      <c r="AI25" s="521"/>
      <c r="AJ25" s="521"/>
      <c r="AK25" s="521"/>
      <c r="AL25" s="563"/>
      <c r="AM25" s="520">
        <v>536665</v>
      </c>
      <c r="AN25" s="521"/>
      <c r="AO25" s="521"/>
      <c r="AP25" s="521"/>
      <c r="AQ25" s="521"/>
      <c r="AR25" s="563"/>
      <c r="AS25" s="520">
        <v>2965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9654590</v>
      </c>
      <c r="BO25" s="433"/>
      <c r="BP25" s="433"/>
      <c r="BQ25" s="433"/>
      <c r="BR25" s="433"/>
      <c r="BS25" s="433"/>
      <c r="BT25" s="433"/>
      <c r="BU25" s="434"/>
      <c r="BV25" s="432">
        <v>9048646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6750</v>
      </c>
      <c r="R26" s="521"/>
      <c r="S26" s="521"/>
      <c r="T26" s="521"/>
      <c r="U26" s="521"/>
      <c r="V26" s="563"/>
      <c r="W26" s="622"/>
      <c r="X26" s="610"/>
      <c r="Y26" s="611"/>
      <c r="Z26" s="519" t="s">
        <v>178</v>
      </c>
      <c r="AA26" s="632"/>
      <c r="AB26" s="632"/>
      <c r="AC26" s="632"/>
      <c r="AD26" s="632"/>
      <c r="AE26" s="632"/>
      <c r="AF26" s="632"/>
      <c r="AG26" s="633"/>
      <c r="AH26" s="520">
        <v>45</v>
      </c>
      <c r="AI26" s="521"/>
      <c r="AJ26" s="521"/>
      <c r="AK26" s="521"/>
      <c r="AL26" s="563"/>
      <c r="AM26" s="520">
        <v>154890</v>
      </c>
      <c r="AN26" s="521"/>
      <c r="AO26" s="521"/>
      <c r="AP26" s="521"/>
      <c r="AQ26" s="521"/>
      <c r="AR26" s="563"/>
      <c r="AS26" s="520">
        <v>3442</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5000</v>
      </c>
      <c r="R27" s="521"/>
      <c r="S27" s="521"/>
      <c r="T27" s="521"/>
      <c r="U27" s="521"/>
      <c r="V27" s="563"/>
      <c r="W27" s="622"/>
      <c r="X27" s="610"/>
      <c r="Y27" s="611"/>
      <c r="Z27" s="519" t="s">
        <v>181</v>
      </c>
      <c r="AA27" s="499"/>
      <c r="AB27" s="499"/>
      <c r="AC27" s="499"/>
      <c r="AD27" s="499"/>
      <c r="AE27" s="499"/>
      <c r="AF27" s="499"/>
      <c r="AG27" s="500"/>
      <c r="AH27" s="520">
        <v>13</v>
      </c>
      <c r="AI27" s="521"/>
      <c r="AJ27" s="521"/>
      <c r="AK27" s="521"/>
      <c r="AL27" s="563"/>
      <c r="AM27" s="520">
        <v>45961</v>
      </c>
      <c r="AN27" s="521"/>
      <c r="AO27" s="521"/>
      <c r="AP27" s="521"/>
      <c r="AQ27" s="521"/>
      <c r="AR27" s="563"/>
      <c r="AS27" s="520">
        <v>3535</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1741097</v>
      </c>
      <c r="BO27" s="646"/>
      <c r="BP27" s="646"/>
      <c r="BQ27" s="646"/>
      <c r="BR27" s="646"/>
      <c r="BS27" s="646"/>
      <c r="BT27" s="646"/>
      <c r="BU27" s="647"/>
      <c r="BV27" s="645">
        <v>1741097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4200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3781984</v>
      </c>
      <c r="BO28" s="433"/>
      <c r="BP28" s="433"/>
      <c r="BQ28" s="433"/>
      <c r="BR28" s="433"/>
      <c r="BS28" s="433"/>
      <c r="BT28" s="433"/>
      <c r="BU28" s="434"/>
      <c r="BV28" s="432">
        <v>3781984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27</v>
      </c>
      <c r="M29" s="521"/>
      <c r="N29" s="521"/>
      <c r="O29" s="521"/>
      <c r="P29" s="563"/>
      <c r="Q29" s="520">
        <v>4000</v>
      </c>
      <c r="R29" s="521"/>
      <c r="S29" s="521"/>
      <c r="T29" s="521"/>
      <c r="U29" s="521"/>
      <c r="V29" s="563"/>
      <c r="W29" s="623"/>
      <c r="X29" s="624"/>
      <c r="Y29" s="625"/>
      <c r="Z29" s="519" t="s">
        <v>187</v>
      </c>
      <c r="AA29" s="499"/>
      <c r="AB29" s="499"/>
      <c r="AC29" s="499"/>
      <c r="AD29" s="499"/>
      <c r="AE29" s="499"/>
      <c r="AF29" s="499"/>
      <c r="AG29" s="500"/>
      <c r="AH29" s="520">
        <v>1240</v>
      </c>
      <c r="AI29" s="521"/>
      <c r="AJ29" s="521"/>
      <c r="AK29" s="521"/>
      <c r="AL29" s="563"/>
      <c r="AM29" s="520">
        <v>3980950</v>
      </c>
      <c r="AN29" s="521"/>
      <c r="AO29" s="521"/>
      <c r="AP29" s="521"/>
      <c r="AQ29" s="521"/>
      <c r="AR29" s="563"/>
      <c r="AS29" s="520">
        <v>3210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4703885</v>
      </c>
      <c r="BO29" s="470"/>
      <c r="BP29" s="470"/>
      <c r="BQ29" s="470"/>
      <c r="BR29" s="470"/>
      <c r="BS29" s="470"/>
      <c r="BT29" s="470"/>
      <c r="BU29" s="471"/>
      <c r="BV29" s="469">
        <v>3903202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35147540</v>
      </c>
      <c r="BO30" s="646"/>
      <c r="BP30" s="646"/>
      <c r="BQ30" s="646"/>
      <c r="BR30" s="646"/>
      <c r="BS30" s="646"/>
      <c r="BT30" s="646"/>
      <c r="BU30" s="647"/>
      <c r="BV30" s="645">
        <v>31717255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都城市国民健康保険特別会計（事業勘定）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都城市水道事業会計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IF('各会計、関係団体の財政状況及び健全化判断比率'!B37="","",'各会計、関係団体の財政状況及び健全化判断比率'!B37)</f>
        <v>都城市公設地方卸売市場事業特別会計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宮崎県市町村総合事務組合（一般会計）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都城森林組合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都城市整備墓地特別会計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都城市国民健康保険特別会計（診療施設勘定）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都城市公共下水道事業会計</v>
      </c>
      <c r="AP35" s="659"/>
      <c r="AQ35" s="659"/>
      <c r="AR35" s="659"/>
      <c r="AS35" s="659"/>
      <c r="AT35" s="659"/>
      <c r="AU35" s="659"/>
      <c r="AV35" s="659"/>
      <c r="AW35" s="659"/>
      <c r="AX35" s="659"/>
      <c r="AY35" s="659"/>
      <c r="AZ35" s="659"/>
      <c r="BA35" s="659"/>
      <c r="BB35" s="659"/>
      <c r="BC35" s="659"/>
      <c r="BD35" s="214"/>
      <c r="BE35" s="658">
        <f t="shared" ref="BE35:BE43" si="1">IF(BG35="","",BE34+1)</f>
        <v>13</v>
      </c>
      <c r="BF35" s="658"/>
      <c r="BG35" s="659" t="str">
        <f>IF('各会計、関係団体の財政状況及び健全化判断比率'!B38="","",'各会計、関係団体の財政状況及び健全化判断比率'!B38)</f>
        <v>都城市電気事業特別会計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宮崎県市町村総合事務組合（市町村交通災害共済事業特別会計）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都城市土地開発公社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都城市後期高齢者医療特別会計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都城市農業集落排水事業会計</v>
      </c>
      <c r="AP36" s="659"/>
      <c r="AQ36" s="659"/>
      <c r="AR36" s="659"/>
      <c r="AS36" s="659"/>
      <c r="AT36" s="659"/>
      <c r="AU36" s="659"/>
      <c r="AV36" s="659"/>
      <c r="AW36" s="659"/>
      <c r="AX36" s="659"/>
      <c r="AY36" s="659"/>
      <c r="AZ36" s="659"/>
      <c r="BA36" s="659"/>
      <c r="BB36" s="659"/>
      <c r="BC36" s="659"/>
      <c r="BD36" s="214"/>
      <c r="BE36" s="658">
        <f t="shared" si="1"/>
        <v>14</v>
      </c>
      <c r="BF36" s="658"/>
      <c r="BG36" s="659" t="str">
        <f>IF('各会計、関係団体の財政状況及び健全化判断比率'!B39="","",'各会計、関係団体の財政状況及び健全化判断比率'!B39)</f>
        <v>都城市工業用地造成事業特別会計</v>
      </c>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宮崎県市町村総合事務組合（自治会館管理運営特別会計）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一般財団法人　都城圏域地場産業振興センター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都城市介護保険特別会計</v>
      </c>
      <c r="X37" s="659"/>
      <c r="Y37" s="659"/>
      <c r="Z37" s="659"/>
      <c r="AA37" s="659"/>
      <c r="AB37" s="659"/>
      <c r="AC37" s="659"/>
      <c r="AD37" s="659"/>
      <c r="AE37" s="659"/>
      <c r="AF37" s="659"/>
      <c r="AG37" s="659"/>
      <c r="AH37" s="659"/>
      <c r="AI37" s="659"/>
      <c r="AJ37" s="659"/>
      <c r="AK37" s="659"/>
      <c r="AL37" s="214"/>
      <c r="AM37" s="658">
        <f t="shared" si="0"/>
        <v>10</v>
      </c>
      <c r="AN37" s="658"/>
      <c r="AO37" s="659" t="str">
        <f>IF('各会計、関係団体の財政状況及び健全化判断比率'!B35="","",'各会計、関係団体の財政状況及び健全化判断比率'!B35)</f>
        <v>都城市御池簡易水道事業会計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宮崎県後期高齢者医療広域連合（一般会計）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公益財団法人　都城市文化振興財団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11</v>
      </c>
      <c r="AN38" s="658"/>
      <c r="AO38" s="659" t="str">
        <f>IF('各会計、関係団体の財政状況及び健全化判断比率'!B36="","",'各会計、関係団体の財政状況及び健全化判断比率'!B36)</f>
        <v>都城市簡易水道事業会計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宮崎県後期高齢者医療広域連合（後期高齢者医療会計）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都城まちづくり　株式会社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道の駅山之口　株式会社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都城ぼんち地域振興　株式会社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27</v>
      </c>
      <c r="CP41" s="658"/>
      <c r="CQ41" s="659" t="str">
        <f>IF('各会計、関係団体の財政状況及び健全化判断比率'!BS14="","",'各会計、関係団体の財政状況及び健全化判断比率'!BS14)</f>
        <v>一般財団法人　都城市体育協会</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yzEn7kLAfqBmB0nBAUDdppdJMn30jSF+PMU/jETjKqi+8OltV8XasVhgskmFkV3xKO5X02Dh5qxgM008lkc3EA==" saltValue="EqpJKTJ5JC8KnSdpPSYS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50" t="s">
        <v>560</v>
      </c>
      <c r="D34" s="1250"/>
      <c r="E34" s="1251"/>
      <c r="F34" s="32">
        <v>8.85</v>
      </c>
      <c r="G34" s="33">
        <v>9.52</v>
      </c>
      <c r="H34" s="33">
        <v>8.61</v>
      </c>
      <c r="I34" s="33">
        <v>6.66</v>
      </c>
      <c r="J34" s="34">
        <v>7.85</v>
      </c>
      <c r="K34" s="22"/>
      <c r="L34" s="22"/>
      <c r="M34" s="22"/>
      <c r="N34" s="22"/>
      <c r="O34" s="22"/>
      <c r="P34" s="22"/>
    </row>
    <row r="35" spans="1:16" ht="39" customHeight="1" x14ac:dyDescent="0.2">
      <c r="A35" s="22"/>
      <c r="B35" s="35"/>
      <c r="C35" s="1244" t="s">
        <v>561</v>
      </c>
      <c r="D35" s="1245"/>
      <c r="E35" s="1246"/>
      <c r="F35" s="36">
        <v>3.1</v>
      </c>
      <c r="G35" s="37">
        <v>3.18</v>
      </c>
      <c r="H35" s="37">
        <v>3.29</v>
      </c>
      <c r="I35" s="37">
        <v>3.47</v>
      </c>
      <c r="J35" s="38">
        <v>3.54</v>
      </c>
      <c r="K35" s="22"/>
      <c r="L35" s="22"/>
      <c r="M35" s="22"/>
      <c r="N35" s="22"/>
      <c r="O35" s="22"/>
      <c r="P35" s="22"/>
    </row>
    <row r="36" spans="1:16" ht="39" customHeight="1" x14ac:dyDescent="0.2">
      <c r="A36" s="22"/>
      <c r="B36" s="35"/>
      <c r="C36" s="1244" t="s">
        <v>562</v>
      </c>
      <c r="D36" s="1245"/>
      <c r="E36" s="1246"/>
      <c r="F36" s="36">
        <v>0.81</v>
      </c>
      <c r="G36" s="37">
        <v>1.1399999999999999</v>
      </c>
      <c r="H36" s="37">
        <v>1.18</v>
      </c>
      <c r="I36" s="37">
        <v>0.54</v>
      </c>
      <c r="J36" s="38">
        <v>0.9</v>
      </c>
      <c r="K36" s="22"/>
      <c r="L36" s="22"/>
      <c r="M36" s="22"/>
      <c r="N36" s="22"/>
      <c r="O36" s="22"/>
      <c r="P36" s="22"/>
    </row>
    <row r="37" spans="1:16" ht="39" customHeight="1" x14ac:dyDescent="0.2">
      <c r="A37" s="22"/>
      <c r="B37" s="35"/>
      <c r="C37" s="1244" t="s">
        <v>563</v>
      </c>
      <c r="D37" s="1245"/>
      <c r="E37" s="1246"/>
      <c r="F37" s="36" t="s">
        <v>528</v>
      </c>
      <c r="G37" s="37" t="s">
        <v>528</v>
      </c>
      <c r="H37" s="37" t="s">
        <v>528</v>
      </c>
      <c r="I37" s="37">
        <v>0.33</v>
      </c>
      <c r="J37" s="38">
        <v>0.64</v>
      </c>
      <c r="K37" s="22"/>
      <c r="L37" s="22"/>
      <c r="M37" s="22"/>
      <c r="N37" s="22"/>
      <c r="O37" s="22"/>
      <c r="P37" s="22"/>
    </row>
    <row r="38" spans="1:16" ht="39" customHeight="1" x14ac:dyDescent="0.2">
      <c r="A38" s="22"/>
      <c r="B38" s="35"/>
      <c r="C38" s="1244" t="s">
        <v>564</v>
      </c>
      <c r="D38" s="1245"/>
      <c r="E38" s="1246"/>
      <c r="F38" s="36">
        <v>0.04</v>
      </c>
      <c r="G38" s="37">
        <v>0.21</v>
      </c>
      <c r="H38" s="37">
        <v>0.5</v>
      </c>
      <c r="I38" s="37">
        <v>0.56999999999999995</v>
      </c>
      <c r="J38" s="38">
        <v>0.59</v>
      </c>
      <c r="K38" s="22"/>
      <c r="L38" s="22"/>
      <c r="M38" s="22"/>
      <c r="N38" s="22"/>
      <c r="O38" s="22"/>
      <c r="P38" s="22"/>
    </row>
    <row r="39" spans="1:16" ht="39" customHeight="1" x14ac:dyDescent="0.2">
      <c r="A39" s="22"/>
      <c r="B39" s="35"/>
      <c r="C39" s="1244" t="s">
        <v>565</v>
      </c>
      <c r="D39" s="1245"/>
      <c r="E39" s="1246"/>
      <c r="F39" s="36">
        <v>2.0299999999999998</v>
      </c>
      <c r="G39" s="37">
        <v>1.03</v>
      </c>
      <c r="H39" s="37">
        <v>0.28999999999999998</v>
      </c>
      <c r="I39" s="37">
        <v>0.02</v>
      </c>
      <c r="J39" s="38">
        <v>0.33</v>
      </c>
      <c r="K39" s="22"/>
      <c r="L39" s="22"/>
      <c r="M39" s="22"/>
      <c r="N39" s="22"/>
      <c r="O39" s="22"/>
      <c r="P39" s="22"/>
    </row>
    <row r="40" spans="1:16" ht="39" customHeight="1" x14ac:dyDescent="0.2">
      <c r="A40" s="22"/>
      <c r="B40" s="35"/>
      <c r="C40" s="1244" t="s">
        <v>566</v>
      </c>
      <c r="D40" s="1245"/>
      <c r="E40" s="1246"/>
      <c r="F40" s="36">
        <v>0.05</v>
      </c>
      <c r="G40" s="37">
        <v>0.06</v>
      </c>
      <c r="H40" s="37">
        <v>0.05</v>
      </c>
      <c r="I40" s="37">
        <v>0.08</v>
      </c>
      <c r="J40" s="38">
        <v>7.0000000000000007E-2</v>
      </c>
      <c r="K40" s="22"/>
      <c r="L40" s="22"/>
      <c r="M40" s="22"/>
      <c r="N40" s="22"/>
      <c r="O40" s="22"/>
      <c r="P40" s="22"/>
    </row>
    <row r="41" spans="1:16" ht="39" customHeight="1" x14ac:dyDescent="0.2">
      <c r="A41" s="22"/>
      <c r="B41" s="35"/>
      <c r="C41" s="1244" t="s">
        <v>567</v>
      </c>
      <c r="D41" s="1245"/>
      <c r="E41" s="1246"/>
      <c r="F41" s="36" t="s">
        <v>528</v>
      </c>
      <c r="G41" s="37" t="s">
        <v>528</v>
      </c>
      <c r="H41" s="37" t="s">
        <v>528</v>
      </c>
      <c r="I41" s="37">
        <v>0.05</v>
      </c>
      <c r="J41" s="38">
        <v>0.06</v>
      </c>
      <c r="K41" s="22"/>
      <c r="L41" s="22"/>
      <c r="M41" s="22"/>
      <c r="N41" s="22"/>
      <c r="O41" s="22"/>
      <c r="P41" s="22"/>
    </row>
    <row r="42" spans="1:16" ht="39" customHeight="1" x14ac:dyDescent="0.2">
      <c r="A42" s="22"/>
      <c r="B42" s="39"/>
      <c r="C42" s="1244" t="s">
        <v>568</v>
      </c>
      <c r="D42" s="1245"/>
      <c r="E42" s="1246"/>
      <c r="F42" s="36" t="s">
        <v>528</v>
      </c>
      <c r="G42" s="37" t="s">
        <v>528</v>
      </c>
      <c r="H42" s="37" t="s">
        <v>528</v>
      </c>
      <c r="I42" s="37" t="s">
        <v>528</v>
      </c>
      <c r="J42" s="38" t="s">
        <v>528</v>
      </c>
      <c r="K42" s="22"/>
      <c r="L42" s="22"/>
      <c r="M42" s="22"/>
      <c r="N42" s="22"/>
      <c r="O42" s="22"/>
      <c r="P42" s="22"/>
    </row>
    <row r="43" spans="1:16" ht="39" customHeight="1" thickBot="1" x14ac:dyDescent="0.25">
      <c r="A43" s="22"/>
      <c r="B43" s="40"/>
      <c r="C43" s="1247" t="s">
        <v>569</v>
      </c>
      <c r="D43" s="1248"/>
      <c r="E43" s="1249"/>
      <c r="F43" s="41">
        <v>0.14000000000000001</v>
      </c>
      <c r="G43" s="42">
        <v>0.17</v>
      </c>
      <c r="H43" s="42">
        <v>0.03</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pQ9orFNLZgbLvQ+s8IlP4no/NJXROvkKLstFhPgntWnc8KL5dDd1KXnLXVTMp98vgPCnfteeZC1dO4rtFcug==" saltValue="P6fvQnwrVbC46llUjNp/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8190</v>
      </c>
      <c r="L45" s="60">
        <v>8004</v>
      </c>
      <c r="M45" s="60">
        <v>7848</v>
      </c>
      <c r="N45" s="60">
        <v>7696</v>
      </c>
      <c r="O45" s="61">
        <v>7372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2">
      <c r="A48" s="48"/>
      <c r="B48" s="1254"/>
      <c r="C48" s="1255"/>
      <c r="D48" s="62"/>
      <c r="E48" s="1260" t="s">
        <v>15</v>
      </c>
      <c r="F48" s="1260"/>
      <c r="G48" s="1260"/>
      <c r="H48" s="1260"/>
      <c r="I48" s="1260"/>
      <c r="J48" s="1261"/>
      <c r="K48" s="63">
        <v>1414</v>
      </c>
      <c r="L48" s="64">
        <v>1439</v>
      </c>
      <c r="M48" s="64">
        <v>1304</v>
      </c>
      <c r="N48" s="64">
        <v>1260</v>
      </c>
      <c r="O48" s="65">
        <v>1136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528</v>
      </c>
      <c r="L49" s="64" t="s">
        <v>528</v>
      </c>
      <c r="M49" s="64" t="s">
        <v>528</v>
      </c>
      <c r="N49" s="64" t="s">
        <v>528</v>
      </c>
      <c r="O49" s="65" t="s">
        <v>528</v>
      </c>
      <c r="P49" s="48"/>
      <c r="Q49" s="48"/>
      <c r="R49" s="48"/>
      <c r="S49" s="48"/>
      <c r="T49" s="48"/>
      <c r="U49" s="48"/>
    </row>
    <row r="50" spans="1:21" ht="30.75" customHeight="1" x14ac:dyDescent="0.2">
      <c r="A50" s="48"/>
      <c r="B50" s="1254"/>
      <c r="C50" s="1255"/>
      <c r="D50" s="62"/>
      <c r="E50" s="1260" t="s">
        <v>17</v>
      </c>
      <c r="F50" s="1260"/>
      <c r="G50" s="1260"/>
      <c r="H50" s="1260"/>
      <c r="I50" s="1260"/>
      <c r="J50" s="1261"/>
      <c r="K50" s="63">
        <v>136</v>
      </c>
      <c r="L50" s="64">
        <v>134</v>
      </c>
      <c r="M50" s="64">
        <v>133</v>
      </c>
      <c r="N50" s="64">
        <v>1</v>
      </c>
      <c r="O50" s="65" t="s">
        <v>528</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528</v>
      </c>
      <c r="L51" s="64">
        <v>0</v>
      </c>
      <c r="M51" s="64" t="s">
        <v>528</v>
      </c>
      <c r="N51" s="64" t="s">
        <v>528</v>
      </c>
      <c r="O51" s="65" t="s">
        <v>528</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7942</v>
      </c>
      <c r="L52" s="64">
        <v>7706</v>
      </c>
      <c r="M52" s="64">
        <v>7472</v>
      </c>
      <c r="N52" s="64">
        <v>7145</v>
      </c>
      <c r="O52" s="65">
        <v>7001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1798</v>
      </c>
      <c r="L53" s="69">
        <v>1871</v>
      </c>
      <c r="M53" s="69">
        <v>1813</v>
      </c>
      <c r="N53" s="69">
        <v>1812</v>
      </c>
      <c r="O53" s="70">
        <v>1507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suCo7XfHSvTbqZBwUqEQHV3XoA6oNqGpsMJO4DyViBBzf1KT3vdy7iUnVn4CH8LXE1kf55255KwoYEVLQzg==" saltValue="10xTbO8cL5u5gSj4s+8c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78" t="s">
        <v>30</v>
      </c>
      <c r="C41" s="1279"/>
      <c r="D41" s="102"/>
      <c r="E41" s="1284" t="s">
        <v>31</v>
      </c>
      <c r="F41" s="1284"/>
      <c r="G41" s="1284"/>
      <c r="H41" s="1285"/>
      <c r="I41" s="103">
        <v>75185</v>
      </c>
      <c r="J41" s="104">
        <v>74446</v>
      </c>
      <c r="K41" s="104">
        <v>72004</v>
      </c>
      <c r="L41" s="104">
        <v>71334</v>
      </c>
      <c r="M41" s="105">
        <v>70501</v>
      </c>
    </row>
    <row r="42" spans="2:13" ht="27.75" customHeight="1" x14ac:dyDescent="0.2">
      <c r="B42" s="1280"/>
      <c r="C42" s="1281"/>
      <c r="D42" s="106"/>
      <c r="E42" s="1286" t="s">
        <v>32</v>
      </c>
      <c r="F42" s="1286"/>
      <c r="G42" s="1286"/>
      <c r="H42" s="1287"/>
      <c r="I42" s="107">
        <v>268</v>
      </c>
      <c r="J42" s="108">
        <v>134</v>
      </c>
      <c r="K42" s="108">
        <v>1</v>
      </c>
      <c r="L42" s="108" t="s">
        <v>528</v>
      </c>
      <c r="M42" s="109" t="s">
        <v>528</v>
      </c>
    </row>
    <row r="43" spans="2:13" ht="27.75" customHeight="1" x14ac:dyDescent="0.2">
      <c r="B43" s="1280"/>
      <c r="C43" s="1281"/>
      <c r="D43" s="106"/>
      <c r="E43" s="1286" t="s">
        <v>33</v>
      </c>
      <c r="F43" s="1286"/>
      <c r="G43" s="1286"/>
      <c r="H43" s="1287"/>
      <c r="I43" s="107">
        <v>15665</v>
      </c>
      <c r="J43" s="108">
        <v>14960</v>
      </c>
      <c r="K43" s="108">
        <v>14316</v>
      </c>
      <c r="L43" s="108">
        <v>13941</v>
      </c>
      <c r="M43" s="109">
        <v>14285</v>
      </c>
    </row>
    <row r="44" spans="2:13" ht="27.75" customHeight="1" x14ac:dyDescent="0.2">
      <c r="B44" s="1280"/>
      <c r="C44" s="1281"/>
      <c r="D44" s="106"/>
      <c r="E44" s="1286" t="s">
        <v>34</v>
      </c>
      <c r="F44" s="1286"/>
      <c r="G44" s="1286"/>
      <c r="H44" s="1287"/>
      <c r="I44" s="107" t="s">
        <v>528</v>
      </c>
      <c r="J44" s="108" t="s">
        <v>528</v>
      </c>
      <c r="K44" s="108" t="s">
        <v>528</v>
      </c>
      <c r="L44" s="108" t="s">
        <v>528</v>
      </c>
      <c r="M44" s="109" t="s">
        <v>528</v>
      </c>
    </row>
    <row r="45" spans="2:13" ht="27.75" customHeight="1" x14ac:dyDescent="0.2">
      <c r="B45" s="1280"/>
      <c r="C45" s="1281"/>
      <c r="D45" s="106"/>
      <c r="E45" s="1286" t="s">
        <v>35</v>
      </c>
      <c r="F45" s="1286"/>
      <c r="G45" s="1286"/>
      <c r="H45" s="1287"/>
      <c r="I45" s="107">
        <v>11602</v>
      </c>
      <c r="J45" s="108">
        <v>11218</v>
      </c>
      <c r="K45" s="108">
        <v>11087</v>
      </c>
      <c r="L45" s="108">
        <v>10421</v>
      </c>
      <c r="M45" s="109">
        <v>10328</v>
      </c>
    </row>
    <row r="46" spans="2:13" ht="27.75" customHeight="1" x14ac:dyDescent="0.2">
      <c r="B46" s="1280"/>
      <c r="C46" s="1281"/>
      <c r="D46" s="110"/>
      <c r="E46" s="1286" t="s">
        <v>36</v>
      </c>
      <c r="F46" s="1286"/>
      <c r="G46" s="1286"/>
      <c r="H46" s="1287"/>
      <c r="I46" s="107" t="s">
        <v>528</v>
      </c>
      <c r="J46" s="108" t="s">
        <v>528</v>
      </c>
      <c r="K46" s="108" t="s">
        <v>528</v>
      </c>
      <c r="L46" s="108" t="s">
        <v>528</v>
      </c>
      <c r="M46" s="109" t="s">
        <v>528</v>
      </c>
    </row>
    <row r="47" spans="2:13" ht="27.75" customHeight="1" x14ac:dyDescent="0.2">
      <c r="B47" s="1280"/>
      <c r="C47" s="1281"/>
      <c r="D47" s="111"/>
      <c r="E47" s="1288" t="s">
        <v>37</v>
      </c>
      <c r="F47" s="1289"/>
      <c r="G47" s="1289"/>
      <c r="H47" s="1290"/>
      <c r="I47" s="107" t="s">
        <v>528</v>
      </c>
      <c r="J47" s="108" t="s">
        <v>528</v>
      </c>
      <c r="K47" s="108" t="s">
        <v>528</v>
      </c>
      <c r="L47" s="108" t="s">
        <v>528</v>
      </c>
      <c r="M47" s="109" t="s">
        <v>528</v>
      </c>
    </row>
    <row r="48" spans="2:13" ht="27.75" customHeight="1" x14ac:dyDescent="0.2">
      <c r="B48" s="1280"/>
      <c r="C48" s="1281"/>
      <c r="D48" s="106"/>
      <c r="E48" s="1286" t="s">
        <v>38</v>
      </c>
      <c r="F48" s="1286"/>
      <c r="G48" s="1286"/>
      <c r="H48" s="1287"/>
      <c r="I48" s="107" t="s">
        <v>528</v>
      </c>
      <c r="J48" s="108" t="s">
        <v>528</v>
      </c>
      <c r="K48" s="108" t="s">
        <v>528</v>
      </c>
      <c r="L48" s="108" t="s">
        <v>528</v>
      </c>
      <c r="M48" s="109" t="s">
        <v>528</v>
      </c>
    </row>
    <row r="49" spans="2:13" ht="27.75" customHeight="1" x14ac:dyDescent="0.2">
      <c r="B49" s="1282"/>
      <c r="C49" s="1283"/>
      <c r="D49" s="106"/>
      <c r="E49" s="1286" t="s">
        <v>39</v>
      </c>
      <c r="F49" s="1286"/>
      <c r="G49" s="1286"/>
      <c r="H49" s="1287"/>
      <c r="I49" s="107" t="s">
        <v>528</v>
      </c>
      <c r="J49" s="108" t="s">
        <v>528</v>
      </c>
      <c r="K49" s="108" t="s">
        <v>528</v>
      </c>
      <c r="L49" s="108" t="s">
        <v>528</v>
      </c>
      <c r="M49" s="109" t="s">
        <v>528</v>
      </c>
    </row>
    <row r="50" spans="2:13" ht="27.75" customHeight="1" x14ac:dyDescent="0.2">
      <c r="B50" s="1291" t="s">
        <v>40</v>
      </c>
      <c r="C50" s="1292"/>
      <c r="D50" s="112"/>
      <c r="E50" s="1286" t="s">
        <v>41</v>
      </c>
      <c r="F50" s="1286"/>
      <c r="G50" s="1286"/>
      <c r="H50" s="1287"/>
      <c r="I50" s="107">
        <v>36411</v>
      </c>
      <c r="J50" s="108">
        <v>38235</v>
      </c>
      <c r="K50" s="108">
        <v>32967</v>
      </c>
      <c r="L50" s="108">
        <v>40030</v>
      </c>
      <c r="M50" s="109">
        <v>44380</v>
      </c>
    </row>
    <row r="51" spans="2:13" ht="27.75" customHeight="1" x14ac:dyDescent="0.2">
      <c r="B51" s="1280"/>
      <c r="C51" s="1281"/>
      <c r="D51" s="106"/>
      <c r="E51" s="1286" t="s">
        <v>42</v>
      </c>
      <c r="F51" s="1286"/>
      <c r="G51" s="1286"/>
      <c r="H51" s="1287"/>
      <c r="I51" s="107">
        <v>9067</v>
      </c>
      <c r="J51" s="108">
        <v>8741</v>
      </c>
      <c r="K51" s="108">
        <v>8053</v>
      </c>
      <c r="L51" s="108">
        <v>7344</v>
      </c>
      <c r="M51" s="109">
        <v>7308</v>
      </c>
    </row>
    <row r="52" spans="2:13" ht="27.75" customHeight="1" x14ac:dyDescent="0.2">
      <c r="B52" s="1282"/>
      <c r="C52" s="1283"/>
      <c r="D52" s="106"/>
      <c r="E52" s="1286" t="s">
        <v>43</v>
      </c>
      <c r="F52" s="1286"/>
      <c r="G52" s="1286"/>
      <c r="H52" s="1287"/>
      <c r="I52" s="107">
        <v>69162</v>
      </c>
      <c r="J52" s="108">
        <v>68404</v>
      </c>
      <c r="K52" s="108">
        <v>66539</v>
      </c>
      <c r="L52" s="108">
        <v>65508</v>
      </c>
      <c r="M52" s="109">
        <v>64878</v>
      </c>
    </row>
    <row r="53" spans="2:13" ht="27.75" customHeight="1" thickBot="1" x14ac:dyDescent="0.25">
      <c r="B53" s="1293" t="s">
        <v>44</v>
      </c>
      <c r="C53" s="1294"/>
      <c r="D53" s="113"/>
      <c r="E53" s="1295" t="s">
        <v>45</v>
      </c>
      <c r="F53" s="1295"/>
      <c r="G53" s="1295"/>
      <c r="H53" s="1296"/>
      <c r="I53" s="114">
        <v>-11919</v>
      </c>
      <c r="J53" s="115">
        <v>-14622</v>
      </c>
      <c r="K53" s="115">
        <v>-10151</v>
      </c>
      <c r="L53" s="115">
        <v>-17185</v>
      </c>
      <c r="M53" s="116">
        <v>-21451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h2BkA9ODFI6zaYgfTS2eXVjiJsJ90WesdwRPjaSkaJItLph6Onf5+j+MezRmCwAYDJ6LmJ6BThZ9Z4l2QbhHDQ==" saltValue="7L35xeh+57JjUq0PpqDl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5" t="s">
        <v>48</v>
      </c>
      <c r="D55" s="1305"/>
      <c r="E55" s="1306"/>
      <c r="F55" s="128">
        <v>3782</v>
      </c>
      <c r="G55" s="128">
        <v>3782</v>
      </c>
      <c r="H55" s="129">
        <v>3782</v>
      </c>
    </row>
    <row r="56" spans="2:8" ht="52.5" customHeight="1" x14ac:dyDescent="0.2">
      <c r="B56" s="130"/>
      <c r="C56" s="1307" t="s">
        <v>49</v>
      </c>
      <c r="D56" s="1307"/>
      <c r="E56" s="1308"/>
      <c r="F56" s="131">
        <v>4705</v>
      </c>
      <c r="G56" s="131">
        <v>3903</v>
      </c>
      <c r="H56" s="132">
        <v>4704</v>
      </c>
    </row>
    <row r="57" spans="2:8" ht="53.25" customHeight="1" x14ac:dyDescent="0.2">
      <c r="B57" s="130"/>
      <c r="C57" s="1309" t="s">
        <v>50</v>
      </c>
      <c r="D57" s="1309"/>
      <c r="E57" s="1310"/>
      <c r="F57" s="133">
        <v>29392</v>
      </c>
      <c r="G57" s="133">
        <v>31717</v>
      </c>
      <c r="H57" s="134">
        <v>35148</v>
      </c>
    </row>
    <row r="58" spans="2:8" ht="45.75" customHeight="1" x14ac:dyDescent="0.2">
      <c r="B58" s="135"/>
      <c r="C58" s="1297" t="s">
        <v>609</v>
      </c>
      <c r="D58" s="1298"/>
      <c r="E58" s="1299"/>
      <c r="F58" s="136">
        <v>9564</v>
      </c>
      <c r="G58" s="136">
        <v>10645</v>
      </c>
      <c r="H58" s="137">
        <v>13502</v>
      </c>
    </row>
    <row r="59" spans="2:8" ht="45.75" customHeight="1" x14ac:dyDescent="0.2">
      <c r="B59" s="135"/>
      <c r="C59" s="1297" t="s">
        <v>610</v>
      </c>
      <c r="D59" s="1298"/>
      <c r="E59" s="1299"/>
      <c r="F59" s="136">
        <v>5640</v>
      </c>
      <c r="G59" s="136">
        <v>6639</v>
      </c>
      <c r="H59" s="137">
        <v>6372</v>
      </c>
    </row>
    <row r="60" spans="2:8" ht="45.75" customHeight="1" x14ac:dyDescent="0.2">
      <c r="B60" s="135"/>
      <c r="C60" s="1297" t="s">
        <v>611</v>
      </c>
      <c r="D60" s="1298"/>
      <c r="E60" s="1299"/>
      <c r="F60" s="136">
        <v>1904</v>
      </c>
      <c r="G60" s="136">
        <v>2860</v>
      </c>
      <c r="H60" s="137">
        <v>4450</v>
      </c>
    </row>
    <row r="61" spans="2:8" ht="45.75" customHeight="1" x14ac:dyDescent="0.2">
      <c r="B61" s="135"/>
      <c r="C61" s="1297" t="s">
        <v>612</v>
      </c>
      <c r="D61" s="1298"/>
      <c r="E61" s="1299"/>
      <c r="F61" s="136">
        <v>4124</v>
      </c>
      <c r="G61" s="136">
        <v>4081</v>
      </c>
      <c r="H61" s="137">
        <v>4194</v>
      </c>
    </row>
    <row r="62" spans="2:8" ht="45.75" customHeight="1" thickBot="1" x14ac:dyDescent="0.25">
      <c r="B62" s="138"/>
      <c r="C62" s="1300" t="s">
        <v>613</v>
      </c>
      <c r="D62" s="1301"/>
      <c r="E62" s="1302"/>
      <c r="F62" s="139">
        <v>3815</v>
      </c>
      <c r="G62" s="139">
        <v>3143</v>
      </c>
      <c r="H62" s="140">
        <v>2247</v>
      </c>
    </row>
    <row r="63" spans="2:8" ht="52.5" customHeight="1" thickBot="1" x14ac:dyDescent="0.25">
      <c r="B63" s="141"/>
      <c r="C63" s="1303" t="s">
        <v>51</v>
      </c>
      <c r="D63" s="1303"/>
      <c r="E63" s="1304"/>
      <c r="F63" s="142">
        <v>37880</v>
      </c>
      <c r="G63" s="142">
        <v>39402</v>
      </c>
      <c r="H63" s="143">
        <v>43633</v>
      </c>
    </row>
    <row r="64" spans="2:8" ht="15" customHeight="1" x14ac:dyDescent="0.2"/>
  </sheetData>
  <sheetProtection algorithmName="SHA-512" hashValue="ifKTPLy9LsxfpkvbuA4g9s4GQYZfWtq66/xwIulFb6t36O5C30NjZ2C/jBiBC4WCQVRYEvlbhJP+8z+jlmUu3g==" saltValue="2wtDBeEb0pNNLOl9sObs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625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626</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555</v>
      </c>
      <c r="BQ50" s="1325"/>
      <c r="BR50" s="1325"/>
      <c r="BS50" s="1325"/>
      <c r="BT50" s="1325"/>
      <c r="BU50" s="1325"/>
      <c r="BV50" s="1325"/>
      <c r="BW50" s="1325"/>
      <c r="BX50" s="1325" t="s">
        <v>556</v>
      </c>
      <c r="BY50" s="1325"/>
      <c r="BZ50" s="1325"/>
      <c r="CA50" s="1325"/>
      <c r="CB50" s="1325"/>
      <c r="CC50" s="1325"/>
      <c r="CD50" s="1325"/>
      <c r="CE50" s="1325"/>
      <c r="CF50" s="1325" t="s">
        <v>557</v>
      </c>
      <c r="CG50" s="1325"/>
      <c r="CH50" s="1325"/>
      <c r="CI50" s="1325"/>
      <c r="CJ50" s="1325"/>
      <c r="CK50" s="1325"/>
      <c r="CL50" s="1325"/>
      <c r="CM50" s="1325"/>
      <c r="CN50" s="1325" t="s">
        <v>558</v>
      </c>
      <c r="CO50" s="1325"/>
      <c r="CP50" s="1325"/>
      <c r="CQ50" s="1325"/>
      <c r="CR50" s="1325"/>
      <c r="CS50" s="1325"/>
      <c r="CT50" s="1325"/>
      <c r="CU50" s="1325"/>
      <c r="CV50" s="1325" t="s">
        <v>559</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627</v>
      </c>
      <c r="AO51" s="1328"/>
      <c r="AP51" s="1328"/>
      <c r="AQ51" s="1328"/>
      <c r="AR51" s="1328"/>
      <c r="AS51" s="1328"/>
      <c r="AT51" s="1328"/>
      <c r="AU51" s="1328"/>
      <c r="AV51" s="1328"/>
      <c r="AW51" s="1328"/>
      <c r="AX51" s="1328"/>
      <c r="AY51" s="1328"/>
      <c r="AZ51" s="1328"/>
      <c r="BA51" s="1328"/>
      <c r="BB51" s="1328" t="s">
        <v>628</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630</v>
      </c>
      <c r="BC53" s="1328"/>
      <c r="BD53" s="1328"/>
      <c r="BE53" s="1328"/>
      <c r="BF53" s="1328"/>
      <c r="BG53" s="1328"/>
      <c r="BH53" s="1328"/>
      <c r="BI53" s="1328"/>
      <c r="BJ53" s="1328"/>
      <c r="BK53" s="1328"/>
      <c r="BL53" s="1328"/>
      <c r="BM53" s="1328"/>
      <c r="BN53" s="1328"/>
      <c r="BO53" s="1328"/>
      <c r="BP53" s="1311">
        <v>56</v>
      </c>
      <c r="BQ53" s="1311"/>
      <c r="BR53" s="1311"/>
      <c r="BS53" s="1311"/>
      <c r="BT53" s="1311"/>
      <c r="BU53" s="1311"/>
      <c r="BV53" s="1311"/>
      <c r="BW53" s="1311"/>
      <c r="BX53" s="1311">
        <v>57.2</v>
      </c>
      <c r="BY53" s="1311"/>
      <c r="BZ53" s="1311"/>
      <c r="CA53" s="1311"/>
      <c r="CB53" s="1311"/>
      <c r="CC53" s="1311"/>
      <c r="CD53" s="1311"/>
      <c r="CE53" s="1311"/>
      <c r="CF53" s="1311">
        <v>58.5</v>
      </c>
      <c r="CG53" s="1311"/>
      <c r="CH53" s="1311"/>
      <c r="CI53" s="1311"/>
      <c r="CJ53" s="1311"/>
      <c r="CK53" s="1311"/>
      <c r="CL53" s="1311"/>
      <c r="CM53" s="1311"/>
      <c r="CN53" s="1311">
        <v>59.3</v>
      </c>
      <c r="CO53" s="1311"/>
      <c r="CP53" s="1311"/>
      <c r="CQ53" s="1311"/>
      <c r="CR53" s="1311"/>
      <c r="CS53" s="1311"/>
      <c r="CT53" s="1311"/>
      <c r="CU53" s="1311"/>
      <c r="CV53" s="1311">
        <v>60.6</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631</v>
      </c>
      <c r="AO55" s="1325"/>
      <c r="AP55" s="1325"/>
      <c r="AQ55" s="1325"/>
      <c r="AR55" s="1325"/>
      <c r="AS55" s="1325"/>
      <c r="AT55" s="1325"/>
      <c r="AU55" s="1325"/>
      <c r="AV55" s="1325"/>
      <c r="AW55" s="1325"/>
      <c r="AX55" s="1325"/>
      <c r="AY55" s="1325"/>
      <c r="AZ55" s="1325"/>
      <c r="BA55" s="1325"/>
      <c r="BB55" s="1328" t="s">
        <v>632</v>
      </c>
      <c r="BC55" s="1328"/>
      <c r="BD55" s="1328"/>
      <c r="BE55" s="1328"/>
      <c r="BF55" s="1328"/>
      <c r="BG55" s="1328"/>
      <c r="BH55" s="1328"/>
      <c r="BI55" s="1328"/>
      <c r="BJ55" s="1328"/>
      <c r="BK55" s="1328"/>
      <c r="BL55" s="1328"/>
      <c r="BM55" s="1328"/>
      <c r="BN55" s="1328"/>
      <c r="BO55" s="1328"/>
      <c r="BP55" s="1311">
        <v>27.1</v>
      </c>
      <c r="BQ55" s="1311"/>
      <c r="BR55" s="1311"/>
      <c r="BS55" s="1311"/>
      <c r="BT55" s="1311"/>
      <c r="BU55" s="1311"/>
      <c r="BV55" s="1311"/>
      <c r="BW55" s="1311"/>
      <c r="BX55" s="1311">
        <v>24.5</v>
      </c>
      <c r="BY55" s="1311"/>
      <c r="BZ55" s="1311"/>
      <c r="CA55" s="1311"/>
      <c r="CB55" s="1311"/>
      <c r="CC55" s="1311"/>
      <c r="CD55" s="1311"/>
      <c r="CE55" s="1311"/>
      <c r="CF55" s="1311">
        <v>23.9</v>
      </c>
      <c r="CG55" s="1311"/>
      <c r="CH55" s="1311"/>
      <c r="CI55" s="1311"/>
      <c r="CJ55" s="1311"/>
      <c r="CK55" s="1311"/>
      <c r="CL55" s="1311"/>
      <c r="CM55" s="1311"/>
      <c r="CN55" s="1311">
        <v>20</v>
      </c>
      <c r="CO55" s="1311"/>
      <c r="CP55" s="1311"/>
      <c r="CQ55" s="1311"/>
      <c r="CR55" s="1311"/>
      <c r="CS55" s="1311"/>
      <c r="CT55" s="1311"/>
      <c r="CU55" s="1311"/>
      <c r="CV55" s="1311">
        <v>14.7</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629</v>
      </c>
      <c r="BC57" s="1328"/>
      <c r="BD57" s="1328"/>
      <c r="BE57" s="1328"/>
      <c r="BF57" s="1328"/>
      <c r="BG57" s="1328"/>
      <c r="BH57" s="1328"/>
      <c r="BI57" s="1328"/>
      <c r="BJ57" s="1328"/>
      <c r="BK57" s="1328"/>
      <c r="BL57" s="1328"/>
      <c r="BM57" s="1328"/>
      <c r="BN57" s="1328"/>
      <c r="BO57" s="1328"/>
      <c r="BP57" s="1311">
        <v>58.7</v>
      </c>
      <c r="BQ57" s="1311"/>
      <c r="BR57" s="1311"/>
      <c r="BS57" s="1311"/>
      <c r="BT57" s="1311"/>
      <c r="BU57" s="1311"/>
      <c r="BV57" s="1311"/>
      <c r="BW57" s="1311"/>
      <c r="BX57" s="1311">
        <v>59.6</v>
      </c>
      <c r="BY57" s="1311"/>
      <c r="BZ57" s="1311"/>
      <c r="CA57" s="1311"/>
      <c r="CB57" s="1311"/>
      <c r="CC57" s="1311"/>
      <c r="CD57" s="1311"/>
      <c r="CE57" s="1311"/>
      <c r="CF57" s="1311">
        <v>60.7</v>
      </c>
      <c r="CG57" s="1311"/>
      <c r="CH57" s="1311"/>
      <c r="CI57" s="1311"/>
      <c r="CJ57" s="1311"/>
      <c r="CK57" s="1311"/>
      <c r="CL57" s="1311"/>
      <c r="CM57" s="1311"/>
      <c r="CN57" s="1311">
        <v>61.4</v>
      </c>
      <c r="CO57" s="1311"/>
      <c r="CP57" s="1311"/>
      <c r="CQ57" s="1311"/>
      <c r="CR57" s="1311"/>
      <c r="CS57" s="1311"/>
      <c r="CT57" s="1311"/>
      <c r="CU57" s="1311"/>
      <c r="CV57" s="1311">
        <v>60.4</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633</v>
      </c>
    </row>
    <row r="64" spans="1:109" ht="13.2" x14ac:dyDescent="0.2">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634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626</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555</v>
      </c>
      <c r="BQ72" s="1325"/>
      <c r="BR72" s="1325"/>
      <c r="BS72" s="1325"/>
      <c r="BT72" s="1325"/>
      <c r="BU72" s="1325"/>
      <c r="BV72" s="1325"/>
      <c r="BW72" s="1325"/>
      <c r="BX72" s="1325" t="s">
        <v>556</v>
      </c>
      <c r="BY72" s="1325"/>
      <c r="BZ72" s="1325"/>
      <c r="CA72" s="1325"/>
      <c r="CB72" s="1325"/>
      <c r="CC72" s="1325"/>
      <c r="CD72" s="1325"/>
      <c r="CE72" s="1325"/>
      <c r="CF72" s="1325" t="s">
        <v>557</v>
      </c>
      <c r="CG72" s="1325"/>
      <c r="CH72" s="1325"/>
      <c r="CI72" s="1325"/>
      <c r="CJ72" s="1325"/>
      <c r="CK72" s="1325"/>
      <c r="CL72" s="1325"/>
      <c r="CM72" s="1325"/>
      <c r="CN72" s="1325" t="s">
        <v>558</v>
      </c>
      <c r="CO72" s="1325"/>
      <c r="CP72" s="1325"/>
      <c r="CQ72" s="1325"/>
      <c r="CR72" s="1325"/>
      <c r="CS72" s="1325"/>
      <c r="CT72" s="1325"/>
      <c r="CU72" s="1325"/>
      <c r="CV72" s="1325" t="s">
        <v>559</v>
      </c>
      <c r="CW72" s="1325"/>
      <c r="CX72" s="1325"/>
      <c r="CY72" s="1325"/>
      <c r="CZ72" s="1325"/>
      <c r="DA72" s="1325"/>
      <c r="DB72" s="1325"/>
      <c r="DC72" s="1325"/>
    </row>
    <row r="73" spans="2:107" ht="13.2" x14ac:dyDescent="0.2">
      <c r="B73" s="397"/>
      <c r="G73" s="1326"/>
      <c r="H73" s="1326"/>
      <c r="I73" s="1326"/>
      <c r="J73" s="1326"/>
      <c r="K73" s="1331"/>
      <c r="L73" s="1331"/>
      <c r="M73" s="1331"/>
      <c r="N73" s="1331"/>
      <c r="AM73" s="406"/>
      <c r="AN73" s="1328" t="s">
        <v>627</v>
      </c>
      <c r="AO73" s="1328"/>
      <c r="AP73" s="1328"/>
      <c r="AQ73" s="1328"/>
      <c r="AR73" s="1328"/>
      <c r="AS73" s="1328"/>
      <c r="AT73" s="1328"/>
      <c r="AU73" s="1328"/>
      <c r="AV73" s="1328"/>
      <c r="AW73" s="1328"/>
      <c r="AX73" s="1328"/>
      <c r="AY73" s="1328"/>
      <c r="AZ73" s="1328"/>
      <c r="BA73" s="1328"/>
      <c r="BB73" s="1328" t="s">
        <v>628</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635</v>
      </c>
      <c r="BC75" s="1328"/>
      <c r="BD75" s="1328"/>
      <c r="BE75" s="1328"/>
      <c r="BF75" s="1328"/>
      <c r="BG75" s="1328"/>
      <c r="BH75" s="1328"/>
      <c r="BI75" s="1328"/>
      <c r="BJ75" s="1328"/>
      <c r="BK75" s="1328"/>
      <c r="BL75" s="1328"/>
      <c r="BM75" s="1328"/>
      <c r="BN75" s="1328"/>
      <c r="BO75" s="1328"/>
      <c r="BP75" s="1311">
        <v>5.0999999999999996</v>
      </c>
      <c r="BQ75" s="1311"/>
      <c r="BR75" s="1311"/>
      <c r="BS75" s="1311"/>
      <c r="BT75" s="1311"/>
      <c r="BU75" s="1311"/>
      <c r="BV75" s="1311"/>
      <c r="BW75" s="1311"/>
      <c r="BX75" s="1311">
        <v>5.0999999999999996</v>
      </c>
      <c r="BY75" s="1311"/>
      <c r="BZ75" s="1311"/>
      <c r="CA75" s="1311"/>
      <c r="CB75" s="1311"/>
      <c r="CC75" s="1311"/>
      <c r="CD75" s="1311"/>
      <c r="CE75" s="1311"/>
      <c r="CF75" s="1311">
        <v>5.2</v>
      </c>
      <c r="CG75" s="1311"/>
      <c r="CH75" s="1311"/>
      <c r="CI75" s="1311"/>
      <c r="CJ75" s="1311"/>
      <c r="CK75" s="1311"/>
      <c r="CL75" s="1311"/>
      <c r="CM75" s="1311"/>
      <c r="CN75" s="1311">
        <v>5.2</v>
      </c>
      <c r="CO75" s="1311"/>
      <c r="CP75" s="1311"/>
      <c r="CQ75" s="1311"/>
      <c r="CR75" s="1311"/>
      <c r="CS75" s="1311"/>
      <c r="CT75" s="1311"/>
      <c r="CU75" s="1311"/>
      <c r="CV75" s="1311">
        <v>4.9000000000000004</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1"/>
      <c r="L77" s="1331"/>
      <c r="M77" s="1331"/>
      <c r="N77" s="1331"/>
      <c r="AN77" s="1325" t="s">
        <v>636</v>
      </c>
      <c r="AO77" s="1325"/>
      <c r="AP77" s="1325"/>
      <c r="AQ77" s="1325"/>
      <c r="AR77" s="1325"/>
      <c r="AS77" s="1325"/>
      <c r="AT77" s="1325"/>
      <c r="AU77" s="1325"/>
      <c r="AV77" s="1325"/>
      <c r="AW77" s="1325"/>
      <c r="AX77" s="1325"/>
      <c r="AY77" s="1325"/>
      <c r="AZ77" s="1325"/>
      <c r="BA77" s="1325"/>
      <c r="BB77" s="1328" t="s">
        <v>628</v>
      </c>
      <c r="BC77" s="1328"/>
      <c r="BD77" s="1328"/>
      <c r="BE77" s="1328"/>
      <c r="BF77" s="1328"/>
      <c r="BG77" s="1328"/>
      <c r="BH77" s="1328"/>
      <c r="BI77" s="1328"/>
      <c r="BJ77" s="1328"/>
      <c r="BK77" s="1328"/>
      <c r="BL77" s="1328"/>
      <c r="BM77" s="1328"/>
      <c r="BN77" s="1328"/>
      <c r="BO77" s="1328"/>
      <c r="BP77" s="1311">
        <v>27.1</v>
      </c>
      <c r="BQ77" s="1311"/>
      <c r="BR77" s="1311"/>
      <c r="BS77" s="1311"/>
      <c r="BT77" s="1311"/>
      <c r="BU77" s="1311"/>
      <c r="BV77" s="1311"/>
      <c r="BW77" s="1311"/>
      <c r="BX77" s="1311">
        <v>24.5</v>
      </c>
      <c r="BY77" s="1311"/>
      <c r="BZ77" s="1311"/>
      <c r="CA77" s="1311"/>
      <c r="CB77" s="1311"/>
      <c r="CC77" s="1311"/>
      <c r="CD77" s="1311"/>
      <c r="CE77" s="1311"/>
      <c r="CF77" s="1311">
        <v>23.9</v>
      </c>
      <c r="CG77" s="1311"/>
      <c r="CH77" s="1311"/>
      <c r="CI77" s="1311"/>
      <c r="CJ77" s="1311"/>
      <c r="CK77" s="1311"/>
      <c r="CL77" s="1311"/>
      <c r="CM77" s="1311"/>
      <c r="CN77" s="1311">
        <v>20</v>
      </c>
      <c r="CO77" s="1311"/>
      <c r="CP77" s="1311"/>
      <c r="CQ77" s="1311"/>
      <c r="CR77" s="1311"/>
      <c r="CS77" s="1311"/>
      <c r="CT77" s="1311"/>
      <c r="CU77" s="1311"/>
      <c r="CV77" s="1311">
        <v>14.7</v>
      </c>
      <c r="CW77" s="1311"/>
      <c r="CX77" s="1311"/>
      <c r="CY77" s="1311"/>
      <c r="CZ77" s="1311"/>
      <c r="DA77" s="1311"/>
      <c r="DB77" s="1311"/>
      <c r="DC77" s="1311"/>
    </row>
    <row r="78" spans="2:107" ht="13.2"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635</v>
      </c>
      <c r="BC79" s="1328"/>
      <c r="BD79" s="1328"/>
      <c r="BE79" s="1328"/>
      <c r="BF79" s="1328"/>
      <c r="BG79" s="1328"/>
      <c r="BH79" s="1328"/>
      <c r="BI79" s="1328"/>
      <c r="BJ79" s="1328"/>
      <c r="BK79" s="1328"/>
      <c r="BL79" s="1328"/>
      <c r="BM79" s="1328"/>
      <c r="BN79" s="1328"/>
      <c r="BO79" s="1328"/>
      <c r="BP79" s="1311">
        <v>5.2</v>
      </c>
      <c r="BQ79" s="1311"/>
      <c r="BR79" s="1311"/>
      <c r="BS79" s="1311"/>
      <c r="BT79" s="1311"/>
      <c r="BU79" s="1311"/>
      <c r="BV79" s="1311"/>
      <c r="BW79" s="1311"/>
      <c r="BX79" s="1311">
        <v>5</v>
      </c>
      <c r="BY79" s="1311"/>
      <c r="BZ79" s="1311"/>
      <c r="CA79" s="1311"/>
      <c r="CB79" s="1311"/>
      <c r="CC79" s="1311"/>
      <c r="CD79" s="1311"/>
      <c r="CE79" s="1311"/>
      <c r="CF79" s="1311">
        <v>4.5999999999999996</v>
      </c>
      <c r="CG79" s="1311"/>
      <c r="CH79" s="1311"/>
      <c r="CI79" s="1311"/>
      <c r="CJ79" s="1311"/>
      <c r="CK79" s="1311"/>
      <c r="CL79" s="1311"/>
      <c r="CM79" s="1311"/>
      <c r="CN79" s="1311">
        <v>4.3</v>
      </c>
      <c r="CO79" s="1311"/>
      <c r="CP79" s="1311"/>
      <c r="CQ79" s="1311"/>
      <c r="CR79" s="1311"/>
      <c r="CS79" s="1311"/>
      <c r="CT79" s="1311"/>
      <c r="CU79" s="1311"/>
      <c r="CV79" s="1311">
        <v>4.0999999999999996</v>
      </c>
      <c r="CW79" s="1311"/>
      <c r="CX79" s="1311"/>
      <c r="CY79" s="1311"/>
      <c r="CZ79" s="1311"/>
      <c r="DA79" s="1311"/>
      <c r="DB79" s="1311"/>
      <c r="DC79" s="1311"/>
    </row>
    <row r="80" spans="2:107" ht="13.2"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gY0KNRt8Yoilc/Ystpo0zlUt9yOtksHVtYOcO8K0mjdh+iD3TcP/EAASDI1dIlZCjGFF/Tu/lEsDRvZQjFmVMw==" saltValue="07SuAM4p49X9SZoMccbZ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637</v>
      </c>
    </row>
  </sheetData>
  <sheetProtection algorithmName="SHA-512" hashValue="E1Ipl4CfCjiGb9hpr1xrRrNHzkBanJg+3j2vHWlQ87azCpNU9cPk2vzdiAAIqxusiXM+osIAkAruAH2rnADIhg==" saltValue="DEuMYDO4FComJr1MIaK1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638</v>
      </c>
    </row>
  </sheetData>
  <sheetProtection algorithmName="SHA-512" hashValue="WUkH/EKZpYfAktCzeGqiPCZi9n0+YW+bAFDtJy4mounJpA2JkrNmxsjWOTMUe/64ZOksPb3Q4zT6B/Yqj7QdJA==" saltValue="bepbPMVSrKQ1XVSaF5i0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57842</v>
      </c>
      <c r="E3" s="162"/>
      <c r="F3" s="163">
        <v>47673</v>
      </c>
      <c r="G3" s="164"/>
      <c r="H3" s="165"/>
    </row>
    <row r="4" spans="1:8" x14ac:dyDescent="0.2">
      <c r="A4" s="166"/>
      <c r="B4" s="167"/>
      <c r="C4" s="168"/>
      <c r="D4" s="169">
        <v>23929</v>
      </c>
      <c r="E4" s="170"/>
      <c r="F4" s="171">
        <v>28383</v>
      </c>
      <c r="G4" s="172"/>
      <c r="H4" s="173"/>
    </row>
    <row r="5" spans="1:8" x14ac:dyDescent="0.2">
      <c r="A5" s="154" t="s">
        <v>547</v>
      </c>
      <c r="B5" s="159"/>
      <c r="C5" s="160"/>
      <c r="D5" s="161">
        <v>86926</v>
      </c>
      <c r="E5" s="162"/>
      <c r="F5" s="163">
        <v>54233</v>
      </c>
      <c r="G5" s="164"/>
      <c r="H5" s="165"/>
    </row>
    <row r="6" spans="1:8" x14ac:dyDescent="0.2">
      <c r="A6" s="166"/>
      <c r="B6" s="167"/>
      <c r="C6" s="168"/>
      <c r="D6" s="169">
        <v>32291</v>
      </c>
      <c r="E6" s="170"/>
      <c r="F6" s="171">
        <v>26058</v>
      </c>
      <c r="G6" s="172"/>
      <c r="H6" s="173"/>
    </row>
    <row r="7" spans="1:8" x14ac:dyDescent="0.2">
      <c r="A7" s="154" t="s">
        <v>548</v>
      </c>
      <c r="B7" s="159"/>
      <c r="C7" s="160"/>
      <c r="D7" s="161">
        <v>57381</v>
      </c>
      <c r="E7" s="162"/>
      <c r="F7" s="163">
        <v>44366</v>
      </c>
      <c r="G7" s="164"/>
      <c r="H7" s="165"/>
    </row>
    <row r="8" spans="1:8" x14ac:dyDescent="0.2">
      <c r="A8" s="166"/>
      <c r="B8" s="167"/>
      <c r="C8" s="168"/>
      <c r="D8" s="169">
        <v>30282</v>
      </c>
      <c r="E8" s="170"/>
      <c r="F8" s="171">
        <v>23234</v>
      </c>
      <c r="G8" s="172"/>
      <c r="H8" s="173"/>
    </row>
    <row r="9" spans="1:8" x14ac:dyDescent="0.2">
      <c r="A9" s="154" t="s">
        <v>549</v>
      </c>
      <c r="B9" s="159"/>
      <c r="C9" s="160"/>
      <c r="D9" s="161">
        <v>82685</v>
      </c>
      <c r="E9" s="162"/>
      <c r="F9" s="163">
        <v>51043</v>
      </c>
      <c r="G9" s="164"/>
      <c r="H9" s="165"/>
    </row>
    <row r="10" spans="1:8" x14ac:dyDescent="0.2">
      <c r="A10" s="166"/>
      <c r="B10" s="167"/>
      <c r="C10" s="168"/>
      <c r="D10" s="169">
        <v>32900</v>
      </c>
      <c r="E10" s="170"/>
      <c r="F10" s="171">
        <v>23378</v>
      </c>
      <c r="G10" s="172"/>
      <c r="H10" s="173"/>
    </row>
    <row r="11" spans="1:8" x14ac:dyDescent="0.2">
      <c r="A11" s="154" t="s">
        <v>550</v>
      </c>
      <c r="B11" s="159"/>
      <c r="C11" s="160"/>
      <c r="D11" s="161">
        <v>74622</v>
      </c>
      <c r="E11" s="162"/>
      <c r="F11" s="163">
        <v>42898</v>
      </c>
      <c r="G11" s="164"/>
      <c r="H11" s="165"/>
    </row>
    <row r="12" spans="1:8" x14ac:dyDescent="0.2">
      <c r="A12" s="166"/>
      <c r="B12" s="167"/>
      <c r="C12" s="174"/>
      <c r="D12" s="169">
        <v>29668</v>
      </c>
      <c r="E12" s="170"/>
      <c r="F12" s="171">
        <v>21022</v>
      </c>
      <c r="G12" s="172"/>
      <c r="H12" s="173"/>
    </row>
    <row r="13" spans="1:8" x14ac:dyDescent="0.2">
      <c r="A13" s="154"/>
      <c r="B13" s="159"/>
      <c r="C13" s="175"/>
      <c r="D13" s="176">
        <v>71891</v>
      </c>
      <c r="E13" s="177"/>
      <c r="F13" s="178">
        <v>48043</v>
      </c>
      <c r="G13" s="179"/>
      <c r="H13" s="165"/>
    </row>
    <row r="14" spans="1:8" x14ac:dyDescent="0.2">
      <c r="A14" s="166"/>
      <c r="B14" s="167"/>
      <c r="C14" s="168"/>
      <c r="D14" s="169">
        <v>29814</v>
      </c>
      <c r="E14" s="170"/>
      <c r="F14" s="171">
        <v>24415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3.1</v>
      </c>
      <c r="C19" s="180">
        <f>ROUND(VALUE(SUBSTITUTE(実質収支比率等に係る経年分析!G$48,"▲","-")),2)</f>
        <v>3.19</v>
      </c>
      <c r="D19" s="180">
        <f>ROUND(VALUE(SUBSTITUTE(実質収支比率等に係る経年分析!H$48,"▲","-")),2)</f>
        <v>3.29</v>
      </c>
      <c r="E19" s="180">
        <f>ROUND(VALUE(SUBSTITUTE(実質収支比率等に係る経年分析!I$48,"▲","-")),2)</f>
        <v>3.48</v>
      </c>
      <c r="F19" s="180">
        <f>ROUND(VALUE(SUBSTITUTE(実質収支比率等に係る経年分析!J$48,"▲","-")),2)</f>
        <v>3.55</v>
      </c>
    </row>
    <row r="20" spans="1:11" x14ac:dyDescent="0.2">
      <c r="A20" s="180" t="s">
        <v>55</v>
      </c>
      <c r="B20" s="180">
        <f>ROUND(VALUE(SUBSTITUTE(実質収支比率等に係る経年分析!F$47,"▲","-")),2)</f>
        <v>8.9</v>
      </c>
      <c r="C20" s="180">
        <f>ROUND(VALUE(SUBSTITUTE(実質収支比率等に係る経年分析!G$47,"▲","-")),2)</f>
        <v>9.01</v>
      </c>
      <c r="D20" s="180">
        <f>ROUND(VALUE(SUBSTITUTE(実質収支比率等に係る経年分析!H$47,"▲","-")),2)</f>
        <v>9.1300000000000008</v>
      </c>
      <c r="E20" s="180">
        <f>ROUND(VALUE(SUBSTITUTE(実質収支比率等に係る経年分析!I$47,"▲","-")),2)</f>
        <v>9.18</v>
      </c>
      <c r="F20" s="180">
        <f>ROUND(VALUE(SUBSTITUTE(実質収支比率等に係る経年分析!J$47,"▲","-")),2)</f>
        <v>9.14</v>
      </c>
    </row>
    <row r="21" spans="1:11" x14ac:dyDescent="0.2">
      <c r="A21" s="180" t="s">
        <v>56</v>
      </c>
      <c r="B21" s="180">
        <f>IF(ISNUMBER(VALUE(SUBSTITUTE(実質収支比率等に係る経年分析!F$49,"▲","-"))),ROUND(VALUE(SUBSTITUTE(実質収支比率等に係る経年分析!F$49,"▲","-")),2),NA())</f>
        <v>0.06</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1.91</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0.09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都城市御池簡易水道事業会計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
      <c r="A30" s="181" t="str">
        <f>IF(連結実質赤字比率に係る赤字・黒字の構成分析!C$40="",NA(),連結実質赤字比率に係る赤字・黒字の構成分析!C$40)</f>
        <v>都城市農業集落排水事業会計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都城市国民健康保険特別会計（事業勘定）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2.0299999999999998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2">
      <c r="A32" s="181" t="str">
        <f>IF(連結実質赤字比率に係る赤字・黒字の構成分析!C$38="",NA(),連結実質赤字比率に係る赤字・黒字の構成分析!C$38)</f>
        <v>都城市公共下水道事業会計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2">
      <c r="A33" s="181" t="str">
        <f>IF(連結実質赤字比率に係る赤字・黒字の構成分析!C$37="",NA(),連結実質赤字比率に係る赤字・黒字の構成分析!C$37)</f>
        <v>都城市簡易水道事業会計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2">
      <c r="A34" s="181" t="str">
        <f>IF(連結実質赤字比率に係る赤字・黒字の構成分析!C$36="",NA(),連結実質赤字比率に係る赤字・黒字の構成分析!C$36)</f>
        <v>都城市介護保険特別会計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2">
      <c r="A36" s="181" t="str">
        <f>IF(連結実質赤字比率に係る赤字・黒字の構成分析!C$34="",NA(),連結実質赤字比率に係る赤字・黒字の構成分析!C$34)</f>
        <v>都城市水道事業会計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7942</v>
      </c>
      <c r="E42" s="182"/>
      <c r="F42" s="182"/>
      <c r="G42" s="182">
        <f>'実質公債費比率（分子）の構造'!L$52</f>
        <v>7706</v>
      </c>
      <c r="H42" s="182"/>
      <c r="I42" s="182"/>
      <c r="J42" s="182">
        <f>'実質公債費比率（分子）の構造'!M$52</f>
        <v>7472</v>
      </c>
      <c r="K42" s="182"/>
      <c r="L42" s="182"/>
      <c r="M42" s="182">
        <f>'実質公債費比率（分子）の構造'!N$52</f>
        <v>7145</v>
      </c>
      <c r="N42" s="182"/>
      <c r="O42" s="182"/>
      <c r="P42" s="182">
        <f>'実質公債費比率（分子）の構造'!O$52</f>
        <v>7001</v>
      </c>
    </row>
    <row r="43" spans="1:16" x14ac:dyDescent="0.2">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136</v>
      </c>
      <c r="C44" s="182"/>
      <c r="D44" s="182"/>
      <c r="E44" s="182">
        <f>'実質公債費比率（分子）の構造'!L$50</f>
        <v>134</v>
      </c>
      <c r="F44" s="182"/>
      <c r="G44" s="182"/>
      <c r="H44" s="182">
        <f>'実質公債費比率（分子）の構造'!M$50</f>
        <v>133</v>
      </c>
      <c r="I44" s="182"/>
      <c r="J44" s="182"/>
      <c r="K44" s="182">
        <f>'実質公債費比率（分子）の構造'!N$50</f>
        <v>1</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1414</v>
      </c>
      <c r="C46" s="182"/>
      <c r="D46" s="182"/>
      <c r="E46" s="182">
        <f>'実質公債費比率（分子）の構造'!L$48</f>
        <v>1439</v>
      </c>
      <c r="F46" s="182"/>
      <c r="G46" s="182"/>
      <c r="H46" s="182">
        <f>'実質公債費比率（分子）の構造'!M$48</f>
        <v>1304</v>
      </c>
      <c r="I46" s="182"/>
      <c r="J46" s="182"/>
      <c r="K46" s="182">
        <f>'実質公債費比率（分子）の構造'!N$48</f>
        <v>1260</v>
      </c>
      <c r="L46" s="182"/>
      <c r="M46" s="182"/>
      <c r="N46" s="182">
        <f>'実質公債費比率（分子）の構造'!O$48</f>
        <v>1136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8190</v>
      </c>
      <c r="C49" s="182"/>
      <c r="D49" s="182"/>
      <c r="E49" s="182">
        <f>'実質公債費比率（分子）の構造'!L$45</f>
        <v>8004</v>
      </c>
      <c r="F49" s="182"/>
      <c r="G49" s="182"/>
      <c r="H49" s="182">
        <f>'実質公債費比率（分子）の構造'!M$45</f>
        <v>7848</v>
      </c>
      <c r="I49" s="182"/>
      <c r="J49" s="182"/>
      <c r="K49" s="182">
        <f>'実質公債費比率（分子）の構造'!N$45</f>
        <v>7696</v>
      </c>
      <c r="L49" s="182"/>
      <c r="M49" s="182"/>
      <c r="N49" s="182">
        <f>'実質公債費比率（分子）の構造'!O$45</f>
        <v>7372</v>
      </c>
      <c r="O49" s="182"/>
      <c r="P49" s="182"/>
    </row>
    <row r="50" spans="1:16" x14ac:dyDescent="0.2">
      <c r="A50" s="182" t="s">
        <v>71</v>
      </c>
      <c r="B50" s="182" t="e">
        <f>NA()</f>
        <v>#N/A</v>
      </c>
      <c r="C50" s="182">
        <f>IF(ISNUMBER('実質公債費比率（分子）の構造'!K$53),'実質公債費比率（分子）の構造'!K$53,NA())</f>
        <v>1798</v>
      </c>
      <c r="D50" s="182" t="e">
        <f>NA()</f>
        <v>#N/A</v>
      </c>
      <c r="E50" s="182" t="e">
        <f>NA()</f>
        <v>#N/A</v>
      </c>
      <c r="F50" s="182">
        <f>IF(ISNUMBER('実質公債費比率（分子）の構造'!L$53),'実質公債費比率（分子）の構造'!L$53,NA())</f>
        <v>1871</v>
      </c>
      <c r="G50" s="182" t="e">
        <f>NA()</f>
        <v>#N/A</v>
      </c>
      <c r="H50" s="182" t="e">
        <f>NA()</f>
        <v>#N/A</v>
      </c>
      <c r="I50" s="182">
        <f>IF(ISNUMBER('実質公債費比率（分子）の構造'!M$53),'実質公債費比率（分子）の構造'!M$53,NA())</f>
        <v>1813</v>
      </c>
      <c r="J50" s="182" t="e">
        <f>NA()</f>
        <v>#N/A</v>
      </c>
      <c r="K50" s="182" t="e">
        <f>NA()</f>
        <v>#N/A</v>
      </c>
      <c r="L50" s="182">
        <f>IF(ISNUMBER('実質公債費比率（分子）の構造'!N$53),'実質公債費比率（分子）の構造'!N$53,NA())</f>
        <v>1812</v>
      </c>
      <c r="M50" s="182" t="e">
        <f>NA()</f>
        <v>#N/A</v>
      </c>
      <c r="N50" s="182" t="e">
        <f>NA()</f>
        <v>#N/A</v>
      </c>
      <c r="O50" s="182">
        <f>IF(ISNUMBER('実質公債費比率（分子）の構造'!O$53),'実質公債費比率（分子）の構造'!O$53,NA())</f>
        <v>1507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69162</v>
      </c>
      <c r="E56" s="181"/>
      <c r="F56" s="181"/>
      <c r="G56" s="181">
        <f>'将来負担比率（分子）の構造'!J$52</f>
        <v>68404</v>
      </c>
      <c r="H56" s="181"/>
      <c r="I56" s="181"/>
      <c r="J56" s="181">
        <f>'将来負担比率（分子）の構造'!K$52</f>
        <v>66539</v>
      </c>
      <c r="K56" s="181"/>
      <c r="L56" s="181"/>
      <c r="M56" s="181">
        <f>'将来負担比率（分子）の構造'!L$52</f>
        <v>65508</v>
      </c>
      <c r="N56" s="181"/>
      <c r="O56" s="181"/>
      <c r="P56" s="181">
        <f>'将来負担比率（分子）の構造'!M$52</f>
        <v>64878</v>
      </c>
    </row>
    <row r="57" spans="1:16" x14ac:dyDescent="0.2">
      <c r="A57" s="181" t="s">
        <v>42</v>
      </c>
      <c r="B57" s="181"/>
      <c r="C57" s="181"/>
      <c r="D57" s="181">
        <f>'将来負担比率（分子）の構造'!I$51</f>
        <v>9067</v>
      </c>
      <c r="E57" s="181"/>
      <c r="F57" s="181"/>
      <c r="G57" s="181">
        <f>'将来負担比率（分子）の構造'!J$51</f>
        <v>8741</v>
      </c>
      <c r="H57" s="181"/>
      <c r="I57" s="181"/>
      <c r="J57" s="181">
        <f>'将来負担比率（分子）の構造'!K$51</f>
        <v>8053</v>
      </c>
      <c r="K57" s="181"/>
      <c r="L57" s="181"/>
      <c r="M57" s="181">
        <f>'将来負担比率（分子）の構造'!L$51</f>
        <v>7344</v>
      </c>
      <c r="N57" s="181"/>
      <c r="O57" s="181"/>
      <c r="P57" s="181">
        <f>'将来負担比率（分子）の構造'!M$51</f>
        <v>7308</v>
      </c>
    </row>
    <row r="58" spans="1:16" x14ac:dyDescent="0.2">
      <c r="A58" s="181" t="s">
        <v>41</v>
      </c>
      <c r="B58" s="181"/>
      <c r="C58" s="181"/>
      <c r="D58" s="181">
        <f>'将来負担比率（分子）の構造'!I$50</f>
        <v>36411</v>
      </c>
      <c r="E58" s="181"/>
      <c r="F58" s="181"/>
      <c r="G58" s="181">
        <f>'将来負担比率（分子）の構造'!J$50</f>
        <v>38235</v>
      </c>
      <c r="H58" s="181"/>
      <c r="I58" s="181"/>
      <c r="J58" s="181">
        <f>'将来負担比率（分子）の構造'!K$50</f>
        <v>32967</v>
      </c>
      <c r="K58" s="181"/>
      <c r="L58" s="181"/>
      <c r="M58" s="181">
        <f>'将来負担比率（分子）の構造'!L$50</f>
        <v>40030</v>
      </c>
      <c r="N58" s="181"/>
      <c r="O58" s="181"/>
      <c r="P58" s="181">
        <f>'将来負担比率（分子）の構造'!M$50</f>
        <v>44380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11602</v>
      </c>
      <c r="C62" s="181"/>
      <c r="D62" s="181"/>
      <c r="E62" s="181">
        <f>'将来負担比率（分子）の構造'!J$45</f>
        <v>11218</v>
      </c>
      <c r="F62" s="181"/>
      <c r="G62" s="181"/>
      <c r="H62" s="181">
        <f>'将来負担比率（分子）の構造'!K$45</f>
        <v>11087</v>
      </c>
      <c r="I62" s="181"/>
      <c r="J62" s="181"/>
      <c r="K62" s="181">
        <f>'将来負担比率（分子）の構造'!L$45</f>
        <v>10421</v>
      </c>
      <c r="L62" s="181"/>
      <c r="M62" s="181"/>
      <c r="N62" s="181">
        <f>'将来負担比率（分子）の構造'!M$45</f>
        <v>10328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15665</v>
      </c>
      <c r="C64" s="181"/>
      <c r="D64" s="181"/>
      <c r="E64" s="181">
        <f>'将来負担比率（分子）の構造'!J$43</f>
        <v>14960</v>
      </c>
      <c r="F64" s="181"/>
      <c r="G64" s="181"/>
      <c r="H64" s="181">
        <f>'将来負担比率（分子）の構造'!K$43</f>
        <v>14316</v>
      </c>
      <c r="I64" s="181"/>
      <c r="J64" s="181"/>
      <c r="K64" s="181">
        <f>'将来負担比率（分子）の構造'!L$43</f>
        <v>13941</v>
      </c>
      <c r="L64" s="181"/>
      <c r="M64" s="181"/>
      <c r="N64" s="181">
        <f>'将来負担比率（分子）の構造'!M$43</f>
        <v>14285</v>
      </c>
      <c r="O64" s="181"/>
      <c r="P64" s="181"/>
    </row>
    <row r="65" spans="1:16" x14ac:dyDescent="0.2">
      <c r="A65" s="181" t="s">
        <v>32</v>
      </c>
      <c r="B65" s="181">
        <f>'将来負担比率（分子）の構造'!I$42</f>
        <v>268</v>
      </c>
      <c r="C65" s="181"/>
      <c r="D65" s="181"/>
      <c r="E65" s="181">
        <f>'将来負担比率（分子）の構造'!J$42</f>
        <v>134</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75185</v>
      </c>
      <c r="C66" s="181"/>
      <c r="D66" s="181"/>
      <c r="E66" s="181">
        <f>'将来負担比率（分子）の構造'!J$41</f>
        <v>74446</v>
      </c>
      <c r="F66" s="181"/>
      <c r="G66" s="181"/>
      <c r="H66" s="181">
        <f>'将来負担比率（分子）の構造'!K$41</f>
        <v>72004</v>
      </c>
      <c r="I66" s="181"/>
      <c r="J66" s="181"/>
      <c r="K66" s="181">
        <f>'将来負担比率（分子）の構造'!L$41</f>
        <v>71334</v>
      </c>
      <c r="L66" s="181"/>
      <c r="M66" s="181"/>
      <c r="N66" s="181">
        <f>'将来負担比率（分子）の構造'!M$41</f>
        <v>70501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mdmbQY+GdWOef1nZ64D5TdTY3BOfgkphofW3Bhzb6HpvC+B6EGvISIEPrPnxbk7E99O7lsYxxs8MN4auUo6idA==" saltValue="Mp5zFn10jHD8bYqoDPt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19762285</v>
      </c>
      <c r="S5" s="675"/>
      <c r="T5" s="675"/>
      <c r="U5" s="675"/>
      <c r="V5" s="675"/>
      <c r="W5" s="675"/>
      <c r="X5" s="675"/>
      <c r="Y5" s="676"/>
      <c r="Z5" s="677">
        <v>15.6</v>
      </c>
      <c r="AA5" s="677"/>
      <c r="AB5" s="677"/>
      <c r="AC5" s="677"/>
      <c r="AD5" s="678">
        <v>18831893</v>
      </c>
      <c r="AE5" s="678"/>
      <c r="AF5" s="678"/>
      <c r="AG5" s="678"/>
      <c r="AH5" s="678"/>
      <c r="AI5" s="678"/>
      <c r="AJ5" s="678"/>
      <c r="AK5" s="678"/>
      <c r="AL5" s="679">
        <v>47.3</v>
      </c>
      <c r="AM5" s="680"/>
      <c r="AN5" s="680"/>
      <c r="AO5" s="681"/>
      <c r="AP5" s="671" t="s">
        <v>225</v>
      </c>
      <c r="AQ5" s="672"/>
      <c r="AR5" s="672"/>
      <c r="AS5" s="672"/>
      <c r="AT5" s="672"/>
      <c r="AU5" s="672"/>
      <c r="AV5" s="672"/>
      <c r="AW5" s="672"/>
      <c r="AX5" s="672"/>
      <c r="AY5" s="672"/>
      <c r="AZ5" s="672"/>
      <c r="BA5" s="672"/>
      <c r="BB5" s="672"/>
      <c r="BC5" s="672"/>
      <c r="BD5" s="672"/>
      <c r="BE5" s="672"/>
      <c r="BF5" s="673"/>
      <c r="BG5" s="685">
        <v>18831893</v>
      </c>
      <c r="BH5" s="686"/>
      <c r="BI5" s="686"/>
      <c r="BJ5" s="686"/>
      <c r="BK5" s="686"/>
      <c r="BL5" s="686"/>
      <c r="BM5" s="686"/>
      <c r="BN5" s="687"/>
      <c r="BO5" s="688">
        <v>95.3</v>
      </c>
      <c r="BP5" s="688"/>
      <c r="BQ5" s="688"/>
      <c r="BR5" s="688"/>
      <c r="BS5" s="689">
        <v>230603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990833</v>
      </c>
      <c r="S6" s="686"/>
      <c r="T6" s="686"/>
      <c r="U6" s="686"/>
      <c r="V6" s="686"/>
      <c r="W6" s="686"/>
      <c r="X6" s="686"/>
      <c r="Y6" s="687"/>
      <c r="Z6" s="688">
        <v>0.8</v>
      </c>
      <c r="AA6" s="688"/>
      <c r="AB6" s="688"/>
      <c r="AC6" s="688"/>
      <c r="AD6" s="689">
        <v>990833</v>
      </c>
      <c r="AE6" s="689"/>
      <c r="AF6" s="689"/>
      <c r="AG6" s="689"/>
      <c r="AH6" s="689"/>
      <c r="AI6" s="689"/>
      <c r="AJ6" s="689"/>
      <c r="AK6" s="689"/>
      <c r="AL6" s="690">
        <v>2.5</v>
      </c>
      <c r="AM6" s="691"/>
      <c r="AN6" s="691"/>
      <c r="AO6" s="692"/>
      <c r="AP6" s="682" t="s">
        <v>230</v>
      </c>
      <c r="AQ6" s="683"/>
      <c r="AR6" s="683"/>
      <c r="AS6" s="683"/>
      <c r="AT6" s="683"/>
      <c r="AU6" s="683"/>
      <c r="AV6" s="683"/>
      <c r="AW6" s="683"/>
      <c r="AX6" s="683"/>
      <c r="AY6" s="683"/>
      <c r="AZ6" s="683"/>
      <c r="BA6" s="683"/>
      <c r="BB6" s="683"/>
      <c r="BC6" s="683"/>
      <c r="BD6" s="683"/>
      <c r="BE6" s="683"/>
      <c r="BF6" s="684"/>
      <c r="BG6" s="685">
        <v>18831893</v>
      </c>
      <c r="BH6" s="686"/>
      <c r="BI6" s="686"/>
      <c r="BJ6" s="686"/>
      <c r="BK6" s="686"/>
      <c r="BL6" s="686"/>
      <c r="BM6" s="686"/>
      <c r="BN6" s="687"/>
      <c r="BO6" s="688">
        <v>95.3</v>
      </c>
      <c r="BP6" s="688"/>
      <c r="BQ6" s="688"/>
      <c r="BR6" s="688"/>
      <c r="BS6" s="689">
        <v>230603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343622</v>
      </c>
      <c r="CS6" s="686"/>
      <c r="CT6" s="686"/>
      <c r="CU6" s="686"/>
      <c r="CV6" s="686"/>
      <c r="CW6" s="686"/>
      <c r="CX6" s="686"/>
      <c r="CY6" s="687"/>
      <c r="CZ6" s="679">
        <v>0.3</v>
      </c>
      <c r="DA6" s="680"/>
      <c r="DB6" s="680"/>
      <c r="DC6" s="699"/>
      <c r="DD6" s="694" t="s">
        <v>129</v>
      </c>
      <c r="DE6" s="686"/>
      <c r="DF6" s="686"/>
      <c r="DG6" s="686"/>
      <c r="DH6" s="686"/>
      <c r="DI6" s="686"/>
      <c r="DJ6" s="686"/>
      <c r="DK6" s="686"/>
      <c r="DL6" s="686"/>
      <c r="DM6" s="686"/>
      <c r="DN6" s="686"/>
      <c r="DO6" s="686"/>
      <c r="DP6" s="687"/>
      <c r="DQ6" s="694">
        <v>343620</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8569</v>
      </c>
      <c r="S7" s="686"/>
      <c r="T7" s="686"/>
      <c r="U7" s="686"/>
      <c r="V7" s="686"/>
      <c r="W7" s="686"/>
      <c r="X7" s="686"/>
      <c r="Y7" s="687"/>
      <c r="Z7" s="688">
        <v>0</v>
      </c>
      <c r="AA7" s="688"/>
      <c r="AB7" s="688"/>
      <c r="AC7" s="688"/>
      <c r="AD7" s="689">
        <v>8569</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7847033</v>
      </c>
      <c r="BH7" s="686"/>
      <c r="BI7" s="686"/>
      <c r="BJ7" s="686"/>
      <c r="BK7" s="686"/>
      <c r="BL7" s="686"/>
      <c r="BM7" s="686"/>
      <c r="BN7" s="687"/>
      <c r="BO7" s="688">
        <v>39.700000000000003</v>
      </c>
      <c r="BP7" s="688"/>
      <c r="BQ7" s="688"/>
      <c r="BR7" s="688"/>
      <c r="BS7" s="689">
        <v>230603</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47296153</v>
      </c>
      <c r="CS7" s="686"/>
      <c r="CT7" s="686"/>
      <c r="CU7" s="686"/>
      <c r="CV7" s="686"/>
      <c r="CW7" s="686"/>
      <c r="CX7" s="686"/>
      <c r="CY7" s="687"/>
      <c r="CZ7" s="688">
        <v>38.299999999999997</v>
      </c>
      <c r="DA7" s="688"/>
      <c r="DB7" s="688"/>
      <c r="DC7" s="688"/>
      <c r="DD7" s="694">
        <v>364551</v>
      </c>
      <c r="DE7" s="686"/>
      <c r="DF7" s="686"/>
      <c r="DG7" s="686"/>
      <c r="DH7" s="686"/>
      <c r="DI7" s="686"/>
      <c r="DJ7" s="686"/>
      <c r="DK7" s="686"/>
      <c r="DL7" s="686"/>
      <c r="DM7" s="686"/>
      <c r="DN7" s="686"/>
      <c r="DO7" s="686"/>
      <c r="DP7" s="687"/>
      <c r="DQ7" s="694">
        <v>16367176</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33709</v>
      </c>
      <c r="S8" s="686"/>
      <c r="T8" s="686"/>
      <c r="U8" s="686"/>
      <c r="V8" s="686"/>
      <c r="W8" s="686"/>
      <c r="X8" s="686"/>
      <c r="Y8" s="687"/>
      <c r="Z8" s="688">
        <v>0</v>
      </c>
      <c r="AA8" s="688"/>
      <c r="AB8" s="688"/>
      <c r="AC8" s="688"/>
      <c r="AD8" s="689">
        <v>33709</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270935</v>
      </c>
      <c r="BH8" s="686"/>
      <c r="BI8" s="686"/>
      <c r="BJ8" s="686"/>
      <c r="BK8" s="686"/>
      <c r="BL8" s="686"/>
      <c r="BM8" s="686"/>
      <c r="BN8" s="687"/>
      <c r="BO8" s="688">
        <v>1.4</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32674586</v>
      </c>
      <c r="CS8" s="686"/>
      <c r="CT8" s="686"/>
      <c r="CU8" s="686"/>
      <c r="CV8" s="686"/>
      <c r="CW8" s="686"/>
      <c r="CX8" s="686"/>
      <c r="CY8" s="687"/>
      <c r="CZ8" s="688">
        <v>26.4</v>
      </c>
      <c r="DA8" s="688"/>
      <c r="DB8" s="688"/>
      <c r="DC8" s="688"/>
      <c r="DD8" s="694">
        <v>1050832</v>
      </c>
      <c r="DE8" s="686"/>
      <c r="DF8" s="686"/>
      <c r="DG8" s="686"/>
      <c r="DH8" s="686"/>
      <c r="DI8" s="686"/>
      <c r="DJ8" s="686"/>
      <c r="DK8" s="686"/>
      <c r="DL8" s="686"/>
      <c r="DM8" s="686"/>
      <c r="DN8" s="686"/>
      <c r="DO8" s="686"/>
      <c r="DP8" s="687"/>
      <c r="DQ8" s="694">
        <v>14221453</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40716</v>
      </c>
      <c r="S9" s="686"/>
      <c r="T9" s="686"/>
      <c r="U9" s="686"/>
      <c r="V9" s="686"/>
      <c r="W9" s="686"/>
      <c r="X9" s="686"/>
      <c r="Y9" s="687"/>
      <c r="Z9" s="688">
        <v>0</v>
      </c>
      <c r="AA9" s="688"/>
      <c r="AB9" s="688"/>
      <c r="AC9" s="688"/>
      <c r="AD9" s="689">
        <v>40716</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6163919</v>
      </c>
      <c r="BH9" s="686"/>
      <c r="BI9" s="686"/>
      <c r="BJ9" s="686"/>
      <c r="BK9" s="686"/>
      <c r="BL9" s="686"/>
      <c r="BM9" s="686"/>
      <c r="BN9" s="687"/>
      <c r="BO9" s="688">
        <v>31.2</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5028612</v>
      </c>
      <c r="CS9" s="686"/>
      <c r="CT9" s="686"/>
      <c r="CU9" s="686"/>
      <c r="CV9" s="686"/>
      <c r="CW9" s="686"/>
      <c r="CX9" s="686"/>
      <c r="CY9" s="687"/>
      <c r="CZ9" s="688">
        <v>4.0999999999999996</v>
      </c>
      <c r="DA9" s="688"/>
      <c r="DB9" s="688"/>
      <c r="DC9" s="688"/>
      <c r="DD9" s="694">
        <v>600441</v>
      </c>
      <c r="DE9" s="686"/>
      <c r="DF9" s="686"/>
      <c r="DG9" s="686"/>
      <c r="DH9" s="686"/>
      <c r="DI9" s="686"/>
      <c r="DJ9" s="686"/>
      <c r="DK9" s="686"/>
      <c r="DL9" s="686"/>
      <c r="DM9" s="686"/>
      <c r="DN9" s="686"/>
      <c r="DO9" s="686"/>
      <c r="DP9" s="687"/>
      <c r="DQ9" s="694">
        <v>3608969</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415444</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13061</v>
      </c>
      <c r="CS10" s="686"/>
      <c r="CT10" s="686"/>
      <c r="CU10" s="686"/>
      <c r="CV10" s="686"/>
      <c r="CW10" s="686"/>
      <c r="CX10" s="686"/>
      <c r="CY10" s="687"/>
      <c r="CZ10" s="688">
        <v>0</v>
      </c>
      <c r="DA10" s="688"/>
      <c r="DB10" s="688"/>
      <c r="DC10" s="688"/>
      <c r="DD10" s="694">
        <v>2761</v>
      </c>
      <c r="DE10" s="686"/>
      <c r="DF10" s="686"/>
      <c r="DG10" s="686"/>
      <c r="DH10" s="686"/>
      <c r="DI10" s="686"/>
      <c r="DJ10" s="686"/>
      <c r="DK10" s="686"/>
      <c r="DL10" s="686"/>
      <c r="DM10" s="686"/>
      <c r="DN10" s="686"/>
      <c r="DO10" s="686"/>
      <c r="DP10" s="687"/>
      <c r="DQ10" s="694">
        <v>10235</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3737437</v>
      </c>
      <c r="S11" s="686"/>
      <c r="T11" s="686"/>
      <c r="U11" s="686"/>
      <c r="V11" s="686"/>
      <c r="W11" s="686"/>
      <c r="X11" s="686"/>
      <c r="Y11" s="687"/>
      <c r="Z11" s="690">
        <v>2.9</v>
      </c>
      <c r="AA11" s="691"/>
      <c r="AB11" s="691"/>
      <c r="AC11" s="703"/>
      <c r="AD11" s="694">
        <v>3737437</v>
      </c>
      <c r="AE11" s="686"/>
      <c r="AF11" s="686"/>
      <c r="AG11" s="686"/>
      <c r="AH11" s="686"/>
      <c r="AI11" s="686"/>
      <c r="AJ11" s="686"/>
      <c r="AK11" s="687"/>
      <c r="AL11" s="690">
        <v>9.4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996735</v>
      </c>
      <c r="BH11" s="686"/>
      <c r="BI11" s="686"/>
      <c r="BJ11" s="686"/>
      <c r="BK11" s="686"/>
      <c r="BL11" s="686"/>
      <c r="BM11" s="686"/>
      <c r="BN11" s="687"/>
      <c r="BO11" s="688">
        <v>5</v>
      </c>
      <c r="BP11" s="688"/>
      <c r="BQ11" s="688"/>
      <c r="BR11" s="688"/>
      <c r="BS11" s="694">
        <v>230603</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4462339</v>
      </c>
      <c r="CS11" s="686"/>
      <c r="CT11" s="686"/>
      <c r="CU11" s="686"/>
      <c r="CV11" s="686"/>
      <c r="CW11" s="686"/>
      <c r="CX11" s="686"/>
      <c r="CY11" s="687"/>
      <c r="CZ11" s="688">
        <v>3.6</v>
      </c>
      <c r="DA11" s="688"/>
      <c r="DB11" s="688"/>
      <c r="DC11" s="688"/>
      <c r="DD11" s="694">
        <v>1913032</v>
      </c>
      <c r="DE11" s="686"/>
      <c r="DF11" s="686"/>
      <c r="DG11" s="686"/>
      <c r="DH11" s="686"/>
      <c r="DI11" s="686"/>
      <c r="DJ11" s="686"/>
      <c r="DK11" s="686"/>
      <c r="DL11" s="686"/>
      <c r="DM11" s="686"/>
      <c r="DN11" s="686"/>
      <c r="DO11" s="686"/>
      <c r="DP11" s="687"/>
      <c r="DQ11" s="694">
        <v>1987433</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25408</v>
      </c>
      <c r="S12" s="686"/>
      <c r="T12" s="686"/>
      <c r="U12" s="686"/>
      <c r="V12" s="686"/>
      <c r="W12" s="686"/>
      <c r="X12" s="686"/>
      <c r="Y12" s="687"/>
      <c r="Z12" s="688">
        <v>0</v>
      </c>
      <c r="AA12" s="688"/>
      <c r="AB12" s="688"/>
      <c r="AC12" s="688"/>
      <c r="AD12" s="689">
        <v>25408</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9095026</v>
      </c>
      <c r="BH12" s="686"/>
      <c r="BI12" s="686"/>
      <c r="BJ12" s="686"/>
      <c r="BK12" s="686"/>
      <c r="BL12" s="686"/>
      <c r="BM12" s="686"/>
      <c r="BN12" s="687"/>
      <c r="BO12" s="688">
        <v>46</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7237478</v>
      </c>
      <c r="CS12" s="686"/>
      <c r="CT12" s="686"/>
      <c r="CU12" s="686"/>
      <c r="CV12" s="686"/>
      <c r="CW12" s="686"/>
      <c r="CX12" s="686"/>
      <c r="CY12" s="687"/>
      <c r="CZ12" s="688">
        <v>5.9</v>
      </c>
      <c r="DA12" s="688"/>
      <c r="DB12" s="688"/>
      <c r="DC12" s="688"/>
      <c r="DD12" s="694">
        <v>266684</v>
      </c>
      <c r="DE12" s="686"/>
      <c r="DF12" s="686"/>
      <c r="DG12" s="686"/>
      <c r="DH12" s="686"/>
      <c r="DI12" s="686"/>
      <c r="DJ12" s="686"/>
      <c r="DK12" s="686"/>
      <c r="DL12" s="686"/>
      <c r="DM12" s="686"/>
      <c r="DN12" s="686"/>
      <c r="DO12" s="686"/>
      <c r="DP12" s="687"/>
      <c r="DQ12" s="694">
        <v>3374042</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9021659</v>
      </c>
      <c r="BH13" s="686"/>
      <c r="BI13" s="686"/>
      <c r="BJ13" s="686"/>
      <c r="BK13" s="686"/>
      <c r="BL13" s="686"/>
      <c r="BM13" s="686"/>
      <c r="BN13" s="687"/>
      <c r="BO13" s="688">
        <v>45.7</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7455518</v>
      </c>
      <c r="CS13" s="686"/>
      <c r="CT13" s="686"/>
      <c r="CU13" s="686"/>
      <c r="CV13" s="686"/>
      <c r="CW13" s="686"/>
      <c r="CX13" s="686"/>
      <c r="CY13" s="687"/>
      <c r="CZ13" s="688">
        <v>6</v>
      </c>
      <c r="DA13" s="688"/>
      <c r="DB13" s="688"/>
      <c r="DC13" s="688"/>
      <c r="DD13" s="694">
        <v>4317682</v>
      </c>
      <c r="DE13" s="686"/>
      <c r="DF13" s="686"/>
      <c r="DG13" s="686"/>
      <c r="DH13" s="686"/>
      <c r="DI13" s="686"/>
      <c r="DJ13" s="686"/>
      <c r="DK13" s="686"/>
      <c r="DL13" s="686"/>
      <c r="DM13" s="686"/>
      <c r="DN13" s="686"/>
      <c r="DO13" s="686"/>
      <c r="DP13" s="687"/>
      <c r="DQ13" s="694">
        <v>3564989</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650031</v>
      </c>
      <c r="BH14" s="686"/>
      <c r="BI14" s="686"/>
      <c r="BJ14" s="686"/>
      <c r="BK14" s="686"/>
      <c r="BL14" s="686"/>
      <c r="BM14" s="686"/>
      <c r="BN14" s="687"/>
      <c r="BO14" s="688">
        <v>3.3</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2063853</v>
      </c>
      <c r="CS14" s="686"/>
      <c r="CT14" s="686"/>
      <c r="CU14" s="686"/>
      <c r="CV14" s="686"/>
      <c r="CW14" s="686"/>
      <c r="CX14" s="686"/>
      <c r="CY14" s="687"/>
      <c r="CZ14" s="688">
        <v>1.7</v>
      </c>
      <c r="DA14" s="688"/>
      <c r="DB14" s="688"/>
      <c r="DC14" s="688"/>
      <c r="DD14" s="694">
        <v>267948</v>
      </c>
      <c r="DE14" s="686"/>
      <c r="DF14" s="686"/>
      <c r="DG14" s="686"/>
      <c r="DH14" s="686"/>
      <c r="DI14" s="686"/>
      <c r="DJ14" s="686"/>
      <c r="DK14" s="686"/>
      <c r="DL14" s="686"/>
      <c r="DM14" s="686"/>
      <c r="DN14" s="686"/>
      <c r="DO14" s="686"/>
      <c r="DP14" s="687"/>
      <c r="DQ14" s="694">
        <v>1611245</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1239803</v>
      </c>
      <c r="BH15" s="686"/>
      <c r="BI15" s="686"/>
      <c r="BJ15" s="686"/>
      <c r="BK15" s="686"/>
      <c r="BL15" s="686"/>
      <c r="BM15" s="686"/>
      <c r="BN15" s="687"/>
      <c r="BO15" s="688">
        <v>6.3</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9143663</v>
      </c>
      <c r="CS15" s="686"/>
      <c r="CT15" s="686"/>
      <c r="CU15" s="686"/>
      <c r="CV15" s="686"/>
      <c r="CW15" s="686"/>
      <c r="CX15" s="686"/>
      <c r="CY15" s="687"/>
      <c r="CZ15" s="688">
        <v>7.4</v>
      </c>
      <c r="DA15" s="688"/>
      <c r="DB15" s="688"/>
      <c r="DC15" s="688"/>
      <c r="DD15" s="694">
        <v>3422106</v>
      </c>
      <c r="DE15" s="686"/>
      <c r="DF15" s="686"/>
      <c r="DG15" s="686"/>
      <c r="DH15" s="686"/>
      <c r="DI15" s="686"/>
      <c r="DJ15" s="686"/>
      <c r="DK15" s="686"/>
      <c r="DL15" s="686"/>
      <c r="DM15" s="686"/>
      <c r="DN15" s="686"/>
      <c r="DO15" s="686"/>
      <c r="DP15" s="687"/>
      <c r="DQ15" s="694">
        <v>4458200</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50506</v>
      </c>
      <c r="S16" s="686"/>
      <c r="T16" s="686"/>
      <c r="U16" s="686"/>
      <c r="V16" s="686"/>
      <c r="W16" s="686"/>
      <c r="X16" s="686"/>
      <c r="Y16" s="687"/>
      <c r="Z16" s="688">
        <v>0</v>
      </c>
      <c r="AA16" s="688"/>
      <c r="AB16" s="688"/>
      <c r="AC16" s="688"/>
      <c r="AD16" s="689">
        <v>50506</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545932</v>
      </c>
      <c r="CS16" s="686"/>
      <c r="CT16" s="686"/>
      <c r="CU16" s="686"/>
      <c r="CV16" s="686"/>
      <c r="CW16" s="686"/>
      <c r="CX16" s="686"/>
      <c r="CY16" s="687"/>
      <c r="CZ16" s="688">
        <v>0.4</v>
      </c>
      <c r="DA16" s="688"/>
      <c r="DB16" s="688"/>
      <c r="DC16" s="688"/>
      <c r="DD16" s="694" t="s">
        <v>129</v>
      </c>
      <c r="DE16" s="686"/>
      <c r="DF16" s="686"/>
      <c r="DG16" s="686"/>
      <c r="DH16" s="686"/>
      <c r="DI16" s="686"/>
      <c r="DJ16" s="686"/>
      <c r="DK16" s="686"/>
      <c r="DL16" s="686"/>
      <c r="DM16" s="686"/>
      <c r="DN16" s="686"/>
      <c r="DO16" s="686"/>
      <c r="DP16" s="687"/>
      <c r="DQ16" s="694">
        <v>207002</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172716</v>
      </c>
      <c r="S17" s="686"/>
      <c r="T17" s="686"/>
      <c r="U17" s="686"/>
      <c r="V17" s="686"/>
      <c r="W17" s="686"/>
      <c r="X17" s="686"/>
      <c r="Y17" s="687"/>
      <c r="Z17" s="688">
        <v>0.1</v>
      </c>
      <c r="AA17" s="688"/>
      <c r="AB17" s="688"/>
      <c r="AC17" s="688"/>
      <c r="AD17" s="689">
        <v>172716</v>
      </c>
      <c r="AE17" s="689"/>
      <c r="AF17" s="689"/>
      <c r="AG17" s="689"/>
      <c r="AH17" s="689"/>
      <c r="AI17" s="689"/>
      <c r="AJ17" s="689"/>
      <c r="AK17" s="689"/>
      <c r="AL17" s="690">
        <v>0.4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7372216</v>
      </c>
      <c r="CS17" s="686"/>
      <c r="CT17" s="686"/>
      <c r="CU17" s="686"/>
      <c r="CV17" s="686"/>
      <c r="CW17" s="686"/>
      <c r="CX17" s="686"/>
      <c r="CY17" s="687"/>
      <c r="CZ17" s="688">
        <v>6</v>
      </c>
      <c r="DA17" s="688"/>
      <c r="DB17" s="688"/>
      <c r="DC17" s="688"/>
      <c r="DD17" s="694" t="s">
        <v>129</v>
      </c>
      <c r="DE17" s="686"/>
      <c r="DF17" s="686"/>
      <c r="DG17" s="686"/>
      <c r="DH17" s="686"/>
      <c r="DI17" s="686"/>
      <c r="DJ17" s="686"/>
      <c r="DK17" s="686"/>
      <c r="DL17" s="686"/>
      <c r="DM17" s="686"/>
      <c r="DN17" s="686"/>
      <c r="DO17" s="686"/>
      <c r="DP17" s="687"/>
      <c r="DQ17" s="694">
        <v>7287266</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168779</v>
      </c>
      <c r="S18" s="686"/>
      <c r="T18" s="686"/>
      <c r="U18" s="686"/>
      <c r="V18" s="686"/>
      <c r="W18" s="686"/>
      <c r="X18" s="686"/>
      <c r="Y18" s="687"/>
      <c r="Z18" s="688">
        <v>0.1</v>
      </c>
      <c r="AA18" s="688"/>
      <c r="AB18" s="688"/>
      <c r="AC18" s="688"/>
      <c r="AD18" s="689">
        <v>168779</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137143</v>
      </c>
      <c r="S19" s="686"/>
      <c r="T19" s="686"/>
      <c r="U19" s="686"/>
      <c r="V19" s="686"/>
      <c r="W19" s="686"/>
      <c r="X19" s="686"/>
      <c r="Y19" s="687"/>
      <c r="Z19" s="688">
        <v>0.1</v>
      </c>
      <c r="AA19" s="688"/>
      <c r="AB19" s="688"/>
      <c r="AC19" s="688"/>
      <c r="AD19" s="689">
        <v>137143</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930392</v>
      </c>
      <c r="BH19" s="686"/>
      <c r="BI19" s="686"/>
      <c r="BJ19" s="686"/>
      <c r="BK19" s="686"/>
      <c r="BL19" s="686"/>
      <c r="BM19" s="686"/>
      <c r="BN19" s="687"/>
      <c r="BO19" s="688">
        <v>4.7</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22718</v>
      </c>
      <c r="S20" s="686"/>
      <c r="T20" s="686"/>
      <c r="U20" s="686"/>
      <c r="V20" s="686"/>
      <c r="W20" s="686"/>
      <c r="X20" s="686"/>
      <c r="Y20" s="687"/>
      <c r="Z20" s="688">
        <v>0</v>
      </c>
      <c r="AA20" s="688"/>
      <c r="AB20" s="688"/>
      <c r="AC20" s="688"/>
      <c r="AD20" s="689">
        <v>22718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930392</v>
      </c>
      <c r="BH20" s="686"/>
      <c r="BI20" s="686"/>
      <c r="BJ20" s="686"/>
      <c r="BK20" s="686"/>
      <c r="BL20" s="686"/>
      <c r="BM20" s="686"/>
      <c r="BN20" s="687"/>
      <c r="BO20" s="688">
        <v>4.7</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123637033</v>
      </c>
      <c r="CS20" s="686"/>
      <c r="CT20" s="686"/>
      <c r="CU20" s="686"/>
      <c r="CV20" s="686"/>
      <c r="CW20" s="686"/>
      <c r="CX20" s="686"/>
      <c r="CY20" s="687"/>
      <c r="CZ20" s="688">
        <v>100</v>
      </c>
      <c r="DA20" s="688"/>
      <c r="DB20" s="688"/>
      <c r="DC20" s="688"/>
      <c r="DD20" s="694">
        <v>12206037</v>
      </c>
      <c r="DE20" s="686"/>
      <c r="DF20" s="686"/>
      <c r="DG20" s="686"/>
      <c r="DH20" s="686"/>
      <c r="DI20" s="686"/>
      <c r="DJ20" s="686"/>
      <c r="DK20" s="686"/>
      <c r="DL20" s="686"/>
      <c r="DM20" s="686"/>
      <c r="DN20" s="686"/>
      <c r="DO20" s="686"/>
      <c r="DP20" s="687"/>
      <c r="DQ20" s="694">
        <v>57041630</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8918</v>
      </c>
      <c r="S21" s="686"/>
      <c r="T21" s="686"/>
      <c r="U21" s="686"/>
      <c r="V21" s="686"/>
      <c r="W21" s="686"/>
      <c r="X21" s="686"/>
      <c r="Y21" s="687"/>
      <c r="Z21" s="688">
        <v>0</v>
      </c>
      <c r="AA21" s="688"/>
      <c r="AB21" s="688"/>
      <c r="AC21" s="688"/>
      <c r="AD21" s="689">
        <v>8918</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16716258</v>
      </c>
      <c r="S22" s="686"/>
      <c r="T22" s="686"/>
      <c r="U22" s="686"/>
      <c r="V22" s="686"/>
      <c r="W22" s="686"/>
      <c r="X22" s="686"/>
      <c r="Y22" s="687"/>
      <c r="Z22" s="688">
        <v>13.2</v>
      </c>
      <c r="AA22" s="688"/>
      <c r="AB22" s="688"/>
      <c r="AC22" s="688"/>
      <c r="AD22" s="689">
        <v>15479926</v>
      </c>
      <c r="AE22" s="689"/>
      <c r="AF22" s="689"/>
      <c r="AG22" s="689"/>
      <c r="AH22" s="689"/>
      <c r="AI22" s="689"/>
      <c r="AJ22" s="689"/>
      <c r="AK22" s="689"/>
      <c r="AL22" s="690">
        <v>38.9</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15479926</v>
      </c>
      <c r="S23" s="686"/>
      <c r="T23" s="686"/>
      <c r="U23" s="686"/>
      <c r="V23" s="686"/>
      <c r="W23" s="686"/>
      <c r="X23" s="686"/>
      <c r="Y23" s="687"/>
      <c r="Z23" s="688">
        <v>12.2</v>
      </c>
      <c r="AA23" s="688"/>
      <c r="AB23" s="688"/>
      <c r="AC23" s="688"/>
      <c r="AD23" s="689">
        <v>15479926</v>
      </c>
      <c r="AE23" s="689"/>
      <c r="AF23" s="689"/>
      <c r="AG23" s="689"/>
      <c r="AH23" s="689"/>
      <c r="AI23" s="689"/>
      <c r="AJ23" s="689"/>
      <c r="AK23" s="689"/>
      <c r="AL23" s="690">
        <v>38.9</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930392</v>
      </c>
      <c r="BH23" s="686"/>
      <c r="BI23" s="686"/>
      <c r="BJ23" s="686"/>
      <c r="BK23" s="686"/>
      <c r="BL23" s="686"/>
      <c r="BM23" s="686"/>
      <c r="BN23" s="687"/>
      <c r="BO23" s="688">
        <v>4.7</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1236332</v>
      </c>
      <c r="S24" s="686"/>
      <c r="T24" s="686"/>
      <c r="U24" s="686"/>
      <c r="V24" s="686"/>
      <c r="W24" s="686"/>
      <c r="X24" s="686"/>
      <c r="Y24" s="687"/>
      <c r="Z24" s="688">
        <v>1</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42535390</v>
      </c>
      <c r="CS24" s="675"/>
      <c r="CT24" s="675"/>
      <c r="CU24" s="675"/>
      <c r="CV24" s="675"/>
      <c r="CW24" s="675"/>
      <c r="CX24" s="675"/>
      <c r="CY24" s="676"/>
      <c r="CZ24" s="679">
        <v>34.4</v>
      </c>
      <c r="DA24" s="680"/>
      <c r="DB24" s="680"/>
      <c r="DC24" s="699"/>
      <c r="DD24" s="724">
        <v>25029174</v>
      </c>
      <c r="DE24" s="675"/>
      <c r="DF24" s="675"/>
      <c r="DG24" s="675"/>
      <c r="DH24" s="675"/>
      <c r="DI24" s="675"/>
      <c r="DJ24" s="675"/>
      <c r="DK24" s="676"/>
      <c r="DL24" s="724">
        <v>24663797</v>
      </c>
      <c r="DM24" s="675"/>
      <c r="DN24" s="675"/>
      <c r="DO24" s="675"/>
      <c r="DP24" s="675"/>
      <c r="DQ24" s="675"/>
      <c r="DR24" s="675"/>
      <c r="DS24" s="675"/>
      <c r="DT24" s="675"/>
      <c r="DU24" s="675"/>
      <c r="DV24" s="676"/>
      <c r="DW24" s="679">
        <v>59.4</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12179315</v>
      </c>
      <c r="CS25" s="721"/>
      <c r="CT25" s="721"/>
      <c r="CU25" s="721"/>
      <c r="CV25" s="721"/>
      <c r="CW25" s="721"/>
      <c r="CX25" s="721"/>
      <c r="CY25" s="722"/>
      <c r="CZ25" s="690">
        <v>9.9</v>
      </c>
      <c r="DA25" s="719"/>
      <c r="DB25" s="719"/>
      <c r="DC25" s="723"/>
      <c r="DD25" s="694">
        <v>10976408</v>
      </c>
      <c r="DE25" s="721"/>
      <c r="DF25" s="721"/>
      <c r="DG25" s="721"/>
      <c r="DH25" s="721"/>
      <c r="DI25" s="721"/>
      <c r="DJ25" s="721"/>
      <c r="DK25" s="722"/>
      <c r="DL25" s="694">
        <v>10617657</v>
      </c>
      <c r="DM25" s="721"/>
      <c r="DN25" s="721"/>
      <c r="DO25" s="721"/>
      <c r="DP25" s="721"/>
      <c r="DQ25" s="721"/>
      <c r="DR25" s="721"/>
      <c r="DS25" s="721"/>
      <c r="DT25" s="721"/>
      <c r="DU25" s="721"/>
      <c r="DV25" s="722"/>
      <c r="DW25" s="690">
        <v>25.6</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41707216</v>
      </c>
      <c r="S26" s="686"/>
      <c r="T26" s="686"/>
      <c r="U26" s="686"/>
      <c r="V26" s="686"/>
      <c r="W26" s="686"/>
      <c r="X26" s="686"/>
      <c r="Y26" s="687"/>
      <c r="Z26" s="688">
        <v>32.799999999999997</v>
      </c>
      <c r="AA26" s="688"/>
      <c r="AB26" s="688"/>
      <c r="AC26" s="688"/>
      <c r="AD26" s="689">
        <v>39540492</v>
      </c>
      <c r="AE26" s="689"/>
      <c r="AF26" s="689"/>
      <c r="AG26" s="689"/>
      <c r="AH26" s="689"/>
      <c r="AI26" s="689"/>
      <c r="AJ26" s="689"/>
      <c r="AK26" s="689"/>
      <c r="AL26" s="690">
        <v>99.4</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7863528</v>
      </c>
      <c r="CS26" s="686"/>
      <c r="CT26" s="686"/>
      <c r="CU26" s="686"/>
      <c r="CV26" s="686"/>
      <c r="CW26" s="686"/>
      <c r="CX26" s="686"/>
      <c r="CY26" s="687"/>
      <c r="CZ26" s="690">
        <v>6.4</v>
      </c>
      <c r="DA26" s="719"/>
      <c r="DB26" s="719"/>
      <c r="DC26" s="723"/>
      <c r="DD26" s="694">
        <v>6997572</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41264</v>
      </c>
      <c r="S27" s="686"/>
      <c r="T27" s="686"/>
      <c r="U27" s="686"/>
      <c r="V27" s="686"/>
      <c r="W27" s="686"/>
      <c r="X27" s="686"/>
      <c r="Y27" s="687"/>
      <c r="Z27" s="688">
        <v>0</v>
      </c>
      <c r="AA27" s="688"/>
      <c r="AB27" s="688"/>
      <c r="AC27" s="688"/>
      <c r="AD27" s="689">
        <v>41264</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19762285</v>
      </c>
      <c r="BH27" s="686"/>
      <c r="BI27" s="686"/>
      <c r="BJ27" s="686"/>
      <c r="BK27" s="686"/>
      <c r="BL27" s="686"/>
      <c r="BM27" s="686"/>
      <c r="BN27" s="687"/>
      <c r="BO27" s="688">
        <v>100</v>
      </c>
      <c r="BP27" s="688"/>
      <c r="BQ27" s="688"/>
      <c r="BR27" s="688"/>
      <c r="BS27" s="694">
        <v>230603</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22983859</v>
      </c>
      <c r="CS27" s="721"/>
      <c r="CT27" s="721"/>
      <c r="CU27" s="721"/>
      <c r="CV27" s="721"/>
      <c r="CW27" s="721"/>
      <c r="CX27" s="721"/>
      <c r="CY27" s="722"/>
      <c r="CZ27" s="690">
        <v>18.600000000000001</v>
      </c>
      <c r="DA27" s="719"/>
      <c r="DB27" s="719"/>
      <c r="DC27" s="723"/>
      <c r="DD27" s="694">
        <v>6765500</v>
      </c>
      <c r="DE27" s="721"/>
      <c r="DF27" s="721"/>
      <c r="DG27" s="721"/>
      <c r="DH27" s="721"/>
      <c r="DI27" s="721"/>
      <c r="DJ27" s="721"/>
      <c r="DK27" s="722"/>
      <c r="DL27" s="694">
        <v>6758874</v>
      </c>
      <c r="DM27" s="721"/>
      <c r="DN27" s="721"/>
      <c r="DO27" s="721"/>
      <c r="DP27" s="721"/>
      <c r="DQ27" s="721"/>
      <c r="DR27" s="721"/>
      <c r="DS27" s="721"/>
      <c r="DT27" s="721"/>
      <c r="DU27" s="721"/>
      <c r="DV27" s="722"/>
      <c r="DW27" s="690">
        <v>16.3</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761423</v>
      </c>
      <c r="S28" s="686"/>
      <c r="T28" s="686"/>
      <c r="U28" s="686"/>
      <c r="V28" s="686"/>
      <c r="W28" s="686"/>
      <c r="X28" s="686"/>
      <c r="Y28" s="687"/>
      <c r="Z28" s="688">
        <v>0.6</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7372216</v>
      </c>
      <c r="CS28" s="686"/>
      <c r="CT28" s="686"/>
      <c r="CU28" s="686"/>
      <c r="CV28" s="686"/>
      <c r="CW28" s="686"/>
      <c r="CX28" s="686"/>
      <c r="CY28" s="687"/>
      <c r="CZ28" s="690">
        <v>6</v>
      </c>
      <c r="DA28" s="719"/>
      <c r="DB28" s="719"/>
      <c r="DC28" s="723"/>
      <c r="DD28" s="694">
        <v>7287266</v>
      </c>
      <c r="DE28" s="686"/>
      <c r="DF28" s="686"/>
      <c r="DG28" s="686"/>
      <c r="DH28" s="686"/>
      <c r="DI28" s="686"/>
      <c r="DJ28" s="686"/>
      <c r="DK28" s="687"/>
      <c r="DL28" s="694">
        <v>7287266</v>
      </c>
      <c r="DM28" s="686"/>
      <c r="DN28" s="686"/>
      <c r="DO28" s="686"/>
      <c r="DP28" s="686"/>
      <c r="DQ28" s="686"/>
      <c r="DR28" s="686"/>
      <c r="DS28" s="686"/>
      <c r="DT28" s="686"/>
      <c r="DU28" s="686"/>
      <c r="DV28" s="687"/>
      <c r="DW28" s="690">
        <v>17.600000000000001</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664747</v>
      </c>
      <c r="S29" s="686"/>
      <c r="T29" s="686"/>
      <c r="U29" s="686"/>
      <c r="V29" s="686"/>
      <c r="W29" s="686"/>
      <c r="X29" s="686"/>
      <c r="Y29" s="687"/>
      <c r="Z29" s="688">
        <v>0.5</v>
      </c>
      <c r="AA29" s="688"/>
      <c r="AB29" s="688"/>
      <c r="AC29" s="688"/>
      <c r="AD29" s="689">
        <v>79182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7372216</v>
      </c>
      <c r="CS29" s="721"/>
      <c r="CT29" s="721"/>
      <c r="CU29" s="721"/>
      <c r="CV29" s="721"/>
      <c r="CW29" s="721"/>
      <c r="CX29" s="721"/>
      <c r="CY29" s="722"/>
      <c r="CZ29" s="690">
        <v>6</v>
      </c>
      <c r="DA29" s="719"/>
      <c r="DB29" s="719"/>
      <c r="DC29" s="723"/>
      <c r="DD29" s="694">
        <v>7287266</v>
      </c>
      <c r="DE29" s="721"/>
      <c r="DF29" s="721"/>
      <c r="DG29" s="721"/>
      <c r="DH29" s="721"/>
      <c r="DI29" s="721"/>
      <c r="DJ29" s="721"/>
      <c r="DK29" s="722"/>
      <c r="DL29" s="694">
        <v>7287266</v>
      </c>
      <c r="DM29" s="721"/>
      <c r="DN29" s="721"/>
      <c r="DO29" s="721"/>
      <c r="DP29" s="721"/>
      <c r="DQ29" s="721"/>
      <c r="DR29" s="721"/>
      <c r="DS29" s="721"/>
      <c r="DT29" s="721"/>
      <c r="DU29" s="721"/>
      <c r="DV29" s="722"/>
      <c r="DW29" s="690">
        <v>17.600000000000001</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251997</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7127597</v>
      </c>
      <c r="CS30" s="686"/>
      <c r="CT30" s="686"/>
      <c r="CU30" s="686"/>
      <c r="CV30" s="686"/>
      <c r="CW30" s="686"/>
      <c r="CX30" s="686"/>
      <c r="CY30" s="687"/>
      <c r="CZ30" s="690">
        <v>5.8</v>
      </c>
      <c r="DA30" s="719"/>
      <c r="DB30" s="719"/>
      <c r="DC30" s="723"/>
      <c r="DD30" s="694">
        <v>7046178</v>
      </c>
      <c r="DE30" s="686"/>
      <c r="DF30" s="686"/>
      <c r="DG30" s="686"/>
      <c r="DH30" s="686"/>
      <c r="DI30" s="686"/>
      <c r="DJ30" s="686"/>
      <c r="DK30" s="687"/>
      <c r="DL30" s="694">
        <v>7046178</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35212226</v>
      </c>
      <c r="S31" s="686"/>
      <c r="T31" s="686"/>
      <c r="U31" s="686"/>
      <c r="V31" s="686"/>
      <c r="W31" s="686"/>
      <c r="X31" s="686"/>
      <c r="Y31" s="687"/>
      <c r="Z31" s="688">
        <v>27.7</v>
      </c>
      <c r="AA31" s="688"/>
      <c r="AB31" s="688"/>
      <c r="AC31" s="688"/>
      <c r="AD31" s="689" t="s">
        <v>129</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187</v>
      </c>
      <c r="AY31" s="672"/>
      <c r="AZ31" s="672"/>
      <c r="BA31" s="672"/>
      <c r="BB31" s="672"/>
      <c r="BC31" s="672"/>
      <c r="BD31" s="672"/>
      <c r="BE31" s="672"/>
      <c r="BF31" s="673"/>
      <c r="BG31" s="753">
        <v>99</v>
      </c>
      <c r="BH31" s="740"/>
      <c r="BI31" s="740"/>
      <c r="BJ31" s="740"/>
      <c r="BK31" s="740"/>
      <c r="BL31" s="740"/>
      <c r="BM31" s="680">
        <v>97.7</v>
      </c>
      <c r="BN31" s="740"/>
      <c r="BO31" s="740"/>
      <c r="BP31" s="740"/>
      <c r="BQ31" s="741"/>
      <c r="BR31" s="753">
        <v>99.3</v>
      </c>
      <c r="BS31" s="740"/>
      <c r="BT31" s="740"/>
      <c r="BU31" s="740"/>
      <c r="BV31" s="740"/>
      <c r="BW31" s="740"/>
      <c r="BX31" s="680">
        <v>97.8</v>
      </c>
      <c r="BY31" s="740"/>
      <c r="BZ31" s="740"/>
      <c r="CA31" s="740"/>
      <c r="CB31" s="741"/>
      <c r="CD31" s="727"/>
      <c r="CE31" s="728"/>
      <c r="CF31" s="700" t="s">
        <v>309</v>
      </c>
      <c r="CG31" s="701"/>
      <c r="CH31" s="701"/>
      <c r="CI31" s="701"/>
      <c r="CJ31" s="701"/>
      <c r="CK31" s="701"/>
      <c r="CL31" s="701"/>
      <c r="CM31" s="701"/>
      <c r="CN31" s="701"/>
      <c r="CO31" s="701"/>
      <c r="CP31" s="701"/>
      <c r="CQ31" s="702"/>
      <c r="CR31" s="685">
        <v>244619</v>
      </c>
      <c r="CS31" s="721"/>
      <c r="CT31" s="721"/>
      <c r="CU31" s="721"/>
      <c r="CV31" s="721"/>
      <c r="CW31" s="721"/>
      <c r="CX31" s="721"/>
      <c r="CY31" s="722"/>
      <c r="CZ31" s="690">
        <v>0.2</v>
      </c>
      <c r="DA31" s="719"/>
      <c r="DB31" s="719"/>
      <c r="DC31" s="723"/>
      <c r="DD31" s="694">
        <v>241088</v>
      </c>
      <c r="DE31" s="721"/>
      <c r="DF31" s="721"/>
      <c r="DG31" s="721"/>
      <c r="DH31" s="721"/>
      <c r="DI31" s="721"/>
      <c r="DJ31" s="721"/>
      <c r="DK31" s="722"/>
      <c r="DL31" s="694">
        <v>241088</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v>11506</v>
      </c>
      <c r="S32" s="686"/>
      <c r="T32" s="686"/>
      <c r="U32" s="686"/>
      <c r="V32" s="686"/>
      <c r="W32" s="686"/>
      <c r="X32" s="686"/>
      <c r="Y32" s="687"/>
      <c r="Z32" s="688">
        <v>0</v>
      </c>
      <c r="AA32" s="688"/>
      <c r="AB32" s="688"/>
      <c r="AC32" s="688"/>
      <c r="AD32" s="689">
        <v>11506</v>
      </c>
      <c r="AE32" s="689"/>
      <c r="AF32" s="689"/>
      <c r="AG32" s="689"/>
      <c r="AH32" s="689"/>
      <c r="AI32" s="689"/>
      <c r="AJ32" s="689"/>
      <c r="AK32" s="689"/>
      <c r="AL32" s="690">
        <v>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99.3</v>
      </c>
      <c r="BH32" s="721"/>
      <c r="BI32" s="721"/>
      <c r="BJ32" s="721"/>
      <c r="BK32" s="721"/>
      <c r="BL32" s="721"/>
      <c r="BM32" s="691">
        <v>98.1</v>
      </c>
      <c r="BN32" s="751"/>
      <c r="BO32" s="751"/>
      <c r="BP32" s="751"/>
      <c r="BQ32" s="752"/>
      <c r="BR32" s="754">
        <v>99.2</v>
      </c>
      <c r="BS32" s="721"/>
      <c r="BT32" s="721"/>
      <c r="BU32" s="721"/>
      <c r="BV32" s="721"/>
      <c r="BW32" s="721"/>
      <c r="BX32" s="691">
        <v>98</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9496090</v>
      </c>
      <c r="S33" s="686"/>
      <c r="T33" s="686"/>
      <c r="U33" s="686"/>
      <c r="V33" s="686"/>
      <c r="W33" s="686"/>
      <c r="X33" s="686"/>
      <c r="Y33" s="687"/>
      <c r="Z33" s="688">
        <v>7.5</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98.6</v>
      </c>
      <c r="BH33" s="756"/>
      <c r="BI33" s="756"/>
      <c r="BJ33" s="756"/>
      <c r="BK33" s="756"/>
      <c r="BL33" s="756"/>
      <c r="BM33" s="757">
        <v>97</v>
      </c>
      <c r="BN33" s="756"/>
      <c r="BO33" s="756"/>
      <c r="BP33" s="756"/>
      <c r="BQ33" s="758"/>
      <c r="BR33" s="755">
        <v>99.3</v>
      </c>
      <c r="BS33" s="756"/>
      <c r="BT33" s="756"/>
      <c r="BU33" s="756"/>
      <c r="BV33" s="756"/>
      <c r="BW33" s="756"/>
      <c r="BX33" s="757">
        <v>97.5</v>
      </c>
      <c r="BY33" s="756"/>
      <c r="BZ33" s="756"/>
      <c r="CA33" s="756"/>
      <c r="CB33" s="758"/>
      <c r="CD33" s="700" t="s">
        <v>316</v>
      </c>
      <c r="CE33" s="701"/>
      <c r="CF33" s="701"/>
      <c r="CG33" s="701"/>
      <c r="CH33" s="701"/>
      <c r="CI33" s="701"/>
      <c r="CJ33" s="701"/>
      <c r="CK33" s="701"/>
      <c r="CL33" s="701"/>
      <c r="CM33" s="701"/>
      <c r="CN33" s="701"/>
      <c r="CO33" s="701"/>
      <c r="CP33" s="701"/>
      <c r="CQ33" s="702"/>
      <c r="CR33" s="685">
        <v>68349674</v>
      </c>
      <c r="CS33" s="721"/>
      <c r="CT33" s="721"/>
      <c r="CU33" s="721"/>
      <c r="CV33" s="721"/>
      <c r="CW33" s="721"/>
      <c r="CX33" s="721"/>
      <c r="CY33" s="722"/>
      <c r="CZ33" s="690">
        <v>55.3</v>
      </c>
      <c r="DA33" s="719"/>
      <c r="DB33" s="719"/>
      <c r="DC33" s="723"/>
      <c r="DD33" s="694">
        <v>29493194</v>
      </c>
      <c r="DE33" s="721"/>
      <c r="DF33" s="721"/>
      <c r="DG33" s="721"/>
      <c r="DH33" s="721"/>
      <c r="DI33" s="721"/>
      <c r="DJ33" s="721"/>
      <c r="DK33" s="722"/>
      <c r="DL33" s="694">
        <v>15034270</v>
      </c>
      <c r="DM33" s="721"/>
      <c r="DN33" s="721"/>
      <c r="DO33" s="721"/>
      <c r="DP33" s="721"/>
      <c r="DQ33" s="721"/>
      <c r="DR33" s="721"/>
      <c r="DS33" s="721"/>
      <c r="DT33" s="721"/>
      <c r="DU33" s="721"/>
      <c r="DV33" s="722"/>
      <c r="DW33" s="690">
        <v>36.200000000000003</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121057</v>
      </c>
      <c r="S34" s="686"/>
      <c r="T34" s="686"/>
      <c r="U34" s="686"/>
      <c r="V34" s="686"/>
      <c r="W34" s="686"/>
      <c r="X34" s="686"/>
      <c r="Y34" s="687"/>
      <c r="Z34" s="688">
        <v>0.1</v>
      </c>
      <c r="AA34" s="688"/>
      <c r="AB34" s="688"/>
      <c r="AC34" s="688"/>
      <c r="AD34" s="689">
        <v>18862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15883455</v>
      </c>
      <c r="CS34" s="686"/>
      <c r="CT34" s="686"/>
      <c r="CU34" s="686"/>
      <c r="CV34" s="686"/>
      <c r="CW34" s="686"/>
      <c r="CX34" s="686"/>
      <c r="CY34" s="687"/>
      <c r="CZ34" s="690">
        <v>12.8</v>
      </c>
      <c r="DA34" s="719"/>
      <c r="DB34" s="719"/>
      <c r="DC34" s="723"/>
      <c r="DD34" s="694">
        <v>13811157</v>
      </c>
      <c r="DE34" s="686"/>
      <c r="DF34" s="686"/>
      <c r="DG34" s="686"/>
      <c r="DH34" s="686"/>
      <c r="DI34" s="686"/>
      <c r="DJ34" s="686"/>
      <c r="DK34" s="687"/>
      <c r="DL34" s="694">
        <v>6672168</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13543920</v>
      </c>
      <c r="S35" s="686"/>
      <c r="T35" s="686"/>
      <c r="U35" s="686"/>
      <c r="V35" s="686"/>
      <c r="W35" s="686"/>
      <c r="X35" s="686"/>
      <c r="Y35" s="687"/>
      <c r="Z35" s="688">
        <v>10.7</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729506</v>
      </c>
      <c r="CS35" s="721"/>
      <c r="CT35" s="721"/>
      <c r="CU35" s="721"/>
      <c r="CV35" s="721"/>
      <c r="CW35" s="721"/>
      <c r="CX35" s="721"/>
      <c r="CY35" s="722"/>
      <c r="CZ35" s="690">
        <v>0.6</v>
      </c>
      <c r="DA35" s="719"/>
      <c r="DB35" s="719"/>
      <c r="DC35" s="723"/>
      <c r="DD35" s="694">
        <v>570430</v>
      </c>
      <c r="DE35" s="721"/>
      <c r="DF35" s="721"/>
      <c r="DG35" s="721"/>
      <c r="DH35" s="721"/>
      <c r="DI35" s="721"/>
      <c r="DJ35" s="721"/>
      <c r="DK35" s="722"/>
      <c r="DL35" s="694">
        <v>415030</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12681693</v>
      </c>
      <c r="S36" s="686"/>
      <c r="T36" s="686"/>
      <c r="U36" s="686"/>
      <c r="V36" s="686"/>
      <c r="W36" s="686"/>
      <c r="X36" s="686"/>
      <c r="Y36" s="687"/>
      <c r="Z36" s="688">
        <v>10</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9050954</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139087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25420883</v>
      </c>
      <c r="CS36" s="686"/>
      <c r="CT36" s="686"/>
      <c r="CU36" s="686"/>
      <c r="CV36" s="686"/>
      <c r="CW36" s="686"/>
      <c r="CX36" s="686"/>
      <c r="CY36" s="687"/>
      <c r="CZ36" s="690">
        <v>20.6</v>
      </c>
      <c r="DA36" s="719"/>
      <c r="DB36" s="719"/>
      <c r="DC36" s="723"/>
      <c r="DD36" s="694">
        <v>5790741</v>
      </c>
      <c r="DE36" s="686"/>
      <c r="DF36" s="686"/>
      <c r="DG36" s="686"/>
      <c r="DH36" s="686"/>
      <c r="DI36" s="686"/>
      <c r="DJ36" s="686"/>
      <c r="DK36" s="687"/>
      <c r="DL36" s="694">
        <v>2392111</v>
      </c>
      <c r="DM36" s="686"/>
      <c r="DN36" s="686"/>
      <c r="DO36" s="686"/>
      <c r="DP36" s="686"/>
      <c r="DQ36" s="686"/>
      <c r="DR36" s="686"/>
      <c r="DS36" s="686"/>
      <c r="DT36" s="686"/>
      <c r="DU36" s="686"/>
      <c r="DV36" s="687"/>
      <c r="DW36" s="690">
        <v>5.8</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2433042</v>
      </c>
      <c r="S37" s="686"/>
      <c r="T37" s="686"/>
      <c r="U37" s="686"/>
      <c r="V37" s="686"/>
      <c r="W37" s="686"/>
      <c r="X37" s="686"/>
      <c r="Y37" s="687"/>
      <c r="Z37" s="688">
        <v>1.9</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1364005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-97981</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14658</v>
      </c>
      <c r="CS37" s="721"/>
      <c r="CT37" s="721"/>
      <c r="CU37" s="721"/>
      <c r="CV37" s="721"/>
      <c r="CW37" s="721"/>
      <c r="CX37" s="721"/>
      <c r="CY37" s="722"/>
      <c r="CZ37" s="690">
        <v>0</v>
      </c>
      <c r="DA37" s="719"/>
      <c r="DB37" s="719"/>
      <c r="DC37" s="723"/>
      <c r="DD37" s="694">
        <v>14658</v>
      </c>
      <c r="DE37" s="721"/>
      <c r="DF37" s="721"/>
      <c r="DG37" s="721"/>
      <c r="DH37" s="721"/>
      <c r="DI37" s="721"/>
      <c r="DJ37" s="721"/>
      <c r="DK37" s="722"/>
      <c r="DL37" s="694">
        <v>13989</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3791738</v>
      </c>
      <c r="S38" s="686"/>
      <c r="T38" s="686"/>
      <c r="U38" s="686"/>
      <c r="V38" s="686"/>
      <c r="W38" s="686"/>
      <c r="X38" s="686"/>
      <c r="Y38" s="687"/>
      <c r="Z38" s="688">
        <v>3</v>
      </c>
      <c r="AA38" s="688"/>
      <c r="AB38" s="688"/>
      <c r="AC38" s="688"/>
      <c r="AD38" s="689">
        <v>88608</v>
      </c>
      <c r="AE38" s="689"/>
      <c r="AF38" s="689"/>
      <c r="AG38" s="689"/>
      <c r="AH38" s="689"/>
      <c r="AI38" s="689"/>
      <c r="AJ38" s="689"/>
      <c r="AK38" s="689"/>
      <c r="AL38" s="690">
        <v>0.2</v>
      </c>
      <c r="AM38" s="691"/>
      <c r="AN38" s="691"/>
      <c r="AO38" s="692"/>
      <c r="AQ38" s="763" t="s">
        <v>332</v>
      </c>
      <c r="AR38" s="764"/>
      <c r="AS38" s="764"/>
      <c r="AT38" s="764"/>
      <c r="AU38" s="764"/>
      <c r="AV38" s="764"/>
      <c r="AW38" s="764"/>
      <c r="AX38" s="764"/>
      <c r="AY38" s="765"/>
      <c r="AZ38" s="685">
        <v>259485</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23697</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7370954</v>
      </c>
      <c r="CS38" s="686"/>
      <c r="CT38" s="686"/>
      <c r="CU38" s="686"/>
      <c r="CV38" s="686"/>
      <c r="CW38" s="686"/>
      <c r="CX38" s="686"/>
      <c r="CY38" s="687"/>
      <c r="CZ38" s="690">
        <v>6</v>
      </c>
      <c r="DA38" s="719"/>
      <c r="DB38" s="719"/>
      <c r="DC38" s="723"/>
      <c r="DD38" s="694">
        <v>5682948</v>
      </c>
      <c r="DE38" s="686"/>
      <c r="DF38" s="686"/>
      <c r="DG38" s="686"/>
      <c r="DH38" s="686"/>
      <c r="DI38" s="686"/>
      <c r="DJ38" s="686"/>
      <c r="DK38" s="687"/>
      <c r="DL38" s="694">
        <v>5391315</v>
      </c>
      <c r="DM38" s="686"/>
      <c r="DN38" s="686"/>
      <c r="DO38" s="686"/>
      <c r="DP38" s="686"/>
      <c r="DQ38" s="686"/>
      <c r="DR38" s="686"/>
      <c r="DS38" s="686"/>
      <c r="DT38" s="686"/>
      <c r="DU38" s="686"/>
      <c r="DV38" s="687"/>
      <c r="DW38" s="690">
        <v>13</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6294603</v>
      </c>
      <c r="S39" s="686"/>
      <c r="T39" s="686"/>
      <c r="U39" s="686"/>
      <c r="V39" s="686"/>
      <c r="W39" s="686"/>
      <c r="X39" s="686"/>
      <c r="Y39" s="687"/>
      <c r="Z39" s="688">
        <v>5</v>
      </c>
      <c r="AA39" s="688"/>
      <c r="AB39" s="688"/>
      <c r="AC39" s="688"/>
      <c r="AD39" s="689" t="s">
        <v>129</v>
      </c>
      <c r="AE39" s="689"/>
      <c r="AF39" s="689"/>
      <c r="AG39" s="689"/>
      <c r="AH39" s="689"/>
      <c r="AI39" s="689"/>
      <c r="AJ39" s="689"/>
      <c r="AK39" s="689"/>
      <c r="AL39" s="690" t="s">
        <v>129</v>
      </c>
      <c r="AM39" s="691"/>
      <c r="AN39" s="691"/>
      <c r="AO39" s="692"/>
      <c r="AQ39" s="763" t="s">
        <v>336</v>
      </c>
      <c r="AR39" s="764"/>
      <c r="AS39" s="764"/>
      <c r="AT39" s="764"/>
      <c r="AU39" s="764"/>
      <c r="AV39" s="764"/>
      <c r="AW39" s="764"/>
      <c r="AX39" s="764"/>
      <c r="AY39" s="765"/>
      <c r="AZ39" s="685">
        <v>56511</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36852</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16858106</v>
      </c>
      <c r="CS39" s="721"/>
      <c r="CT39" s="721"/>
      <c r="CU39" s="721"/>
      <c r="CV39" s="721"/>
      <c r="CW39" s="721"/>
      <c r="CX39" s="721"/>
      <c r="CY39" s="722"/>
      <c r="CZ39" s="690">
        <v>13.6</v>
      </c>
      <c r="DA39" s="719"/>
      <c r="DB39" s="719"/>
      <c r="DC39" s="723"/>
      <c r="DD39" s="694">
        <v>3328362</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v>17915</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2086770</v>
      </c>
      <c r="CS40" s="686"/>
      <c r="CT40" s="686"/>
      <c r="CU40" s="686"/>
      <c r="CV40" s="686"/>
      <c r="CW40" s="686"/>
      <c r="CX40" s="686"/>
      <c r="CY40" s="687"/>
      <c r="CZ40" s="690">
        <v>1.7</v>
      </c>
      <c r="DA40" s="719"/>
      <c r="DB40" s="719"/>
      <c r="DC40" s="723"/>
      <c r="DD40" s="694">
        <v>309556</v>
      </c>
      <c r="DE40" s="686"/>
      <c r="DF40" s="686"/>
      <c r="DG40" s="686"/>
      <c r="DH40" s="686"/>
      <c r="DI40" s="686"/>
      <c r="DJ40" s="686"/>
      <c r="DK40" s="687"/>
      <c r="DL40" s="694">
        <v>163646</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1672885</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t="s">
        <v>129</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v>1707913</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5680153</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357</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12751969</v>
      </c>
      <c r="CS42" s="686"/>
      <c r="CT42" s="686"/>
      <c r="CU42" s="686"/>
      <c r="CV42" s="686"/>
      <c r="CW42" s="686"/>
      <c r="CX42" s="686"/>
      <c r="CY42" s="687"/>
      <c r="CZ42" s="690">
        <v>10.3</v>
      </c>
      <c r="DA42" s="691"/>
      <c r="DB42" s="691"/>
      <c r="DC42" s="703"/>
      <c r="DD42" s="694">
        <v>2519262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127012522</v>
      </c>
      <c r="S43" s="777"/>
      <c r="T43" s="777"/>
      <c r="U43" s="777"/>
      <c r="V43" s="777"/>
      <c r="W43" s="777"/>
      <c r="X43" s="777"/>
      <c r="Y43" s="778"/>
      <c r="Z43" s="779">
        <v>100</v>
      </c>
      <c r="AA43" s="779"/>
      <c r="AB43" s="779"/>
      <c r="AC43" s="779"/>
      <c r="AD43" s="780">
        <v>39779914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151726</v>
      </c>
      <c r="CS43" s="721"/>
      <c r="CT43" s="721"/>
      <c r="CU43" s="721"/>
      <c r="CV43" s="721"/>
      <c r="CW43" s="721"/>
      <c r="CX43" s="721"/>
      <c r="CY43" s="722"/>
      <c r="CZ43" s="690">
        <v>0.1</v>
      </c>
      <c r="DA43" s="719"/>
      <c r="DB43" s="719"/>
      <c r="DC43" s="723"/>
      <c r="DD43" s="694">
        <v>134895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12206037</v>
      </c>
      <c r="CS44" s="686"/>
      <c r="CT44" s="686"/>
      <c r="CU44" s="686"/>
      <c r="CV44" s="686"/>
      <c r="CW44" s="686"/>
      <c r="CX44" s="686"/>
      <c r="CY44" s="687"/>
      <c r="CZ44" s="690">
        <v>9.9</v>
      </c>
      <c r="DA44" s="691"/>
      <c r="DB44" s="691"/>
      <c r="DC44" s="703"/>
      <c r="DD44" s="694">
        <v>2312260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7207000</v>
      </c>
      <c r="CS45" s="721"/>
      <c r="CT45" s="721"/>
      <c r="CU45" s="721"/>
      <c r="CV45" s="721"/>
      <c r="CW45" s="721"/>
      <c r="CX45" s="721"/>
      <c r="CY45" s="722"/>
      <c r="CZ45" s="690">
        <v>5.8</v>
      </c>
      <c r="DA45" s="719"/>
      <c r="DB45" s="719"/>
      <c r="DC45" s="723"/>
      <c r="DD45" s="694">
        <v>420202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4852858</v>
      </c>
      <c r="CS46" s="686"/>
      <c r="CT46" s="686"/>
      <c r="CU46" s="686"/>
      <c r="CV46" s="686"/>
      <c r="CW46" s="686"/>
      <c r="CX46" s="686"/>
      <c r="CY46" s="687"/>
      <c r="CZ46" s="690">
        <v>3.9</v>
      </c>
      <c r="DA46" s="691"/>
      <c r="DB46" s="691"/>
      <c r="DC46" s="703"/>
      <c r="DD46" s="694">
        <v>1819979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545932</v>
      </c>
      <c r="CS47" s="721"/>
      <c r="CT47" s="721"/>
      <c r="CU47" s="721"/>
      <c r="CV47" s="721"/>
      <c r="CW47" s="721"/>
      <c r="CX47" s="721"/>
      <c r="CY47" s="722"/>
      <c r="CZ47" s="690">
        <v>0.4</v>
      </c>
      <c r="DA47" s="719"/>
      <c r="DB47" s="719"/>
      <c r="DC47" s="723"/>
      <c r="DD47" s="694">
        <v>207002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362</v>
      </c>
      <c r="CS48" s="686"/>
      <c r="CT48" s="686"/>
      <c r="CU48" s="686"/>
      <c r="CV48" s="686"/>
      <c r="CW48" s="686"/>
      <c r="CX48" s="686"/>
      <c r="CY48" s="687"/>
      <c r="CZ48" s="690" t="s">
        <v>362</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123637033</v>
      </c>
      <c r="CS49" s="756"/>
      <c r="CT49" s="756"/>
      <c r="CU49" s="756"/>
      <c r="CV49" s="756"/>
      <c r="CW49" s="756"/>
      <c r="CX49" s="756"/>
      <c r="CY49" s="787"/>
      <c r="CZ49" s="781">
        <v>100</v>
      </c>
      <c r="DA49" s="788"/>
      <c r="DB49" s="788"/>
      <c r="DC49" s="789"/>
      <c r="DD49" s="790">
        <v>57041630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ZamVCznIfM/p+DA9jYbJ7fdTx8xvpYydF1OBfZRBpkWf3mUREcZcmmELMwHOs+V79lp3UpiP4jfdg6Z9QKVXg==" saltValue="3SDJsxLUxfIpX/PYLE5/C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S13" sqref="BS13:CG1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127736</v>
      </c>
      <c r="R7" s="821"/>
      <c r="S7" s="821"/>
      <c r="T7" s="821"/>
      <c r="U7" s="821"/>
      <c r="V7" s="821">
        <v>124360</v>
      </c>
      <c r="W7" s="821"/>
      <c r="X7" s="821"/>
      <c r="Y7" s="821"/>
      <c r="Z7" s="821"/>
      <c r="AA7" s="821">
        <v>3375</v>
      </c>
      <c r="AB7" s="821"/>
      <c r="AC7" s="821"/>
      <c r="AD7" s="821"/>
      <c r="AE7" s="822"/>
      <c r="AF7" s="823">
        <v>1468</v>
      </c>
      <c r="AG7" s="824"/>
      <c r="AH7" s="824"/>
      <c r="AI7" s="824"/>
      <c r="AJ7" s="825"/>
      <c r="AK7" s="860"/>
      <c r="AL7" s="861"/>
      <c r="AM7" s="861"/>
      <c r="AN7" s="861"/>
      <c r="AO7" s="861"/>
      <c r="AP7" s="861">
        <v>70417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22</v>
      </c>
      <c r="CI7" s="858"/>
      <c r="CJ7" s="858"/>
      <c r="CK7" s="858"/>
      <c r="CL7" s="859"/>
      <c r="CM7" s="857">
        <v>356</v>
      </c>
      <c r="CN7" s="858"/>
      <c r="CO7" s="858"/>
      <c r="CP7" s="858"/>
      <c r="CQ7" s="859"/>
      <c r="CR7" s="857">
        <v>18</v>
      </c>
      <c r="CS7" s="858"/>
      <c r="CT7" s="858"/>
      <c r="CU7" s="858"/>
      <c r="CV7" s="859"/>
      <c r="CW7" s="857" t="s">
        <v>605</v>
      </c>
      <c r="CX7" s="858"/>
      <c r="CY7" s="858"/>
      <c r="CZ7" s="858"/>
      <c r="DA7" s="859"/>
      <c r="DB7" s="857">
        <v>26</v>
      </c>
      <c r="DC7" s="858"/>
      <c r="DD7" s="858"/>
      <c r="DE7" s="858"/>
      <c r="DF7" s="859"/>
      <c r="DG7" s="857" t="s">
        <v>606</v>
      </c>
      <c r="DH7" s="858"/>
      <c r="DI7" s="858"/>
      <c r="DJ7" s="858"/>
      <c r="DK7" s="859"/>
      <c r="DL7" s="857" t="s">
        <v>605</v>
      </c>
      <c r="DM7" s="858"/>
      <c r="DN7" s="858"/>
      <c r="DO7" s="858"/>
      <c r="DP7" s="859"/>
      <c r="DQ7" s="857" t="s">
        <v>605</v>
      </c>
      <c r="DR7" s="858"/>
      <c r="DS7" s="858"/>
      <c r="DT7" s="858"/>
      <c r="DU7" s="859"/>
      <c r="DV7" s="838"/>
      <c r="DW7" s="839"/>
      <c r="DX7" s="839"/>
      <c r="DY7" s="839"/>
      <c r="DZ7" s="840"/>
      <c r="EA7" s="256"/>
    </row>
    <row r="8" spans="1:131" s="257" customFormat="1" ht="26.25" customHeight="1" x14ac:dyDescent="0.2">
      <c r="A8" s="263">
        <v>2</v>
      </c>
      <c r="B8" s="841" t="s">
        <v>387</v>
      </c>
      <c r="C8" s="842"/>
      <c r="D8" s="842"/>
      <c r="E8" s="842"/>
      <c r="F8" s="842"/>
      <c r="G8" s="842"/>
      <c r="H8" s="842"/>
      <c r="I8" s="842"/>
      <c r="J8" s="842"/>
      <c r="K8" s="842"/>
      <c r="L8" s="842"/>
      <c r="M8" s="842"/>
      <c r="N8" s="842"/>
      <c r="O8" s="842"/>
      <c r="P8" s="843"/>
      <c r="Q8" s="844">
        <v>32</v>
      </c>
      <c r="R8" s="845"/>
      <c r="S8" s="845"/>
      <c r="T8" s="845"/>
      <c r="U8" s="845"/>
      <c r="V8" s="845">
        <v>32</v>
      </c>
      <c r="W8" s="845"/>
      <c r="X8" s="845"/>
      <c r="Y8" s="845"/>
      <c r="Z8" s="845"/>
      <c r="AA8" s="845" t="s">
        <v>607</v>
      </c>
      <c r="AB8" s="845"/>
      <c r="AC8" s="845"/>
      <c r="AD8" s="845"/>
      <c r="AE8" s="846"/>
      <c r="AF8" s="847" t="s">
        <v>388</v>
      </c>
      <c r="AG8" s="848"/>
      <c r="AH8" s="848"/>
      <c r="AI8" s="848"/>
      <c r="AJ8" s="849"/>
      <c r="AK8" s="850">
        <v>10</v>
      </c>
      <c r="AL8" s="851"/>
      <c r="AM8" s="851"/>
      <c r="AN8" s="851"/>
      <c r="AO8" s="851"/>
      <c r="AP8" s="851">
        <v>85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618</v>
      </c>
      <c r="BS8" s="854" t="s">
        <v>598</v>
      </c>
      <c r="BT8" s="855"/>
      <c r="BU8" s="855"/>
      <c r="BV8" s="855"/>
      <c r="BW8" s="855"/>
      <c r="BX8" s="855"/>
      <c r="BY8" s="855"/>
      <c r="BZ8" s="855"/>
      <c r="CA8" s="855"/>
      <c r="CB8" s="855"/>
      <c r="CC8" s="855"/>
      <c r="CD8" s="855"/>
      <c r="CE8" s="855"/>
      <c r="CF8" s="855"/>
      <c r="CG8" s="856"/>
      <c r="CH8" s="867">
        <v>-4</v>
      </c>
      <c r="CI8" s="868"/>
      <c r="CJ8" s="868"/>
      <c r="CK8" s="868"/>
      <c r="CL8" s="869"/>
      <c r="CM8" s="867">
        <v>805</v>
      </c>
      <c r="CN8" s="868"/>
      <c r="CO8" s="868"/>
      <c r="CP8" s="868"/>
      <c r="CQ8" s="869"/>
      <c r="CR8" s="867">
        <v>10</v>
      </c>
      <c r="CS8" s="868"/>
      <c r="CT8" s="868"/>
      <c r="CU8" s="868"/>
      <c r="CV8" s="869"/>
      <c r="CW8" s="867" t="s">
        <v>603</v>
      </c>
      <c r="CX8" s="868"/>
      <c r="CY8" s="868"/>
      <c r="CZ8" s="868"/>
      <c r="DA8" s="869"/>
      <c r="DB8" s="867">
        <v>991</v>
      </c>
      <c r="DC8" s="868"/>
      <c r="DD8" s="868"/>
      <c r="DE8" s="868"/>
      <c r="DF8" s="869"/>
      <c r="DG8" s="867" t="s">
        <v>603</v>
      </c>
      <c r="DH8" s="868"/>
      <c r="DI8" s="868"/>
      <c r="DJ8" s="868"/>
      <c r="DK8" s="869"/>
      <c r="DL8" s="867" t="s">
        <v>584</v>
      </c>
      <c r="DM8" s="868"/>
      <c r="DN8" s="868"/>
      <c r="DO8" s="868"/>
      <c r="DP8" s="869"/>
      <c r="DQ8" s="867" t="s">
        <v>584</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619</v>
      </c>
      <c r="BT9" s="855"/>
      <c r="BU9" s="855"/>
      <c r="BV9" s="855"/>
      <c r="BW9" s="855"/>
      <c r="BX9" s="855"/>
      <c r="BY9" s="855"/>
      <c r="BZ9" s="855"/>
      <c r="CA9" s="855"/>
      <c r="CB9" s="855"/>
      <c r="CC9" s="855"/>
      <c r="CD9" s="855"/>
      <c r="CE9" s="855"/>
      <c r="CF9" s="855"/>
      <c r="CG9" s="856"/>
      <c r="CH9" s="867">
        <v>-22</v>
      </c>
      <c r="CI9" s="868"/>
      <c r="CJ9" s="868"/>
      <c r="CK9" s="868"/>
      <c r="CL9" s="869"/>
      <c r="CM9" s="867">
        <v>660</v>
      </c>
      <c r="CN9" s="868"/>
      <c r="CO9" s="868"/>
      <c r="CP9" s="868"/>
      <c r="CQ9" s="869"/>
      <c r="CR9" s="867">
        <v>2</v>
      </c>
      <c r="CS9" s="868"/>
      <c r="CT9" s="868"/>
      <c r="CU9" s="868"/>
      <c r="CV9" s="869"/>
      <c r="CW9" s="867">
        <v>23</v>
      </c>
      <c r="CX9" s="868"/>
      <c r="CY9" s="868"/>
      <c r="CZ9" s="868"/>
      <c r="DA9" s="869"/>
      <c r="DB9" s="867" t="s">
        <v>579</v>
      </c>
      <c r="DC9" s="868"/>
      <c r="DD9" s="868"/>
      <c r="DE9" s="868"/>
      <c r="DF9" s="869"/>
      <c r="DG9" s="867" t="s">
        <v>603</v>
      </c>
      <c r="DH9" s="868"/>
      <c r="DI9" s="868"/>
      <c r="DJ9" s="868"/>
      <c r="DK9" s="869"/>
      <c r="DL9" s="867" t="s">
        <v>584</v>
      </c>
      <c r="DM9" s="868"/>
      <c r="DN9" s="868"/>
      <c r="DO9" s="868"/>
      <c r="DP9" s="869"/>
      <c r="DQ9" s="867" t="s">
        <v>584</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620</v>
      </c>
      <c r="BT10" s="855"/>
      <c r="BU10" s="855"/>
      <c r="BV10" s="855"/>
      <c r="BW10" s="855"/>
      <c r="BX10" s="855"/>
      <c r="BY10" s="855"/>
      <c r="BZ10" s="855"/>
      <c r="CA10" s="855"/>
      <c r="CB10" s="855"/>
      <c r="CC10" s="855"/>
      <c r="CD10" s="855"/>
      <c r="CE10" s="855"/>
      <c r="CF10" s="855"/>
      <c r="CG10" s="856"/>
      <c r="CH10" s="867">
        <v>0</v>
      </c>
      <c r="CI10" s="868"/>
      <c r="CJ10" s="868"/>
      <c r="CK10" s="868"/>
      <c r="CL10" s="869"/>
      <c r="CM10" s="867">
        <v>68</v>
      </c>
      <c r="CN10" s="868"/>
      <c r="CO10" s="868"/>
      <c r="CP10" s="868"/>
      <c r="CQ10" s="869"/>
      <c r="CR10" s="867">
        <v>30</v>
      </c>
      <c r="CS10" s="868"/>
      <c r="CT10" s="868"/>
      <c r="CU10" s="868"/>
      <c r="CV10" s="869"/>
      <c r="CW10" s="867" t="s">
        <v>602</v>
      </c>
      <c r="CX10" s="868"/>
      <c r="CY10" s="868"/>
      <c r="CZ10" s="868"/>
      <c r="DA10" s="869"/>
      <c r="DB10" s="867" t="s">
        <v>604</v>
      </c>
      <c r="DC10" s="868"/>
      <c r="DD10" s="868"/>
      <c r="DE10" s="868"/>
      <c r="DF10" s="869"/>
      <c r="DG10" s="867" t="s">
        <v>603</v>
      </c>
      <c r="DH10" s="868"/>
      <c r="DI10" s="868"/>
      <c r="DJ10" s="868"/>
      <c r="DK10" s="869"/>
      <c r="DL10" s="867" t="s">
        <v>584</v>
      </c>
      <c r="DM10" s="868"/>
      <c r="DN10" s="868"/>
      <c r="DO10" s="868"/>
      <c r="DP10" s="869"/>
      <c r="DQ10" s="867" t="s">
        <v>584</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599</v>
      </c>
      <c r="BT11" s="855"/>
      <c r="BU11" s="855"/>
      <c r="BV11" s="855"/>
      <c r="BW11" s="855"/>
      <c r="BX11" s="855"/>
      <c r="BY11" s="855"/>
      <c r="BZ11" s="855"/>
      <c r="CA11" s="855"/>
      <c r="CB11" s="855"/>
      <c r="CC11" s="855"/>
      <c r="CD11" s="855"/>
      <c r="CE11" s="855"/>
      <c r="CF11" s="855"/>
      <c r="CG11" s="856"/>
      <c r="CH11" s="867">
        <v>8</v>
      </c>
      <c r="CI11" s="868"/>
      <c r="CJ11" s="868"/>
      <c r="CK11" s="868"/>
      <c r="CL11" s="869"/>
      <c r="CM11" s="867">
        <v>139</v>
      </c>
      <c r="CN11" s="868"/>
      <c r="CO11" s="868"/>
      <c r="CP11" s="868"/>
      <c r="CQ11" s="869"/>
      <c r="CR11" s="867">
        <v>66</v>
      </c>
      <c r="CS11" s="868"/>
      <c r="CT11" s="868"/>
      <c r="CU11" s="868"/>
      <c r="CV11" s="869"/>
      <c r="CW11" s="867">
        <v>5</v>
      </c>
      <c r="CX11" s="868"/>
      <c r="CY11" s="868"/>
      <c r="CZ11" s="868"/>
      <c r="DA11" s="869"/>
      <c r="DB11" s="867" t="s">
        <v>576</v>
      </c>
      <c r="DC11" s="868"/>
      <c r="DD11" s="868"/>
      <c r="DE11" s="868"/>
      <c r="DF11" s="869"/>
      <c r="DG11" s="867" t="s">
        <v>603</v>
      </c>
      <c r="DH11" s="868"/>
      <c r="DI11" s="868"/>
      <c r="DJ11" s="868"/>
      <c r="DK11" s="869"/>
      <c r="DL11" s="867" t="s">
        <v>584</v>
      </c>
      <c r="DM11" s="868"/>
      <c r="DN11" s="868"/>
      <c r="DO11" s="868"/>
      <c r="DP11" s="869"/>
      <c r="DQ11" s="867" t="s">
        <v>584</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600</v>
      </c>
      <c r="BT12" s="855"/>
      <c r="BU12" s="855"/>
      <c r="BV12" s="855"/>
      <c r="BW12" s="855"/>
      <c r="BX12" s="855"/>
      <c r="BY12" s="855"/>
      <c r="BZ12" s="855"/>
      <c r="CA12" s="855"/>
      <c r="CB12" s="855"/>
      <c r="CC12" s="855"/>
      <c r="CD12" s="855"/>
      <c r="CE12" s="855"/>
      <c r="CF12" s="855"/>
      <c r="CG12" s="856"/>
      <c r="CH12" s="867">
        <v>0</v>
      </c>
      <c r="CI12" s="868"/>
      <c r="CJ12" s="868"/>
      <c r="CK12" s="868"/>
      <c r="CL12" s="869"/>
      <c r="CM12" s="867">
        <v>57</v>
      </c>
      <c r="CN12" s="868"/>
      <c r="CO12" s="868"/>
      <c r="CP12" s="868"/>
      <c r="CQ12" s="869"/>
      <c r="CR12" s="867">
        <v>11</v>
      </c>
      <c r="CS12" s="868"/>
      <c r="CT12" s="868"/>
      <c r="CU12" s="868"/>
      <c r="CV12" s="869"/>
      <c r="CW12" s="867">
        <v>0</v>
      </c>
      <c r="CX12" s="868"/>
      <c r="CY12" s="868"/>
      <c r="CZ12" s="868"/>
      <c r="DA12" s="869"/>
      <c r="DB12" s="867" t="s">
        <v>579</v>
      </c>
      <c r="DC12" s="868"/>
      <c r="DD12" s="868"/>
      <c r="DE12" s="868"/>
      <c r="DF12" s="869"/>
      <c r="DG12" s="867" t="s">
        <v>603</v>
      </c>
      <c r="DH12" s="868"/>
      <c r="DI12" s="868"/>
      <c r="DJ12" s="868"/>
      <c r="DK12" s="869"/>
      <c r="DL12" s="867" t="s">
        <v>584</v>
      </c>
      <c r="DM12" s="868"/>
      <c r="DN12" s="868"/>
      <c r="DO12" s="868"/>
      <c r="DP12" s="869"/>
      <c r="DQ12" s="867" t="s">
        <v>584</v>
      </c>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601</v>
      </c>
      <c r="BT13" s="855"/>
      <c r="BU13" s="855"/>
      <c r="BV13" s="855"/>
      <c r="BW13" s="855"/>
      <c r="BX13" s="855"/>
      <c r="BY13" s="855"/>
      <c r="BZ13" s="855"/>
      <c r="CA13" s="855"/>
      <c r="CB13" s="855"/>
      <c r="CC13" s="855"/>
      <c r="CD13" s="855"/>
      <c r="CE13" s="855"/>
      <c r="CF13" s="855"/>
      <c r="CG13" s="856"/>
      <c r="CH13" s="867">
        <v>-80</v>
      </c>
      <c r="CI13" s="868"/>
      <c r="CJ13" s="868"/>
      <c r="CK13" s="868"/>
      <c r="CL13" s="869"/>
      <c r="CM13" s="867">
        <v>89</v>
      </c>
      <c r="CN13" s="868"/>
      <c r="CO13" s="868"/>
      <c r="CP13" s="868"/>
      <c r="CQ13" s="869"/>
      <c r="CR13" s="867">
        <v>61</v>
      </c>
      <c r="CS13" s="868"/>
      <c r="CT13" s="868"/>
      <c r="CU13" s="868"/>
      <c r="CV13" s="869"/>
      <c r="CW13" s="867">
        <v>0</v>
      </c>
      <c r="CX13" s="868"/>
      <c r="CY13" s="868"/>
      <c r="CZ13" s="868"/>
      <c r="DA13" s="869"/>
      <c r="DB13" s="867" t="s">
        <v>579</v>
      </c>
      <c r="DC13" s="868"/>
      <c r="DD13" s="868"/>
      <c r="DE13" s="868"/>
      <c r="DF13" s="869"/>
      <c r="DG13" s="867" t="s">
        <v>603</v>
      </c>
      <c r="DH13" s="868"/>
      <c r="DI13" s="868"/>
      <c r="DJ13" s="868"/>
      <c r="DK13" s="869"/>
      <c r="DL13" s="867" t="s">
        <v>584</v>
      </c>
      <c r="DM13" s="868"/>
      <c r="DN13" s="868"/>
      <c r="DO13" s="868"/>
      <c r="DP13" s="869"/>
      <c r="DQ13" s="867" t="s">
        <v>584</v>
      </c>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621</v>
      </c>
      <c r="BT14" s="855"/>
      <c r="BU14" s="855"/>
      <c r="BV14" s="855"/>
      <c r="BW14" s="855"/>
      <c r="BX14" s="855"/>
      <c r="BY14" s="855"/>
      <c r="BZ14" s="855"/>
      <c r="CA14" s="855"/>
      <c r="CB14" s="855"/>
      <c r="CC14" s="855"/>
      <c r="CD14" s="855"/>
      <c r="CE14" s="855"/>
      <c r="CF14" s="855"/>
      <c r="CG14" s="856"/>
      <c r="CH14" s="867">
        <v>0</v>
      </c>
      <c r="CI14" s="868"/>
      <c r="CJ14" s="868"/>
      <c r="CK14" s="868"/>
      <c r="CL14" s="869"/>
      <c r="CM14" s="867">
        <v>52</v>
      </c>
      <c r="CN14" s="868"/>
      <c r="CO14" s="868"/>
      <c r="CP14" s="868"/>
      <c r="CQ14" s="869"/>
      <c r="CR14" s="867">
        <v>1</v>
      </c>
      <c r="CS14" s="868"/>
      <c r="CT14" s="868"/>
      <c r="CU14" s="868"/>
      <c r="CV14" s="869"/>
      <c r="CW14" s="867">
        <v>9</v>
      </c>
      <c r="CX14" s="868"/>
      <c r="CY14" s="868"/>
      <c r="CZ14" s="868"/>
      <c r="DA14" s="869"/>
      <c r="DB14" s="867" t="s">
        <v>576</v>
      </c>
      <c r="DC14" s="868"/>
      <c r="DD14" s="868"/>
      <c r="DE14" s="868"/>
      <c r="DF14" s="869"/>
      <c r="DG14" s="867" t="s">
        <v>603</v>
      </c>
      <c r="DH14" s="868"/>
      <c r="DI14" s="868"/>
      <c r="DJ14" s="868"/>
      <c r="DK14" s="869"/>
      <c r="DL14" s="867" t="s">
        <v>584</v>
      </c>
      <c r="DM14" s="868"/>
      <c r="DN14" s="868"/>
      <c r="DO14" s="868"/>
      <c r="DP14" s="869"/>
      <c r="DQ14" s="867" t="s">
        <v>584</v>
      </c>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v>127222</v>
      </c>
      <c r="R23" s="880"/>
      <c r="S23" s="880"/>
      <c r="T23" s="880"/>
      <c r="U23" s="880"/>
      <c r="V23" s="880">
        <v>123846</v>
      </c>
      <c r="W23" s="880"/>
      <c r="X23" s="880"/>
      <c r="Y23" s="880"/>
      <c r="Z23" s="880"/>
      <c r="AA23" s="880">
        <v>3375</v>
      </c>
      <c r="AB23" s="880"/>
      <c r="AC23" s="880"/>
      <c r="AD23" s="880"/>
      <c r="AE23" s="881"/>
      <c r="AF23" s="882">
        <v>1468</v>
      </c>
      <c r="AG23" s="880"/>
      <c r="AH23" s="880"/>
      <c r="AI23" s="880"/>
      <c r="AJ23" s="883"/>
      <c r="AK23" s="884"/>
      <c r="AL23" s="885"/>
      <c r="AM23" s="885"/>
      <c r="AN23" s="885"/>
      <c r="AO23" s="885"/>
      <c r="AP23" s="880">
        <v>70502</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402</v>
      </c>
      <c r="C28" s="818"/>
      <c r="D28" s="818"/>
      <c r="E28" s="818"/>
      <c r="F28" s="818"/>
      <c r="G28" s="818"/>
      <c r="H28" s="818"/>
      <c r="I28" s="818"/>
      <c r="J28" s="818"/>
      <c r="K28" s="818"/>
      <c r="L28" s="818"/>
      <c r="M28" s="818"/>
      <c r="N28" s="818"/>
      <c r="O28" s="818"/>
      <c r="P28" s="819"/>
      <c r="Q28" s="908">
        <v>19072</v>
      </c>
      <c r="R28" s="909"/>
      <c r="S28" s="909"/>
      <c r="T28" s="909"/>
      <c r="U28" s="909"/>
      <c r="V28" s="909">
        <v>18933</v>
      </c>
      <c r="W28" s="909"/>
      <c r="X28" s="909"/>
      <c r="Y28" s="909"/>
      <c r="Z28" s="909"/>
      <c r="AA28" s="909">
        <v>139</v>
      </c>
      <c r="AB28" s="909"/>
      <c r="AC28" s="909"/>
      <c r="AD28" s="909"/>
      <c r="AE28" s="910"/>
      <c r="AF28" s="911">
        <v>139</v>
      </c>
      <c r="AG28" s="909"/>
      <c r="AH28" s="909"/>
      <c r="AI28" s="909"/>
      <c r="AJ28" s="912"/>
      <c r="AK28" s="913">
        <v>1665</v>
      </c>
      <c r="AL28" s="904"/>
      <c r="AM28" s="904"/>
      <c r="AN28" s="904"/>
      <c r="AO28" s="904"/>
      <c r="AP28" s="904" t="s">
        <v>585</v>
      </c>
      <c r="AQ28" s="904"/>
      <c r="AR28" s="904"/>
      <c r="AS28" s="904"/>
      <c r="AT28" s="904"/>
      <c r="AU28" s="904" t="s">
        <v>587</v>
      </c>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403</v>
      </c>
      <c r="C29" s="842"/>
      <c r="D29" s="842"/>
      <c r="E29" s="842"/>
      <c r="F29" s="842"/>
      <c r="G29" s="842"/>
      <c r="H29" s="842"/>
      <c r="I29" s="842"/>
      <c r="J29" s="842"/>
      <c r="K29" s="842"/>
      <c r="L29" s="842"/>
      <c r="M29" s="842"/>
      <c r="N29" s="842"/>
      <c r="O29" s="842"/>
      <c r="P29" s="843"/>
      <c r="Q29" s="844">
        <v>25</v>
      </c>
      <c r="R29" s="845"/>
      <c r="S29" s="845"/>
      <c r="T29" s="845"/>
      <c r="U29" s="845"/>
      <c r="V29" s="845">
        <v>25</v>
      </c>
      <c r="W29" s="845"/>
      <c r="X29" s="845"/>
      <c r="Y29" s="845"/>
      <c r="Z29" s="845"/>
      <c r="AA29" s="845" t="s">
        <v>608</v>
      </c>
      <c r="AB29" s="845"/>
      <c r="AC29" s="845"/>
      <c r="AD29" s="845"/>
      <c r="AE29" s="846"/>
      <c r="AF29" s="847" t="s">
        <v>129</v>
      </c>
      <c r="AG29" s="848"/>
      <c r="AH29" s="848"/>
      <c r="AI29" s="848"/>
      <c r="AJ29" s="849"/>
      <c r="AK29" s="916">
        <v>16</v>
      </c>
      <c r="AL29" s="917"/>
      <c r="AM29" s="917"/>
      <c r="AN29" s="917"/>
      <c r="AO29" s="917"/>
      <c r="AP29" s="917" t="s">
        <v>586</v>
      </c>
      <c r="AQ29" s="917"/>
      <c r="AR29" s="917"/>
      <c r="AS29" s="917"/>
      <c r="AT29" s="917"/>
      <c r="AU29" s="917" t="s">
        <v>584</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404</v>
      </c>
      <c r="C30" s="842"/>
      <c r="D30" s="842"/>
      <c r="E30" s="842"/>
      <c r="F30" s="842"/>
      <c r="G30" s="842"/>
      <c r="H30" s="842"/>
      <c r="I30" s="842"/>
      <c r="J30" s="842"/>
      <c r="K30" s="842"/>
      <c r="L30" s="842"/>
      <c r="M30" s="842"/>
      <c r="N30" s="842"/>
      <c r="O30" s="842"/>
      <c r="P30" s="843"/>
      <c r="Q30" s="844">
        <v>2219</v>
      </c>
      <c r="R30" s="845"/>
      <c r="S30" s="845"/>
      <c r="T30" s="845"/>
      <c r="U30" s="845"/>
      <c r="V30" s="845">
        <v>2214</v>
      </c>
      <c r="W30" s="845"/>
      <c r="X30" s="845"/>
      <c r="Y30" s="845"/>
      <c r="Z30" s="845"/>
      <c r="AA30" s="845">
        <v>4</v>
      </c>
      <c r="AB30" s="845"/>
      <c r="AC30" s="845"/>
      <c r="AD30" s="845"/>
      <c r="AE30" s="846"/>
      <c r="AF30" s="847">
        <v>4</v>
      </c>
      <c r="AG30" s="848"/>
      <c r="AH30" s="848"/>
      <c r="AI30" s="848"/>
      <c r="AJ30" s="849"/>
      <c r="AK30" s="916">
        <v>708</v>
      </c>
      <c r="AL30" s="917"/>
      <c r="AM30" s="917"/>
      <c r="AN30" s="917"/>
      <c r="AO30" s="917"/>
      <c r="AP30" s="917" t="s">
        <v>583</v>
      </c>
      <c r="AQ30" s="917"/>
      <c r="AR30" s="917"/>
      <c r="AS30" s="917"/>
      <c r="AT30" s="917"/>
      <c r="AU30" s="917" t="s">
        <v>584</v>
      </c>
      <c r="AV30" s="917"/>
      <c r="AW30" s="917"/>
      <c r="AX30" s="917"/>
      <c r="AY30" s="917"/>
      <c r="AZ30" s="918" t="s">
        <v>576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405</v>
      </c>
      <c r="C31" s="842"/>
      <c r="D31" s="842"/>
      <c r="E31" s="842"/>
      <c r="F31" s="842"/>
      <c r="G31" s="842"/>
      <c r="H31" s="842"/>
      <c r="I31" s="842"/>
      <c r="J31" s="842"/>
      <c r="K31" s="842"/>
      <c r="L31" s="842"/>
      <c r="M31" s="842"/>
      <c r="N31" s="842"/>
      <c r="O31" s="842"/>
      <c r="P31" s="843"/>
      <c r="Q31" s="844">
        <v>18107</v>
      </c>
      <c r="R31" s="845"/>
      <c r="S31" s="845"/>
      <c r="T31" s="845"/>
      <c r="U31" s="845"/>
      <c r="V31" s="845">
        <v>17733</v>
      </c>
      <c r="W31" s="845"/>
      <c r="X31" s="845"/>
      <c r="Y31" s="845"/>
      <c r="Z31" s="845"/>
      <c r="AA31" s="845">
        <v>374</v>
      </c>
      <c r="AB31" s="845"/>
      <c r="AC31" s="845"/>
      <c r="AD31" s="845"/>
      <c r="AE31" s="846"/>
      <c r="AF31" s="847">
        <v>374</v>
      </c>
      <c r="AG31" s="848"/>
      <c r="AH31" s="848"/>
      <c r="AI31" s="848"/>
      <c r="AJ31" s="849"/>
      <c r="AK31" s="916">
        <v>2939</v>
      </c>
      <c r="AL31" s="917"/>
      <c r="AM31" s="917"/>
      <c r="AN31" s="917"/>
      <c r="AO31" s="917"/>
      <c r="AP31" s="917" t="s">
        <v>586</v>
      </c>
      <c r="AQ31" s="917"/>
      <c r="AR31" s="917"/>
      <c r="AS31" s="917"/>
      <c r="AT31" s="917"/>
      <c r="AU31" s="917" t="s">
        <v>584</v>
      </c>
      <c r="AV31" s="917"/>
      <c r="AW31" s="917"/>
      <c r="AX31" s="917"/>
      <c r="AY31" s="917"/>
      <c r="AZ31" s="918" t="s">
        <v>580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2246</v>
      </c>
      <c r="R32" s="845"/>
      <c r="S32" s="845"/>
      <c r="T32" s="845"/>
      <c r="U32" s="845"/>
      <c r="V32" s="845">
        <v>2161</v>
      </c>
      <c r="W32" s="845"/>
      <c r="X32" s="845"/>
      <c r="Y32" s="845"/>
      <c r="Z32" s="845"/>
      <c r="AA32" s="845">
        <v>85</v>
      </c>
      <c r="AB32" s="845"/>
      <c r="AC32" s="845"/>
      <c r="AD32" s="845"/>
      <c r="AE32" s="846"/>
      <c r="AF32" s="847">
        <v>3250</v>
      </c>
      <c r="AG32" s="848"/>
      <c r="AH32" s="848"/>
      <c r="AI32" s="848"/>
      <c r="AJ32" s="849"/>
      <c r="AK32" s="916">
        <v>57</v>
      </c>
      <c r="AL32" s="917"/>
      <c r="AM32" s="917"/>
      <c r="AN32" s="917"/>
      <c r="AO32" s="917"/>
      <c r="AP32" s="917">
        <v>10156</v>
      </c>
      <c r="AQ32" s="917"/>
      <c r="AR32" s="917"/>
      <c r="AS32" s="917"/>
      <c r="AT32" s="917"/>
      <c r="AU32" s="917">
        <v>61</v>
      </c>
      <c r="AV32" s="917"/>
      <c r="AW32" s="917"/>
      <c r="AX32" s="917"/>
      <c r="AY32" s="917"/>
      <c r="AZ32" s="918" t="s">
        <v>581</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2754</v>
      </c>
      <c r="R33" s="845"/>
      <c r="S33" s="845"/>
      <c r="T33" s="845"/>
      <c r="U33" s="845"/>
      <c r="V33" s="845">
        <v>2712</v>
      </c>
      <c r="W33" s="845"/>
      <c r="X33" s="845"/>
      <c r="Y33" s="845"/>
      <c r="Z33" s="845"/>
      <c r="AA33" s="845">
        <v>42</v>
      </c>
      <c r="AB33" s="845"/>
      <c r="AC33" s="845"/>
      <c r="AD33" s="845"/>
      <c r="AE33" s="846"/>
      <c r="AF33" s="847">
        <v>244</v>
      </c>
      <c r="AG33" s="848"/>
      <c r="AH33" s="848"/>
      <c r="AI33" s="848"/>
      <c r="AJ33" s="849"/>
      <c r="AK33" s="916">
        <v>1039</v>
      </c>
      <c r="AL33" s="917"/>
      <c r="AM33" s="917"/>
      <c r="AN33" s="917"/>
      <c r="AO33" s="917"/>
      <c r="AP33" s="917">
        <v>16786</v>
      </c>
      <c r="AQ33" s="917"/>
      <c r="AR33" s="917"/>
      <c r="AS33" s="917"/>
      <c r="AT33" s="917"/>
      <c r="AU33" s="917">
        <v>8813</v>
      </c>
      <c r="AV33" s="917"/>
      <c r="AW33" s="917"/>
      <c r="AX33" s="917"/>
      <c r="AY33" s="917"/>
      <c r="AZ33" s="918" t="s">
        <v>582</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409</v>
      </c>
      <c r="C34" s="842"/>
      <c r="D34" s="842"/>
      <c r="E34" s="842"/>
      <c r="F34" s="842"/>
      <c r="G34" s="842"/>
      <c r="H34" s="842"/>
      <c r="I34" s="842"/>
      <c r="J34" s="842"/>
      <c r="K34" s="842"/>
      <c r="L34" s="842"/>
      <c r="M34" s="842"/>
      <c r="N34" s="842"/>
      <c r="O34" s="842"/>
      <c r="P34" s="843"/>
      <c r="Q34" s="844">
        <v>570</v>
      </c>
      <c r="R34" s="845"/>
      <c r="S34" s="845"/>
      <c r="T34" s="845"/>
      <c r="U34" s="845"/>
      <c r="V34" s="845">
        <v>563</v>
      </c>
      <c r="W34" s="845"/>
      <c r="X34" s="845"/>
      <c r="Y34" s="845"/>
      <c r="Z34" s="845"/>
      <c r="AA34" s="845">
        <v>7</v>
      </c>
      <c r="AB34" s="845"/>
      <c r="AC34" s="845"/>
      <c r="AD34" s="845"/>
      <c r="AE34" s="846"/>
      <c r="AF34" s="847">
        <v>30</v>
      </c>
      <c r="AG34" s="848"/>
      <c r="AH34" s="848"/>
      <c r="AI34" s="848"/>
      <c r="AJ34" s="849"/>
      <c r="AK34" s="916">
        <v>325</v>
      </c>
      <c r="AL34" s="917"/>
      <c r="AM34" s="917"/>
      <c r="AN34" s="917"/>
      <c r="AO34" s="917"/>
      <c r="AP34" s="917">
        <v>2425</v>
      </c>
      <c r="AQ34" s="917"/>
      <c r="AR34" s="917"/>
      <c r="AS34" s="917"/>
      <c r="AT34" s="917"/>
      <c r="AU34" s="917">
        <v>2268</v>
      </c>
      <c r="AV34" s="917"/>
      <c r="AW34" s="917"/>
      <c r="AX34" s="917"/>
      <c r="AY34" s="917"/>
      <c r="AZ34" s="918" t="s">
        <v>583</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410</v>
      </c>
      <c r="C35" s="842"/>
      <c r="D35" s="842"/>
      <c r="E35" s="842"/>
      <c r="F35" s="842"/>
      <c r="G35" s="842"/>
      <c r="H35" s="842"/>
      <c r="I35" s="842"/>
      <c r="J35" s="842"/>
      <c r="K35" s="842"/>
      <c r="L35" s="842"/>
      <c r="M35" s="842"/>
      <c r="N35" s="842"/>
      <c r="O35" s="842"/>
      <c r="P35" s="843"/>
      <c r="Q35" s="844">
        <v>83</v>
      </c>
      <c r="R35" s="845"/>
      <c r="S35" s="845"/>
      <c r="T35" s="845"/>
      <c r="U35" s="845"/>
      <c r="V35" s="845">
        <v>79</v>
      </c>
      <c r="W35" s="845"/>
      <c r="X35" s="845"/>
      <c r="Y35" s="845"/>
      <c r="Z35" s="845"/>
      <c r="AA35" s="845">
        <v>4</v>
      </c>
      <c r="AB35" s="845"/>
      <c r="AC35" s="845"/>
      <c r="AD35" s="845"/>
      <c r="AE35" s="846"/>
      <c r="AF35" s="847">
        <v>26</v>
      </c>
      <c r="AG35" s="848"/>
      <c r="AH35" s="848"/>
      <c r="AI35" s="848"/>
      <c r="AJ35" s="849"/>
      <c r="AK35" s="916">
        <v>43</v>
      </c>
      <c r="AL35" s="917"/>
      <c r="AM35" s="917"/>
      <c r="AN35" s="917"/>
      <c r="AO35" s="917"/>
      <c r="AP35" s="917">
        <v>359</v>
      </c>
      <c r="AQ35" s="917"/>
      <c r="AR35" s="917"/>
      <c r="AS35" s="917"/>
      <c r="AT35" s="917"/>
      <c r="AU35" s="917">
        <v>273</v>
      </c>
      <c r="AV35" s="917"/>
      <c r="AW35" s="917"/>
      <c r="AX35" s="917"/>
      <c r="AY35" s="917"/>
      <c r="AZ35" s="918" t="s">
        <v>581</v>
      </c>
      <c r="BA35" s="918"/>
      <c r="BB35" s="918"/>
      <c r="BC35" s="918"/>
      <c r="BD35" s="918"/>
      <c r="BE35" s="914" t="s">
        <v>407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411</v>
      </c>
      <c r="C36" s="842"/>
      <c r="D36" s="842"/>
      <c r="E36" s="842"/>
      <c r="F36" s="842"/>
      <c r="G36" s="842"/>
      <c r="H36" s="842"/>
      <c r="I36" s="842"/>
      <c r="J36" s="842"/>
      <c r="K36" s="842"/>
      <c r="L36" s="842"/>
      <c r="M36" s="842"/>
      <c r="N36" s="842"/>
      <c r="O36" s="842"/>
      <c r="P36" s="843"/>
      <c r="Q36" s="844">
        <v>338</v>
      </c>
      <c r="R36" s="845"/>
      <c r="S36" s="845"/>
      <c r="T36" s="845"/>
      <c r="U36" s="845"/>
      <c r="V36" s="845">
        <v>345</v>
      </c>
      <c r="W36" s="845"/>
      <c r="X36" s="845"/>
      <c r="Y36" s="845"/>
      <c r="Z36" s="845"/>
      <c r="AA36" s="845">
        <v>-7</v>
      </c>
      <c r="AB36" s="845"/>
      <c r="AC36" s="845"/>
      <c r="AD36" s="845"/>
      <c r="AE36" s="846"/>
      <c r="AF36" s="847">
        <v>267</v>
      </c>
      <c r="AG36" s="848"/>
      <c r="AH36" s="848"/>
      <c r="AI36" s="848"/>
      <c r="AJ36" s="849"/>
      <c r="AK36" s="916">
        <v>216</v>
      </c>
      <c r="AL36" s="917"/>
      <c r="AM36" s="917"/>
      <c r="AN36" s="917"/>
      <c r="AO36" s="917"/>
      <c r="AP36" s="917">
        <v>3182</v>
      </c>
      <c r="AQ36" s="917"/>
      <c r="AR36" s="917"/>
      <c r="AS36" s="917"/>
      <c r="AT36" s="917"/>
      <c r="AU36" s="917">
        <v>2466</v>
      </c>
      <c r="AV36" s="917"/>
      <c r="AW36" s="917"/>
      <c r="AX36" s="917"/>
      <c r="AY36" s="917"/>
      <c r="AZ36" s="918" t="s">
        <v>579</v>
      </c>
      <c r="BA36" s="918"/>
      <c r="BB36" s="918"/>
      <c r="BC36" s="918"/>
      <c r="BD36" s="918"/>
      <c r="BE36" s="914" t="s">
        <v>407</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412</v>
      </c>
      <c r="C37" s="842"/>
      <c r="D37" s="842"/>
      <c r="E37" s="842"/>
      <c r="F37" s="842"/>
      <c r="G37" s="842"/>
      <c r="H37" s="842"/>
      <c r="I37" s="842"/>
      <c r="J37" s="842"/>
      <c r="K37" s="842"/>
      <c r="L37" s="842"/>
      <c r="M37" s="842"/>
      <c r="N37" s="842"/>
      <c r="O37" s="842"/>
      <c r="P37" s="843"/>
      <c r="Q37" s="844">
        <v>383</v>
      </c>
      <c r="R37" s="845"/>
      <c r="S37" s="845"/>
      <c r="T37" s="845"/>
      <c r="U37" s="845"/>
      <c r="V37" s="845">
        <v>383</v>
      </c>
      <c r="W37" s="845"/>
      <c r="X37" s="845"/>
      <c r="Y37" s="845"/>
      <c r="Z37" s="845"/>
      <c r="AA37" s="845">
        <v>0</v>
      </c>
      <c r="AB37" s="845"/>
      <c r="AC37" s="845"/>
      <c r="AD37" s="845"/>
      <c r="AE37" s="846"/>
      <c r="AF37" s="847" t="s">
        <v>129</v>
      </c>
      <c r="AG37" s="848"/>
      <c r="AH37" s="848"/>
      <c r="AI37" s="848"/>
      <c r="AJ37" s="849"/>
      <c r="AK37" s="916">
        <v>18</v>
      </c>
      <c r="AL37" s="917"/>
      <c r="AM37" s="917"/>
      <c r="AN37" s="917"/>
      <c r="AO37" s="917"/>
      <c r="AP37" s="917">
        <v>409</v>
      </c>
      <c r="AQ37" s="917"/>
      <c r="AR37" s="917"/>
      <c r="AS37" s="917"/>
      <c r="AT37" s="917"/>
      <c r="AU37" s="917">
        <v>405</v>
      </c>
      <c r="AV37" s="917"/>
      <c r="AW37" s="917"/>
      <c r="AX37" s="917"/>
      <c r="AY37" s="917"/>
      <c r="AZ37" s="918" t="s">
        <v>579</v>
      </c>
      <c r="BA37" s="918"/>
      <c r="BB37" s="918"/>
      <c r="BC37" s="918"/>
      <c r="BD37" s="918"/>
      <c r="BE37" s="914" t="s">
        <v>413</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414</v>
      </c>
      <c r="C38" s="842"/>
      <c r="D38" s="842"/>
      <c r="E38" s="842"/>
      <c r="F38" s="842"/>
      <c r="G38" s="842"/>
      <c r="H38" s="842"/>
      <c r="I38" s="842"/>
      <c r="J38" s="842"/>
      <c r="K38" s="842"/>
      <c r="L38" s="842"/>
      <c r="M38" s="842"/>
      <c r="N38" s="842"/>
      <c r="O38" s="842"/>
      <c r="P38" s="843"/>
      <c r="Q38" s="844">
        <v>90</v>
      </c>
      <c r="R38" s="845"/>
      <c r="S38" s="845"/>
      <c r="T38" s="845"/>
      <c r="U38" s="845"/>
      <c r="V38" s="845">
        <v>57</v>
      </c>
      <c r="W38" s="845"/>
      <c r="X38" s="845"/>
      <c r="Y38" s="845"/>
      <c r="Z38" s="845"/>
      <c r="AA38" s="845">
        <v>33</v>
      </c>
      <c r="AB38" s="845"/>
      <c r="AC38" s="845"/>
      <c r="AD38" s="845"/>
      <c r="AE38" s="846"/>
      <c r="AF38" s="847" t="s">
        <v>129</v>
      </c>
      <c r="AG38" s="848"/>
      <c r="AH38" s="848"/>
      <c r="AI38" s="848"/>
      <c r="AJ38" s="849"/>
      <c r="AK38" s="916">
        <v>61</v>
      </c>
      <c r="AL38" s="917"/>
      <c r="AM38" s="917"/>
      <c r="AN38" s="917"/>
      <c r="AO38" s="917"/>
      <c r="AP38" s="917">
        <v>395</v>
      </c>
      <c r="AQ38" s="917"/>
      <c r="AR38" s="917"/>
      <c r="AS38" s="917"/>
      <c r="AT38" s="917"/>
      <c r="AU38" s="917" t="s">
        <v>576</v>
      </c>
      <c r="AV38" s="917"/>
      <c r="AW38" s="917"/>
      <c r="AX38" s="917"/>
      <c r="AY38" s="917"/>
      <c r="AZ38" s="918" t="s">
        <v>584</v>
      </c>
      <c r="BA38" s="918"/>
      <c r="BB38" s="918"/>
      <c r="BC38" s="918"/>
      <c r="BD38" s="918"/>
      <c r="BE38" s="914" t="s">
        <v>413</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t="s">
        <v>415</v>
      </c>
      <c r="C39" s="842"/>
      <c r="D39" s="842"/>
      <c r="E39" s="842"/>
      <c r="F39" s="842"/>
      <c r="G39" s="842"/>
      <c r="H39" s="842"/>
      <c r="I39" s="842"/>
      <c r="J39" s="842"/>
      <c r="K39" s="842"/>
      <c r="L39" s="842"/>
      <c r="M39" s="842"/>
      <c r="N39" s="842"/>
      <c r="O39" s="842"/>
      <c r="P39" s="843"/>
      <c r="Q39" s="844">
        <v>642</v>
      </c>
      <c r="R39" s="845"/>
      <c r="S39" s="845"/>
      <c r="T39" s="845"/>
      <c r="U39" s="845"/>
      <c r="V39" s="845">
        <v>642</v>
      </c>
      <c r="W39" s="845"/>
      <c r="X39" s="845"/>
      <c r="Y39" s="845"/>
      <c r="Z39" s="845"/>
      <c r="AA39" s="845">
        <v>0</v>
      </c>
      <c r="AB39" s="845"/>
      <c r="AC39" s="845"/>
      <c r="AD39" s="845"/>
      <c r="AE39" s="846"/>
      <c r="AF39" s="847" t="s">
        <v>129</v>
      </c>
      <c r="AG39" s="848"/>
      <c r="AH39" s="848"/>
      <c r="AI39" s="848"/>
      <c r="AJ39" s="849"/>
      <c r="AK39" s="916">
        <v>1</v>
      </c>
      <c r="AL39" s="917"/>
      <c r="AM39" s="917"/>
      <c r="AN39" s="917"/>
      <c r="AO39" s="917"/>
      <c r="AP39" s="917">
        <v>1596</v>
      </c>
      <c r="AQ39" s="917"/>
      <c r="AR39" s="917"/>
      <c r="AS39" s="917"/>
      <c r="AT39" s="917"/>
      <c r="AU39" s="917" t="s">
        <v>577</v>
      </c>
      <c r="AV39" s="917"/>
      <c r="AW39" s="917"/>
      <c r="AX39" s="917"/>
      <c r="AY39" s="917"/>
      <c r="AZ39" s="918" t="s">
        <v>579</v>
      </c>
      <c r="BA39" s="918"/>
      <c r="BB39" s="918"/>
      <c r="BC39" s="918"/>
      <c r="BD39" s="918"/>
      <c r="BE39" s="914" t="s">
        <v>413</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4335</v>
      </c>
      <c r="AG63" s="928"/>
      <c r="AH63" s="928"/>
      <c r="AI63" s="928"/>
      <c r="AJ63" s="929"/>
      <c r="AK63" s="930"/>
      <c r="AL63" s="925"/>
      <c r="AM63" s="925"/>
      <c r="AN63" s="925"/>
      <c r="AO63" s="925"/>
      <c r="AP63" s="928">
        <v>35307</v>
      </c>
      <c r="AQ63" s="928"/>
      <c r="AR63" s="928"/>
      <c r="AS63" s="928"/>
      <c r="AT63" s="928"/>
      <c r="AU63" s="928">
        <v>14285</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420</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421</v>
      </c>
      <c r="AB66" s="804"/>
      <c r="AC66" s="804"/>
      <c r="AD66" s="804"/>
      <c r="AE66" s="805"/>
      <c r="AF66" s="938" t="s">
        <v>397</v>
      </c>
      <c r="AG66" s="899"/>
      <c r="AH66" s="899"/>
      <c r="AI66" s="899"/>
      <c r="AJ66" s="939"/>
      <c r="AK66" s="803" t="s">
        <v>422</v>
      </c>
      <c r="AL66" s="827"/>
      <c r="AM66" s="827"/>
      <c r="AN66" s="827"/>
      <c r="AO66" s="828"/>
      <c r="AP66" s="803" t="s">
        <v>399</v>
      </c>
      <c r="AQ66" s="804"/>
      <c r="AR66" s="804"/>
      <c r="AS66" s="804"/>
      <c r="AT66" s="805"/>
      <c r="AU66" s="803" t="s">
        <v>423</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588</v>
      </c>
      <c r="C68" s="956"/>
      <c r="D68" s="956"/>
      <c r="E68" s="956"/>
      <c r="F68" s="956"/>
      <c r="G68" s="956"/>
      <c r="H68" s="956"/>
      <c r="I68" s="956"/>
      <c r="J68" s="956"/>
      <c r="K68" s="956"/>
      <c r="L68" s="956"/>
      <c r="M68" s="956"/>
      <c r="N68" s="956"/>
      <c r="O68" s="956"/>
      <c r="P68" s="957"/>
      <c r="Q68" s="958">
        <v>2033</v>
      </c>
      <c r="R68" s="952"/>
      <c r="S68" s="952"/>
      <c r="T68" s="952"/>
      <c r="U68" s="952"/>
      <c r="V68" s="952">
        <v>1899</v>
      </c>
      <c r="W68" s="952"/>
      <c r="X68" s="952"/>
      <c r="Y68" s="952"/>
      <c r="Z68" s="952"/>
      <c r="AA68" s="952">
        <v>135</v>
      </c>
      <c r="AB68" s="952"/>
      <c r="AC68" s="952"/>
      <c r="AD68" s="952"/>
      <c r="AE68" s="952"/>
      <c r="AF68" s="952">
        <v>135</v>
      </c>
      <c r="AG68" s="952"/>
      <c r="AH68" s="952"/>
      <c r="AI68" s="952"/>
      <c r="AJ68" s="952"/>
      <c r="AK68" s="952">
        <v>14</v>
      </c>
      <c r="AL68" s="952"/>
      <c r="AM68" s="952"/>
      <c r="AN68" s="952"/>
      <c r="AO68" s="952"/>
      <c r="AP68" s="952" t="s">
        <v>593</v>
      </c>
      <c r="AQ68" s="952"/>
      <c r="AR68" s="952"/>
      <c r="AS68" s="952"/>
      <c r="AT68" s="952"/>
      <c r="AU68" s="952" t="s">
        <v>579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589</v>
      </c>
      <c r="C69" s="960"/>
      <c r="D69" s="960"/>
      <c r="E69" s="960"/>
      <c r="F69" s="960"/>
      <c r="G69" s="960"/>
      <c r="H69" s="960"/>
      <c r="I69" s="960"/>
      <c r="J69" s="960"/>
      <c r="K69" s="960"/>
      <c r="L69" s="960"/>
      <c r="M69" s="960"/>
      <c r="N69" s="960"/>
      <c r="O69" s="960"/>
      <c r="P69" s="961"/>
      <c r="Q69" s="962">
        <v>45</v>
      </c>
      <c r="R69" s="917"/>
      <c r="S69" s="917"/>
      <c r="T69" s="917"/>
      <c r="U69" s="917"/>
      <c r="V69" s="917">
        <v>42</v>
      </c>
      <c r="W69" s="917"/>
      <c r="X69" s="917"/>
      <c r="Y69" s="917"/>
      <c r="Z69" s="917"/>
      <c r="AA69" s="917">
        <v>3</v>
      </c>
      <c r="AB69" s="917"/>
      <c r="AC69" s="917"/>
      <c r="AD69" s="917"/>
      <c r="AE69" s="917"/>
      <c r="AF69" s="917">
        <v>3</v>
      </c>
      <c r="AG69" s="917"/>
      <c r="AH69" s="917"/>
      <c r="AI69" s="917"/>
      <c r="AJ69" s="917"/>
      <c r="AK69" s="917">
        <v>30</v>
      </c>
      <c r="AL69" s="917"/>
      <c r="AM69" s="917"/>
      <c r="AN69" s="917"/>
      <c r="AO69" s="917"/>
      <c r="AP69" s="917" t="s">
        <v>576</v>
      </c>
      <c r="AQ69" s="917"/>
      <c r="AR69" s="917"/>
      <c r="AS69" s="917"/>
      <c r="AT69" s="917"/>
      <c r="AU69" s="917" t="s">
        <v>576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590</v>
      </c>
      <c r="C70" s="960"/>
      <c r="D70" s="960"/>
      <c r="E70" s="960"/>
      <c r="F70" s="960"/>
      <c r="G70" s="960"/>
      <c r="H70" s="960"/>
      <c r="I70" s="960"/>
      <c r="J70" s="960"/>
      <c r="K70" s="960"/>
      <c r="L70" s="960"/>
      <c r="M70" s="960"/>
      <c r="N70" s="960"/>
      <c r="O70" s="960"/>
      <c r="P70" s="961"/>
      <c r="Q70" s="962">
        <v>23</v>
      </c>
      <c r="R70" s="917"/>
      <c r="S70" s="917"/>
      <c r="T70" s="917"/>
      <c r="U70" s="917"/>
      <c r="V70" s="917">
        <v>19</v>
      </c>
      <c r="W70" s="917"/>
      <c r="X70" s="917"/>
      <c r="Y70" s="917"/>
      <c r="Z70" s="917"/>
      <c r="AA70" s="917">
        <v>4</v>
      </c>
      <c r="AB70" s="917"/>
      <c r="AC70" s="917"/>
      <c r="AD70" s="917"/>
      <c r="AE70" s="917"/>
      <c r="AF70" s="917">
        <v>4</v>
      </c>
      <c r="AG70" s="917"/>
      <c r="AH70" s="917"/>
      <c r="AI70" s="917"/>
      <c r="AJ70" s="917"/>
      <c r="AK70" s="917" t="s">
        <v>594</v>
      </c>
      <c r="AL70" s="917"/>
      <c r="AM70" s="917"/>
      <c r="AN70" s="917"/>
      <c r="AO70" s="917"/>
      <c r="AP70" s="917" t="s">
        <v>594</v>
      </c>
      <c r="AQ70" s="917"/>
      <c r="AR70" s="917"/>
      <c r="AS70" s="917"/>
      <c r="AT70" s="917"/>
      <c r="AU70" s="917" t="s">
        <v>594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591</v>
      </c>
      <c r="C71" s="960"/>
      <c r="D71" s="960"/>
      <c r="E71" s="960"/>
      <c r="F71" s="960"/>
      <c r="G71" s="960"/>
      <c r="H71" s="960"/>
      <c r="I71" s="960"/>
      <c r="J71" s="960"/>
      <c r="K71" s="960"/>
      <c r="L71" s="960"/>
      <c r="M71" s="960"/>
      <c r="N71" s="960"/>
      <c r="O71" s="960"/>
      <c r="P71" s="961"/>
      <c r="Q71" s="962">
        <v>209</v>
      </c>
      <c r="R71" s="917"/>
      <c r="S71" s="917"/>
      <c r="T71" s="917"/>
      <c r="U71" s="917"/>
      <c r="V71" s="917">
        <v>203</v>
      </c>
      <c r="W71" s="917"/>
      <c r="X71" s="917"/>
      <c r="Y71" s="917"/>
      <c r="Z71" s="917"/>
      <c r="AA71" s="917">
        <v>5</v>
      </c>
      <c r="AB71" s="917"/>
      <c r="AC71" s="917"/>
      <c r="AD71" s="917"/>
      <c r="AE71" s="917"/>
      <c r="AF71" s="917">
        <v>5</v>
      </c>
      <c r="AG71" s="917"/>
      <c r="AH71" s="917"/>
      <c r="AI71" s="917"/>
      <c r="AJ71" s="917"/>
      <c r="AK71" s="917">
        <v>5</v>
      </c>
      <c r="AL71" s="917"/>
      <c r="AM71" s="917"/>
      <c r="AN71" s="917"/>
      <c r="AO71" s="917"/>
      <c r="AP71" s="917" t="s">
        <v>579</v>
      </c>
      <c r="AQ71" s="917"/>
      <c r="AR71" s="917"/>
      <c r="AS71" s="917"/>
      <c r="AT71" s="917"/>
      <c r="AU71" s="917" t="s">
        <v>576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592</v>
      </c>
      <c r="C72" s="960"/>
      <c r="D72" s="960"/>
      <c r="E72" s="960"/>
      <c r="F72" s="960"/>
      <c r="G72" s="960"/>
      <c r="H72" s="960"/>
      <c r="I72" s="960"/>
      <c r="J72" s="960"/>
      <c r="K72" s="960"/>
      <c r="L72" s="960"/>
      <c r="M72" s="960"/>
      <c r="N72" s="960"/>
      <c r="O72" s="960"/>
      <c r="P72" s="961"/>
      <c r="Q72" s="965">
        <v>158638</v>
      </c>
      <c r="R72" s="966"/>
      <c r="S72" s="966"/>
      <c r="T72" s="966"/>
      <c r="U72" s="916"/>
      <c r="V72" s="917">
        <v>150394</v>
      </c>
      <c r="W72" s="917"/>
      <c r="X72" s="917"/>
      <c r="Y72" s="917"/>
      <c r="Z72" s="917"/>
      <c r="AA72" s="917">
        <v>8244</v>
      </c>
      <c r="AB72" s="917"/>
      <c r="AC72" s="917"/>
      <c r="AD72" s="917"/>
      <c r="AE72" s="917"/>
      <c r="AF72" s="917">
        <v>8244</v>
      </c>
      <c r="AG72" s="917"/>
      <c r="AH72" s="917"/>
      <c r="AI72" s="917"/>
      <c r="AJ72" s="917"/>
      <c r="AK72" s="917" t="s">
        <v>576</v>
      </c>
      <c r="AL72" s="917"/>
      <c r="AM72" s="917"/>
      <c r="AN72" s="917"/>
      <c r="AO72" s="917"/>
      <c r="AP72" s="917" t="s">
        <v>595</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8391</v>
      </c>
      <c r="AG88" s="928"/>
      <c r="AH88" s="928"/>
      <c r="AI88" s="928"/>
      <c r="AJ88" s="928"/>
      <c r="AK88" s="925"/>
      <c r="AL88" s="925"/>
      <c r="AM88" s="925"/>
      <c r="AN88" s="925"/>
      <c r="AO88" s="925"/>
      <c r="AP88" s="928" t="s">
        <v>614</v>
      </c>
      <c r="AQ88" s="928"/>
      <c r="AR88" s="928"/>
      <c r="AS88" s="928"/>
      <c r="AT88" s="928"/>
      <c r="AU88" s="928" t="s">
        <v>615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198</v>
      </c>
      <c r="CS102" s="936"/>
      <c r="CT102" s="936"/>
      <c r="CU102" s="936"/>
      <c r="CV102" s="979"/>
      <c r="CW102" s="978">
        <v>38</v>
      </c>
      <c r="CX102" s="936"/>
      <c r="CY102" s="936"/>
      <c r="CZ102" s="936"/>
      <c r="DA102" s="979"/>
      <c r="DB102" s="978">
        <v>1017</v>
      </c>
      <c r="DC102" s="936"/>
      <c r="DD102" s="936"/>
      <c r="DE102" s="936"/>
      <c r="DF102" s="979"/>
      <c r="DG102" s="978" t="s">
        <v>576</v>
      </c>
      <c r="DH102" s="936"/>
      <c r="DI102" s="936"/>
      <c r="DJ102" s="936"/>
      <c r="DK102" s="979"/>
      <c r="DL102" s="978" t="s">
        <v>616</v>
      </c>
      <c r="DM102" s="936"/>
      <c r="DN102" s="936"/>
      <c r="DO102" s="936"/>
      <c r="DP102" s="979"/>
      <c r="DQ102" s="978" t="s">
        <v>617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303</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303</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303</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7848498</v>
      </c>
      <c r="AB110" s="988"/>
      <c r="AC110" s="988"/>
      <c r="AD110" s="988"/>
      <c r="AE110" s="989"/>
      <c r="AF110" s="990">
        <v>7696240</v>
      </c>
      <c r="AG110" s="988"/>
      <c r="AH110" s="988"/>
      <c r="AI110" s="988"/>
      <c r="AJ110" s="989"/>
      <c r="AK110" s="990">
        <v>7372216</v>
      </c>
      <c r="AL110" s="988"/>
      <c r="AM110" s="988"/>
      <c r="AN110" s="988"/>
      <c r="AO110" s="989"/>
      <c r="AP110" s="991">
        <v>21</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72003980</v>
      </c>
      <c r="BR110" s="1023"/>
      <c r="BS110" s="1023"/>
      <c r="BT110" s="1023"/>
      <c r="BU110" s="1023"/>
      <c r="BV110" s="1023">
        <v>71334444</v>
      </c>
      <c r="BW110" s="1023"/>
      <c r="BX110" s="1023"/>
      <c r="BY110" s="1023"/>
      <c r="BZ110" s="1023"/>
      <c r="CA110" s="1023">
        <v>70501450</v>
      </c>
      <c r="CB110" s="1023"/>
      <c r="CC110" s="1023"/>
      <c r="CD110" s="1023"/>
      <c r="CE110" s="1023"/>
      <c r="CF110" s="1037">
        <v>200.5</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2">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441</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908</v>
      </c>
      <c r="BR111" s="1016"/>
      <c r="BS111" s="1016"/>
      <c r="BT111" s="1016"/>
      <c r="BU111" s="1016"/>
      <c r="BV111" s="1016" t="s">
        <v>441</v>
      </c>
      <c r="BW111" s="1016"/>
      <c r="BX111" s="1016"/>
      <c r="BY111" s="1016"/>
      <c r="BZ111" s="1016"/>
      <c r="CA111" s="1016" t="s">
        <v>441</v>
      </c>
      <c r="CB111" s="1016"/>
      <c r="CC111" s="1016"/>
      <c r="CD111" s="1016"/>
      <c r="CE111" s="1016"/>
      <c r="CF111" s="1010" t="s">
        <v>441</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441</v>
      </c>
      <c r="AG112" s="1055"/>
      <c r="AH112" s="1055"/>
      <c r="AI112" s="1055"/>
      <c r="AJ112" s="1056"/>
      <c r="AK112" s="1057" t="s">
        <v>129</v>
      </c>
      <c r="AL112" s="1055"/>
      <c r="AM112" s="1055"/>
      <c r="AN112" s="1055"/>
      <c r="AO112" s="1056"/>
      <c r="AP112" s="1058" t="s">
        <v>441</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14316296</v>
      </c>
      <c r="BR112" s="1016"/>
      <c r="BS112" s="1016"/>
      <c r="BT112" s="1016"/>
      <c r="BU112" s="1016"/>
      <c r="BV112" s="1016">
        <v>13940911</v>
      </c>
      <c r="BW112" s="1016"/>
      <c r="BX112" s="1016"/>
      <c r="BY112" s="1016"/>
      <c r="BZ112" s="1016"/>
      <c r="CA112" s="1016">
        <v>14285386</v>
      </c>
      <c r="CB112" s="1016"/>
      <c r="CC112" s="1016"/>
      <c r="CD112" s="1016"/>
      <c r="CE112" s="1016"/>
      <c r="CF112" s="1010">
        <v>40.6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441</v>
      </c>
      <c r="DM112" s="1016"/>
      <c r="DN112" s="1016"/>
      <c r="DO112" s="1016"/>
      <c r="DP112" s="1016"/>
      <c r="DQ112" s="1016" t="s">
        <v>388</v>
      </c>
      <c r="DR112" s="1016"/>
      <c r="DS112" s="1016"/>
      <c r="DT112" s="1016"/>
      <c r="DU112" s="1016"/>
      <c r="DV112" s="1017" t="s">
        <v>418</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1304163</v>
      </c>
      <c r="AB113" s="1030"/>
      <c r="AC113" s="1030"/>
      <c r="AD113" s="1030"/>
      <c r="AE113" s="1031"/>
      <c r="AF113" s="1032">
        <v>1260233</v>
      </c>
      <c r="AG113" s="1030"/>
      <c r="AH113" s="1030"/>
      <c r="AI113" s="1030"/>
      <c r="AJ113" s="1031"/>
      <c r="AK113" s="1032">
        <v>1136307</v>
      </c>
      <c r="AL113" s="1030"/>
      <c r="AM113" s="1030"/>
      <c r="AN113" s="1030"/>
      <c r="AO113" s="1031"/>
      <c r="AP113" s="1033">
        <v>3.2</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t="s">
        <v>388</v>
      </c>
      <c r="BR113" s="1016"/>
      <c r="BS113" s="1016"/>
      <c r="BT113" s="1016"/>
      <c r="BU113" s="1016"/>
      <c r="BV113" s="1016" t="s">
        <v>441</v>
      </c>
      <c r="BW113" s="1016"/>
      <c r="BX113" s="1016"/>
      <c r="BY113" s="1016"/>
      <c r="BZ113" s="1016"/>
      <c r="CA113" s="1016" t="s">
        <v>388</v>
      </c>
      <c r="CB113" s="1016"/>
      <c r="CC113" s="1016"/>
      <c r="CD113" s="1016"/>
      <c r="CE113" s="1016"/>
      <c r="CF113" s="1010" t="s">
        <v>441</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452</v>
      </c>
      <c r="DM113" s="1055"/>
      <c r="DN113" s="1055"/>
      <c r="DO113" s="1055"/>
      <c r="DP113" s="1056"/>
      <c r="DQ113" s="1057" t="s">
        <v>441</v>
      </c>
      <c r="DR113" s="1055"/>
      <c r="DS113" s="1055"/>
      <c r="DT113" s="1055"/>
      <c r="DU113" s="1056"/>
      <c r="DV113" s="1058" t="s">
        <v>441</v>
      </c>
      <c r="DW113" s="1059"/>
      <c r="DX113" s="1059"/>
      <c r="DY113" s="1059"/>
      <c r="DZ113" s="1060"/>
    </row>
    <row r="114" spans="1:130" s="248" customFormat="1" ht="26.25" customHeight="1" x14ac:dyDescent="0.2">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129</v>
      </c>
      <c r="AG114" s="1055"/>
      <c r="AH114" s="1055"/>
      <c r="AI114" s="1055"/>
      <c r="AJ114" s="1056"/>
      <c r="AK114" s="1057" t="s">
        <v>129</v>
      </c>
      <c r="AL114" s="1055"/>
      <c r="AM114" s="1055"/>
      <c r="AN114" s="1055"/>
      <c r="AO114" s="1056"/>
      <c r="AP114" s="1058" t="s">
        <v>441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11087217</v>
      </c>
      <c r="BR114" s="1016"/>
      <c r="BS114" s="1016"/>
      <c r="BT114" s="1016"/>
      <c r="BU114" s="1016"/>
      <c r="BV114" s="1016">
        <v>10421497</v>
      </c>
      <c r="BW114" s="1016"/>
      <c r="BX114" s="1016"/>
      <c r="BY114" s="1016"/>
      <c r="BZ114" s="1016"/>
      <c r="CA114" s="1016">
        <v>10328314</v>
      </c>
      <c r="CB114" s="1016"/>
      <c r="CC114" s="1016"/>
      <c r="CD114" s="1016"/>
      <c r="CE114" s="1016"/>
      <c r="CF114" s="1010">
        <v>29.4</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418</v>
      </c>
      <c r="DH114" s="1055"/>
      <c r="DI114" s="1055"/>
      <c r="DJ114" s="1055"/>
      <c r="DK114" s="1056"/>
      <c r="DL114" s="1057" t="s">
        <v>129</v>
      </c>
      <c r="DM114" s="1055"/>
      <c r="DN114" s="1055"/>
      <c r="DO114" s="1055"/>
      <c r="DP114" s="1056"/>
      <c r="DQ114" s="1057" t="s">
        <v>129</v>
      </c>
      <c r="DR114" s="1055"/>
      <c r="DS114" s="1055"/>
      <c r="DT114" s="1055"/>
      <c r="DU114" s="1056"/>
      <c r="DV114" s="1058" t="s">
        <v>388</v>
      </c>
      <c r="DW114" s="1059"/>
      <c r="DX114" s="1059"/>
      <c r="DY114" s="1059"/>
      <c r="DZ114" s="1060"/>
    </row>
    <row r="115" spans="1:130" s="248" customFormat="1" ht="26.25" customHeight="1" x14ac:dyDescent="0.2">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133063</v>
      </c>
      <c r="AB115" s="1030"/>
      <c r="AC115" s="1030"/>
      <c r="AD115" s="1030"/>
      <c r="AE115" s="1031"/>
      <c r="AF115" s="1032">
        <v>923</v>
      </c>
      <c r="AG115" s="1030"/>
      <c r="AH115" s="1030"/>
      <c r="AI115" s="1030"/>
      <c r="AJ115" s="1031"/>
      <c r="AK115" s="1032" t="s">
        <v>388</v>
      </c>
      <c r="AL115" s="1030"/>
      <c r="AM115" s="1030"/>
      <c r="AN115" s="1030"/>
      <c r="AO115" s="1031"/>
      <c r="AP115" s="1033" t="s">
        <v>452</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418</v>
      </c>
      <c r="BW115" s="1016"/>
      <c r="BX115" s="1016"/>
      <c r="BY115" s="1016"/>
      <c r="BZ115" s="1016"/>
      <c r="CA115" s="1016" t="s">
        <v>418</v>
      </c>
      <c r="CB115" s="1016"/>
      <c r="CC115" s="1016"/>
      <c r="CD115" s="1016"/>
      <c r="CE115" s="1016"/>
      <c r="CF115" s="1010" t="s">
        <v>388</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388</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2">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441</v>
      </c>
      <c r="AG116" s="1055"/>
      <c r="AH116" s="1055"/>
      <c r="AI116" s="1055"/>
      <c r="AJ116" s="1056"/>
      <c r="AK116" s="1057" t="s">
        <v>129</v>
      </c>
      <c r="AL116" s="1055"/>
      <c r="AM116" s="1055"/>
      <c r="AN116" s="1055"/>
      <c r="AO116" s="1056"/>
      <c r="AP116" s="1058" t="s">
        <v>452</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388</v>
      </c>
      <c r="BW116" s="1016"/>
      <c r="BX116" s="1016"/>
      <c r="BY116" s="1016"/>
      <c r="BZ116" s="1016"/>
      <c r="CA116" s="1016" t="s">
        <v>388</v>
      </c>
      <c r="CB116" s="1016"/>
      <c r="CC116" s="1016"/>
      <c r="CD116" s="1016"/>
      <c r="CE116" s="1016"/>
      <c r="CF116" s="1010" t="s">
        <v>388</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418</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9285724</v>
      </c>
      <c r="AB117" s="1073"/>
      <c r="AC117" s="1073"/>
      <c r="AD117" s="1073"/>
      <c r="AE117" s="1074"/>
      <c r="AF117" s="1075">
        <v>8957396</v>
      </c>
      <c r="AG117" s="1073"/>
      <c r="AH117" s="1073"/>
      <c r="AI117" s="1073"/>
      <c r="AJ117" s="1074"/>
      <c r="AK117" s="1075">
        <v>8508523</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418</v>
      </c>
      <c r="BR117" s="1016"/>
      <c r="BS117" s="1016"/>
      <c r="BT117" s="1016"/>
      <c r="BU117" s="1016"/>
      <c r="BV117" s="1016" t="s">
        <v>441</v>
      </c>
      <c r="BW117" s="1016"/>
      <c r="BX117" s="1016"/>
      <c r="BY117" s="1016"/>
      <c r="BZ117" s="1016"/>
      <c r="CA117" s="1016" t="s">
        <v>418</v>
      </c>
      <c r="CB117" s="1016"/>
      <c r="CC117" s="1016"/>
      <c r="CD117" s="1016"/>
      <c r="CE117" s="1016"/>
      <c r="CF117" s="1010" t="s">
        <v>441</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418</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303</v>
      </c>
      <c r="AL118" s="981"/>
      <c r="AM118" s="981"/>
      <c r="AN118" s="981"/>
      <c r="AO118" s="982"/>
      <c r="AP118" s="1067" t="s">
        <v>435</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418</v>
      </c>
      <c r="BW118" s="1094"/>
      <c r="BX118" s="1094"/>
      <c r="BY118" s="1094"/>
      <c r="BZ118" s="1094"/>
      <c r="CA118" s="1094" t="s">
        <v>452</v>
      </c>
      <c r="CB118" s="1094"/>
      <c r="CC118" s="1094"/>
      <c r="CD118" s="1094"/>
      <c r="CE118" s="1094"/>
      <c r="CF118" s="1010" t="s">
        <v>129</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418</v>
      </c>
      <c r="DH118" s="1055"/>
      <c r="DI118" s="1055"/>
      <c r="DJ118" s="1055"/>
      <c r="DK118" s="1056"/>
      <c r="DL118" s="1057" t="s">
        <v>441</v>
      </c>
      <c r="DM118" s="1055"/>
      <c r="DN118" s="1055"/>
      <c r="DO118" s="1055"/>
      <c r="DP118" s="1056"/>
      <c r="DQ118" s="1057" t="s">
        <v>441</v>
      </c>
      <c r="DR118" s="1055"/>
      <c r="DS118" s="1055"/>
      <c r="DT118" s="1055"/>
      <c r="DU118" s="1056"/>
      <c r="DV118" s="1058" t="s">
        <v>452</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418</v>
      </c>
      <c r="AG119" s="988"/>
      <c r="AH119" s="988"/>
      <c r="AI119" s="988"/>
      <c r="AJ119" s="989"/>
      <c r="AK119" s="990" t="s">
        <v>418</v>
      </c>
      <c r="AL119" s="988"/>
      <c r="AM119" s="988"/>
      <c r="AN119" s="988"/>
      <c r="AO119" s="989"/>
      <c r="AP119" s="991" t="s">
        <v>418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467</v>
      </c>
      <c r="BP119" s="1102"/>
      <c r="BQ119" s="1093">
        <v>97408401</v>
      </c>
      <c r="BR119" s="1094"/>
      <c r="BS119" s="1094"/>
      <c r="BT119" s="1094"/>
      <c r="BU119" s="1094"/>
      <c r="BV119" s="1094">
        <v>95696852</v>
      </c>
      <c r="BW119" s="1094"/>
      <c r="BX119" s="1094"/>
      <c r="BY119" s="1094"/>
      <c r="BZ119" s="1094"/>
      <c r="CA119" s="1094">
        <v>95115150</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908</v>
      </c>
      <c r="DH119" s="1080"/>
      <c r="DI119" s="1080"/>
      <c r="DJ119" s="1080"/>
      <c r="DK119" s="1081"/>
      <c r="DL119" s="1079" t="s">
        <v>418</v>
      </c>
      <c r="DM119" s="1080"/>
      <c r="DN119" s="1080"/>
      <c r="DO119" s="1080"/>
      <c r="DP119" s="1081"/>
      <c r="DQ119" s="1079" t="s">
        <v>418</v>
      </c>
      <c r="DR119" s="1080"/>
      <c r="DS119" s="1080"/>
      <c r="DT119" s="1080"/>
      <c r="DU119" s="1081"/>
      <c r="DV119" s="1082" t="s">
        <v>418</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441</v>
      </c>
      <c r="AG120" s="1055"/>
      <c r="AH120" s="1055"/>
      <c r="AI120" s="1055"/>
      <c r="AJ120" s="1056"/>
      <c r="AK120" s="1057" t="s">
        <v>129</v>
      </c>
      <c r="AL120" s="1055"/>
      <c r="AM120" s="1055"/>
      <c r="AN120" s="1055"/>
      <c r="AO120" s="1056"/>
      <c r="AP120" s="1058" t="s">
        <v>418</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32967031</v>
      </c>
      <c r="BR120" s="1023"/>
      <c r="BS120" s="1023"/>
      <c r="BT120" s="1023"/>
      <c r="BU120" s="1023"/>
      <c r="BV120" s="1023">
        <v>40030380</v>
      </c>
      <c r="BW120" s="1023"/>
      <c r="BX120" s="1023"/>
      <c r="BY120" s="1023"/>
      <c r="BZ120" s="1023"/>
      <c r="CA120" s="1023">
        <v>44380357</v>
      </c>
      <c r="CB120" s="1023"/>
      <c r="CC120" s="1023"/>
      <c r="CD120" s="1023"/>
      <c r="CE120" s="1023"/>
      <c r="CF120" s="1037">
        <v>126.2</v>
      </c>
      <c r="CG120" s="1038"/>
      <c r="CH120" s="1038"/>
      <c r="CI120" s="1038"/>
      <c r="CJ120" s="1038"/>
      <c r="CK120" s="1103" t="s">
        <v>471</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9903768</v>
      </c>
      <c r="DH120" s="1023"/>
      <c r="DI120" s="1023"/>
      <c r="DJ120" s="1023"/>
      <c r="DK120" s="1023"/>
      <c r="DL120" s="1023">
        <v>9179988</v>
      </c>
      <c r="DM120" s="1023"/>
      <c r="DN120" s="1023"/>
      <c r="DO120" s="1023"/>
      <c r="DP120" s="1023"/>
      <c r="DQ120" s="1023">
        <v>8812556</v>
      </c>
      <c r="DR120" s="1023"/>
      <c r="DS120" s="1023"/>
      <c r="DT120" s="1023"/>
      <c r="DU120" s="1023"/>
      <c r="DV120" s="1024">
        <v>25.1</v>
      </c>
      <c r="DW120" s="1024"/>
      <c r="DX120" s="1024"/>
      <c r="DY120" s="1024"/>
      <c r="DZ120" s="1025"/>
    </row>
    <row r="121" spans="1:130" s="248" customFormat="1" ht="26.25" customHeight="1" x14ac:dyDescent="0.2">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131229</v>
      </c>
      <c r="AB121" s="1055"/>
      <c r="AC121" s="1055"/>
      <c r="AD121" s="1055"/>
      <c r="AE121" s="1056"/>
      <c r="AF121" s="1057" t="s">
        <v>441</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8052931</v>
      </c>
      <c r="BR121" s="1016"/>
      <c r="BS121" s="1016"/>
      <c r="BT121" s="1016"/>
      <c r="BU121" s="1016"/>
      <c r="BV121" s="1016">
        <v>7343926</v>
      </c>
      <c r="BW121" s="1016"/>
      <c r="BX121" s="1016"/>
      <c r="BY121" s="1016"/>
      <c r="BZ121" s="1016"/>
      <c r="CA121" s="1016">
        <v>7308102</v>
      </c>
      <c r="CB121" s="1016"/>
      <c r="CC121" s="1016"/>
      <c r="CD121" s="1016"/>
      <c r="CE121" s="1016"/>
      <c r="CF121" s="1010">
        <v>20.8</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v>1958167</v>
      </c>
      <c r="DM121" s="1016"/>
      <c r="DN121" s="1016"/>
      <c r="DO121" s="1016"/>
      <c r="DP121" s="1016"/>
      <c r="DQ121" s="1016">
        <v>2465803</v>
      </c>
      <c r="DR121" s="1016"/>
      <c r="DS121" s="1016"/>
      <c r="DT121" s="1016"/>
      <c r="DU121" s="1016"/>
      <c r="DV121" s="1017">
        <v>7</v>
      </c>
      <c r="DW121" s="1017"/>
      <c r="DX121" s="1017"/>
      <c r="DY121" s="1017"/>
      <c r="DZ121" s="1018"/>
    </row>
    <row r="122" spans="1:130" s="248" customFormat="1" ht="26.25" customHeight="1" x14ac:dyDescent="0.2">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418</v>
      </c>
      <c r="AL122" s="1055"/>
      <c r="AM122" s="1055"/>
      <c r="AN122" s="1055"/>
      <c r="AO122" s="1056"/>
      <c r="AP122" s="1058" t="s">
        <v>418</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66539109</v>
      </c>
      <c r="BR122" s="1094"/>
      <c r="BS122" s="1094"/>
      <c r="BT122" s="1094"/>
      <c r="BU122" s="1094"/>
      <c r="BV122" s="1094">
        <v>65507504</v>
      </c>
      <c r="BW122" s="1094"/>
      <c r="BX122" s="1094"/>
      <c r="BY122" s="1094"/>
      <c r="BZ122" s="1094"/>
      <c r="CA122" s="1094">
        <v>64877821</v>
      </c>
      <c r="CB122" s="1094"/>
      <c r="CC122" s="1094"/>
      <c r="CD122" s="1094"/>
      <c r="CE122" s="1094"/>
      <c r="CF122" s="1114">
        <v>184.5</v>
      </c>
      <c r="CG122" s="1115"/>
      <c r="CH122" s="1115"/>
      <c r="CI122" s="1115"/>
      <c r="CJ122" s="1115"/>
      <c r="CK122" s="1106"/>
      <c r="CL122" s="1107"/>
      <c r="CM122" s="1107"/>
      <c r="CN122" s="1107"/>
      <c r="CO122" s="1108"/>
      <c r="CP122" s="1116" t="s">
        <v>409</v>
      </c>
      <c r="CQ122" s="1117"/>
      <c r="CR122" s="1117"/>
      <c r="CS122" s="1117"/>
      <c r="CT122" s="1117"/>
      <c r="CU122" s="1117"/>
      <c r="CV122" s="1117"/>
      <c r="CW122" s="1117"/>
      <c r="CX122" s="1117"/>
      <c r="CY122" s="1117"/>
      <c r="CZ122" s="1117"/>
      <c r="DA122" s="1117"/>
      <c r="DB122" s="1117"/>
      <c r="DC122" s="1117"/>
      <c r="DD122" s="1117"/>
      <c r="DE122" s="1117"/>
      <c r="DF122" s="1118"/>
      <c r="DG122" s="1015">
        <v>2703786</v>
      </c>
      <c r="DH122" s="1016"/>
      <c r="DI122" s="1016"/>
      <c r="DJ122" s="1016"/>
      <c r="DK122" s="1016"/>
      <c r="DL122" s="1016">
        <v>2363587</v>
      </c>
      <c r="DM122" s="1016"/>
      <c r="DN122" s="1016"/>
      <c r="DO122" s="1016"/>
      <c r="DP122" s="1016"/>
      <c r="DQ122" s="1016">
        <v>2267518</v>
      </c>
      <c r="DR122" s="1016"/>
      <c r="DS122" s="1016"/>
      <c r="DT122" s="1016"/>
      <c r="DU122" s="1016"/>
      <c r="DV122" s="1017">
        <v>6.4</v>
      </c>
      <c r="DW122" s="1017"/>
      <c r="DX122" s="1017"/>
      <c r="DY122" s="1017"/>
      <c r="DZ122" s="1018"/>
    </row>
    <row r="123" spans="1:130" s="248" customFormat="1" ht="26.25" customHeight="1" x14ac:dyDescent="0.2">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418</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475</v>
      </c>
      <c r="BP123" s="1102"/>
      <c r="BQ123" s="1161">
        <v>107559071</v>
      </c>
      <c r="BR123" s="1162"/>
      <c r="BS123" s="1162"/>
      <c r="BT123" s="1162"/>
      <c r="BU123" s="1162"/>
      <c r="BV123" s="1162">
        <v>112881810</v>
      </c>
      <c r="BW123" s="1162"/>
      <c r="BX123" s="1162"/>
      <c r="BY123" s="1162"/>
      <c r="BZ123" s="1162"/>
      <c r="CA123" s="1162">
        <v>116566280</v>
      </c>
      <c r="CB123" s="1162"/>
      <c r="CC123" s="1162"/>
      <c r="CD123" s="1162"/>
      <c r="CE123" s="1162"/>
      <c r="CF123" s="1095"/>
      <c r="CG123" s="1096"/>
      <c r="CH123" s="1096"/>
      <c r="CI123" s="1096"/>
      <c r="CJ123" s="1097"/>
      <c r="CK123" s="1106"/>
      <c r="CL123" s="1107"/>
      <c r="CM123" s="1107"/>
      <c r="CN123" s="1107"/>
      <c r="CO123" s="1108"/>
      <c r="CP123" s="1116" t="s">
        <v>412</v>
      </c>
      <c r="CQ123" s="1117"/>
      <c r="CR123" s="1117"/>
      <c r="CS123" s="1117"/>
      <c r="CT123" s="1117"/>
      <c r="CU123" s="1117"/>
      <c r="CV123" s="1117"/>
      <c r="CW123" s="1117"/>
      <c r="CX123" s="1117"/>
      <c r="CY123" s="1117"/>
      <c r="CZ123" s="1117"/>
      <c r="DA123" s="1117"/>
      <c r="DB123" s="1117"/>
      <c r="DC123" s="1117"/>
      <c r="DD123" s="1117"/>
      <c r="DE123" s="1117"/>
      <c r="DF123" s="1118"/>
      <c r="DG123" s="1054">
        <v>32910</v>
      </c>
      <c r="DH123" s="1055"/>
      <c r="DI123" s="1055"/>
      <c r="DJ123" s="1055"/>
      <c r="DK123" s="1056"/>
      <c r="DL123" s="1057">
        <v>51578</v>
      </c>
      <c r="DM123" s="1055"/>
      <c r="DN123" s="1055"/>
      <c r="DO123" s="1055"/>
      <c r="DP123" s="1056"/>
      <c r="DQ123" s="1057">
        <v>405191</v>
      </c>
      <c r="DR123" s="1055"/>
      <c r="DS123" s="1055"/>
      <c r="DT123" s="1055"/>
      <c r="DU123" s="1056"/>
      <c r="DV123" s="1058">
        <v>1.2</v>
      </c>
      <c r="DW123" s="1059"/>
      <c r="DX123" s="1059"/>
      <c r="DY123" s="1059"/>
      <c r="DZ123" s="1060"/>
    </row>
    <row r="124" spans="1:130" s="248" customFormat="1" ht="26.25" customHeight="1" thickBot="1" x14ac:dyDescent="0.25">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1675832</v>
      </c>
      <c r="DH124" s="1080"/>
      <c r="DI124" s="1080"/>
      <c r="DJ124" s="1080"/>
      <c r="DK124" s="1081"/>
      <c r="DL124" s="1079">
        <v>387591</v>
      </c>
      <c r="DM124" s="1080"/>
      <c r="DN124" s="1080"/>
      <c r="DO124" s="1080"/>
      <c r="DP124" s="1081"/>
      <c r="DQ124" s="1079">
        <v>334318</v>
      </c>
      <c r="DR124" s="1080"/>
      <c r="DS124" s="1080"/>
      <c r="DT124" s="1080"/>
      <c r="DU124" s="1081"/>
      <c r="DV124" s="1082">
        <v>1</v>
      </c>
      <c r="DW124" s="1083"/>
      <c r="DX124" s="1083"/>
      <c r="DY124" s="1083"/>
      <c r="DZ124" s="1084"/>
    </row>
    <row r="125" spans="1:130" s="248" customFormat="1" ht="26.25" customHeight="1" x14ac:dyDescent="0.2">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418</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418</v>
      </c>
      <c r="DR125" s="1023"/>
      <c r="DS125" s="1023"/>
      <c r="DT125" s="1023"/>
      <c r="DU125" s="1023"/>
      <c r="DV125" s="1024" t="s">
        <v>129</v>
      </c>
      <c r="DW125" s="1024"/>
      <c r="DX125" s="1024"/>
      <c r="DY125" s="1024"/>
      <c r="DZ125" s="1025"/>
    </row>
    <row r="126" spans="1:130" s="248" customFormat="1" ht="26.25" customHeight="1" thickBot="1" x14ac:dyDescent="0.25">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418</v>
      </c>
      <c r="AB126" s="1055"/>
      <c r="AC126" s="1055"/>
      <c r="AD126" s="1055"/>
      <c r="AE126" s="1056"/>
      <c r="AF126" s="1057" t="s">
        <v>480</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2">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1834</v>
      </c>
      <c r="AB127" s="1055"/>
      <c r="AC127" s="1055"/>
      <c r="AD127" s="1055"/>
      <c r="AE127" s="1056"/>
      <c r="AF127" s="1057">
        <v>923</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480</v>
      </c>
      <c r="DH127" s="1016"/>
      <c r="DI127" s="1016"/>
      <c r="DJ127" s="1016"/>
      <c r="DK127" s="1016"/>
      <c r="DL127" s="1016" t="s">
        <v>129</v>
      </c>
      <c r="DM127" s="1016"/>
      <c r="DN127" s="1016"/>
      <c r="DO127" s="1016"/>
      <c r="DP127" s="1016"/>
      <c r="DQ127" s="1016" t="s">
        <v>418</v>
      </c>
      <c r="DR127" s="1016"/>
      <c r="DS127" s="1016"/>
      <c r="DT127" s="1016"/>
      <c r="DU127" s="1016"/>
      <c r="DV127" s="1017" t="s">
        <v>129</v>
      </c>
      <c r="DW127" s="1017"/>
      <c r="DX127" s="1017"/>
      <c r="DY127" s="1017"/>
      <c r="DZ127" s="1018"/>
    </row>
    <row r="128" spans="1:130" s="248" customFormat="1" ht="26.25" customHeight="1" thickBot="1" x14ac:dyDescent="0.25">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729350</v>
      </c>
      <c r="AB128" s="1144"/>
      <c r="AC128" s="1144"/>
      <c r="AD128" s="1144"/>
      <c r="AE128" s="1145"/>
      <c r="AF128" s="1146">
        <v>705500</v>
      </c>
      <c r="AG128" s="1144"/>
      <c r="AH128" s="1144"/>
      <c r="AI128" s="1144"/>
      <c r="AJ128" s="1145"/>
      <c r="AK128" s="1146">
        <v>790050</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418</v>
      </c>
      <c r="BG128" s="1151"/>
      <c r="BH128" s="1151"/>
      <c r="BI128" s="1151"/>
      <c r="BJ128" s="1151"/>
      <c r="BK128" s="1151"/>
      <c r="BL128" s="1152"/>
      <c r="BM128" s="1150">
        <v>11.42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418</v>
      </c>
      <c r="DR128" s="1136"/>
      <c r="DS128" s="1136"/>
      <c r="DT128" s="1136"/>
      <c r="DU128" s="1136"/>
      <c r="DV128" s="1137" t="s">
        <v>129</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41439276</v>
      </c>
      <c r="AB129" s="1055"/>
      <c r="AC129" s="1055"/>
      <c r="AD129" s="1055"/>
      <c r="AE129" s="1056"/>
      <c r="AF129" s="1057">
        <v>41181302</v>
      </c>
      <c r="AG129" s="1055"/>
      <c r="AH129" s="1055"/>
      <c r="AI129" s="1055"/>
      <c r="AJ129" s="1056"/>
      <c r="AK129" s="1057">
        <v>41380362</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418</v>
      </c>
      <c r="BG129" s="1165"/>
      <c r="BH129" s="1165"/>
      <c r="BI129" s="1165"/>
      <c r="BJ129" s="1165"/>
      <c r="BK129" s="1165"/>
      <c r="BL129" s="1166"/>
      <c r="BM129" s="1164">
        <v>16.420000000000002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6742809</v>
      </c>
      <c r="AB130" s="1055"/>
      <c r="AC130" s="1055"/>
      <c r="AD130" s="1055"/>
      <c r="AE130" s="1056"/>
      <c r="AF130" s="1057">
        <v>6439169</v>
      </c>
      <c r="AG130" s="1055"/>
      <c r="AH130" s="1055"/>
      <c r="AI130" s="1055"/>
      <c r="AJ130" s="1056"/>
      <c r="AK130" s="1057">
        <v>6211593</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4.9000000000000004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34696467</v>
      </c>
      <c r="AB131" s="1080"/>
      <c r="AC131" s="1080"/>
      <c r="AD131" s="1080"/>
      <c r="AE131" s="1081"/>
      <c r="AF131" s="1079">
        <v>34742133</v>
      </c>
      <c r="AG131" s="1080"/>
      <c r="AH131" s="1080"/>
      <c r="AI131" s="1080"/>
      <c r="AJ131" s="1081"/>
      <c r="AK131" s="1079">
        <v>35168769</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5.2269442880000003</v>
      </c>
      <c r="AB132" s="1196"/>
      <c r="AC132" s="1196"/>
      <c r="AD132" s="1196"/>
      <c r="AE132" s="1197"/>
      <c r="AF132" s="1198">
        <v>5.2176617939999996</v>
      </c>
      <c r="AG132" s="1196"/>
      <c r="AH132" s="1196"/>
      <c r="AI132" s="1196"/>
      <c r="AJ132" s="1197"/>
      <c r="AK132" s="1198">
        <v>4.2847106760000004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5.2</v>
      </c>
      <c r="AB133" s="1179"/>
      <c r="AC133" s="1179"/>
      <c r="AD133" s="1179"/>
      <c r="AE133" s="1180"/>
      <c r="AF133" s="1178">
        <v>5.2</v>
      </c>
      <c r="AG133" s="1179"/>
      <c r="AH133" s="1179"/>
      <c r="AI133" s="1179"/>
      <c r="AJ133" s="1180"/>
      <c r="AK133" s="1178">
        <v>4.9000000000000004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LRvyZwGClG6k5fT4R0x3MNy8t+LI9UTdZzJ+Dg4B84zIdfFN/UAvNLkbrM8tAoMtJlds78NrLQFyDPXbE+/Lg==" saltValue="D1Odsb3P4enNLFqYGXXL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2" sqref="B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m9XE4vEo2815qI8/X5WAHdIXC6TR1SyeUpt5hh8JKnuZn/eVu8SOsasm1el3enAMMlLXXkg+ujccWSQe+6Q==" saltValue="y4ZD/P6f30YDAYaB9hod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9ISbxtl4ai1i8g29S45fYF1rK4vbSPnBBXUtCGGZd6KZ5os+X1xIVFimeQqHezQQ4fb1mH5cvRanBR9hRViGw==" saltValue="dLJDWDPDvtrA1jiy+8oW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12179315</v>
      </c>
      <c r="AP9" s="314">
        <v>74459</v>
      </c>
      <c r="AQ9" s="315">
        <v>59436</v>
      </c>
      <c r="AR9" s="316">
        <v>25.3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445</v>
      </c>
      <c r="AP10" s="317">
        <v>3</v>
      </c>
      <c r="AQ10" s="318">
        <v>2518</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54884</v>
      </c>
      <c r="AP11" s="317">
        <v>336</v>
      </c>
      <c r="AQ11" s="318">
        <v>730</v>
      </c>
      <c r="AR11" s="319">
        <v>-54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v>19839</v>
      </c>
      <c r="AP12" s="317">
        <v>121</v>
      </c>
      <c r="AQ12" s="318">
        <v>21</v>
      </c>
      <c r="AR12" s="319">
        <v>476.2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591169</v>
      </c>
      <c r="AP13" s="317">
        <v>3614</v>
      </c>
      <c r="AQ13" s="318">
        <v>2680</v>
      </c>
      <c r="AR13" s="319">
        <v>34.9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151726</v>
      </c>
      <c r="AP14" s="317">
        <v>928</v>
      </c>
      <c r="AQ14" s="318">
        <v>1077</v>
      </c>
      <c r="AR14" s="319">
        <v>-13.8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-865547</v>
      </c>
      <c r="AP15" s="317">
        <v>-5292</v>
      </c>
      <c r="AQ15" s="318">
        <v>-3377</v>
      </c>
      <c r="AR15" s="319">
        <v>56.7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12131831</v>
      </c>
      <c r="AP16" s="317">
        <v>74169</v>
      </c>
      <c r="AQ16" s="318">
        <v>63085</v>
      </c>
      <c r="AR16" s="319">
        <v>17.600000000000001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7.58</v>
      </c>
      <c r="AP21" s="331">
        <v>6.07</v>
      </c>
      <c r="AQ21" s="332">
        <v>1.51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98.6</v>
      </c>
      <c r="AP22" s="336">
        <v>98.3</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7372216</v>
      </c>
      <c r="AP32" s="345">
        <v>45070</v>
      </c>
      <c r="AQ32" s="346">
        <v>33839</v>
      </c>
      <c r="AR32" s="347">
        <v>33.200000000000003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528</v>
      </c>
      <c r="AP34" s="345" t="s">
        <v>528</v>
      </c>
      <c r="AQ34" s="346" t="s">
        <v>528</v>
      </c>
      <c r="AR34" s="347" t="s">
        <v>528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1136307</v>
      </c>
      <c r="AP35" s="345">
        <v>6947</v>
      </c>
      <c r="AQ35" s="346">
        <v>5043</v>
      </c>
      <c r="AR35" s="347">
        <v>37.799999999999997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t="s">
        <v>528</v>
      </c>
      <c r="AP36" s="345" t="s">
        <v>528</v>
      </c>
      <c r="AQ36" s="346">
        <v>950</v>
      </c>
      <c r="AR36" s="347" t="s">
        <v>528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528</v>
      </c>
      <c r="AP37" s="345" t="s">
        <v>528</v>
      </c>
      <c r="AQ37" s="346">
        <v>1108</v>
      </c>
      <c r="AR37" s="347" t="s">
        <v>528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528</v>
      </c>
      <c r="AP38" s="348" t="s">
        <v>528</v>
      </c>
      <c r="AQ38" s="349">
        <v>0</v>
      </c>
      <c r="AR38" s="337" t="s">
        <v>528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-790050</v>
      </c>
      <c r="AP39" s="345">
        <v>-4830</v>
      </c>
      <c r="AQ39" s="346">
        <v>-8517</v>
      </c>
      <c r="AR39" s="347">
        <v>-43.3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-6211593</v>
      </c>
      <c r="AP40" s="345">
        <v>-37975</v>
      </c>
      <c r="AQ40" s="346">
        <v>-24196</v>
      </c>
      <c r="AR40" s="347">
        <v>56.9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1506880</v>
      </c>
      <c r="AP41" s="345">
        <v>9212</v>
      </c>
      <c r="AQ41" s="346">
        <v>8228</v>
      </c>
      <c r="AR41" s="347">
        <v>12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9679837</v>
      </c>
      <c r="AN51" s="367">
        <v>57842</v>
      </c>
      <c r="AO51" s="368">
        <v>17</v>
      </c>
      <c r="AP51" s="369">
        <v>47673</v>
      </c>
      <c r="AQ51" s="370">
        <v>9.5</v>
      </c>
      <c r="AR51" s="371">
        <v>7.5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4004550</v>
      </c>
      <c r="AN52" s="375">
        <v>23929</v>
      </c>
      <c r="AO52" s="376">
        <v>-15.4</v>
      </c>
      <c r="AP52" s="377">
        <v>28383</v>
      </c>
      <c r="AQ52" s="378">
        <v>11.6</v>
      </c>
      <c r="AR52" s="379">
        <v>-27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14465274</v>
      </c>
      <c r="AN53" s="367">
        <v>86926</v>
      </c>
      <c r="AO53" s="368">
        <v>50.3</v>
      </c>
      <c r="AP53" s="369">
        <v>54233</v>
      </c>
      <c r="AQ53" s="370">
        <v>13.8</v>
      </c>
      <c r="AR53" s="371">
        <v>36.5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5373591</v>
      </c>
      <c r="AN54" s="375">
        <v>32291</v>
      </c>
      <c r="AO54" s="376">
        <v>34.9</v>
      </c>
      <c r="AP54" s="377">
        <v>26058</v>
      </c>
      <c r="AQ54" s="378">
        <v>-8.1999999999999993</v>
      </c>
      <c r="AR54" s="379">
        <v>43.1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9492662</v>
      </c>
      <c r="AN55" s="367">
        <v>57381</v>
      </c>
      <c r="AO55" s="368">
        <v>-34</v>
      </c>
      <c r="AP55" s="369">
        <v>44366</v>
      </c>
      <c r="AQ55" s="370">
        <v>-18.2</v>
      </c>
      <c r="AR55" s="371">
        <v>-15.8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5009625</v>
      </c>
      <c r="AN56" s="375">
        <v>30282</v>
      </c>
      <c r="AO56" s="376">
        <v>-6.2</v>
      </c>
      <c r="AP56" s="377">
        <v>23234</v>
      </c>
      <c r="AQ56" s="378">
        <v>-10.8</v>
      </c>
      <c r="AR56" s="379">
        <v>4.5999999999999996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13602169</v>
      </c>
      <c r="AN57" s="367">
        <v>82685</v>
      </c>
      <c r="AO57" s="368">
        <v>44.1</v>
      </c>
      <c r="AP57" s="369">
        <v>51043</v>
      </c>
      <c r="AQ57" s="370">
        <v>15</v>
      </c>
      <c r="AR57" s="371">
        <v>29.1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5412190</v>
      </c>
      <c r="AN58" s="375">
        <v>32900</v>
      </c>
      <c r="AO58" s="376">
        <v>8.6</v>
      </c>
      <c r="AP58" s="377">
        <v>23378</v>
      </c>
      <c r="AQ58" s="378">
        <v>0.6</v>
      </c>
      <c r="AR58" s="379">
        <v>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12206037</v>
      </c>
      <c r="AN59" s="367">
        <v>74622</v>
      </c>
      <c r="AO59" s="368">
        <v>-9.8000000000000007</v>
      </c>
      <c r="AP59" s="369">
        <v>42898</v>
      </c>
      <c r="AQ59" s="370">
        <v>-16</v>
      </c>
      <c r="AR59" s="371">
        <v>6.2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4852858</v>
      </c>
      <c r="AN60" s="375">
        <v>29668</v>
      </c>
      <c r="AO60" s="376">
        <v>-9.8000000000000007</v>
      </c>
      <c r="AP60" s="377">
        <v>21022</v>
      </c>
      <c r="AQ60" s="378">
        <v>-10.1</v>
      </c>
      <c r="AR60" s="379">
        <v>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11889196</v>
      </c>
      <c r="AN61" s="382">
        <v>71891</v>
      </c>
      <c r="AO61" s="383">
        <v>13.5</v>
      </c>
      <c r="AP61" s="384">
        <v>48043</v>
      </c>
      <c r="AQ61" s="385">
        <v>0.8</v>
      </c>
      <c r="AR61" s="371">
        <v>12.7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4930563</v>
      </c>
      <c r="AN62" s="375">
        <v>29814</v>
      </c>
      <c r="AO62" s="376">
        <v>2.4</v>
      </c>
      <c r="AP62" s="377">
        <v>24415</v>
      </c>
      <c r="AQ62" s="378">
        <v>-3.4</v>
      </c>
      <c r="AR62" s="379">
        <v>5.8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LG6Q4j/ha/V5eBfHg4rGf8siFW0/EzQ26mLJ8lmWdrvKcVnTo9qoMnFXUL/hswbTsAO3RU4z1emQw4a1FDqUtA==" saltValue="M8WvX9etIjgSp3oBOgpE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row r="121" spans="125:125" ht="13.5" hidden="1" customHeight="1" x14ac:dyDescent="0.2">
      <c r="DU121" s="292"/>
    </row>
  </sheetData>
  <sheetProtection algorithmName="SHA-512" hashValue="0lFDmMhqqqYVdR1ylOsg5uGpSw7PFBpLVbR1q211Ef/DjiGI7oPndc8eSXdsZNOLLbXxwCh6ZxM8yqwUsKlhGg==" saltValue="EjZVoplCNRulmvnzHMDp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554</v>
      </c>
    </row>
  </sheetData>
  <sheetProtection algorithmName="SHA-512" hashValue="Ih0McF1S94ejEVIo8qmvZTlTcZyuiP9uudpr+wroxe2ByyZCFU0fz9g0yjAFA4yBKZ2oegsa7V+C+LWkYJWTyA==" saltValue="Y1fIpsW52vS8P2wG0BxD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8" t="s">
        <v>3</v>
      </c>
      <c r="D47" s="1238"/>
      <c r="E47" s="1239"/>
      <c r="F47" s="11">
        <v>8.9</v>
      </c>
      <c r="G47" s="12">
        <v>9.01</v>
      </c>
      <c r="H47" s="12">
        <v>9.1300000000000008</v>
      </c>
      <c r="I47" s="12">
        <v>9.18</v>
      </c>
      <c r="J47" s="13">
        <v>9.14</v>
      </c>
    </row>
    <row r="48" spans="2:10" ht="57.75" customHeight="1" x14ac:dyDescent="0.2">
      <c r="B48" s="14"/>
      <c r="C48" s="1240" t="s">
        <v>4</v>
      </c>
      <c r="D48" s="1240"/>
      <c r="E48" s="1241"/>
      <c r="F48" s="15">
        <v>3.1</v>
      </c>
      <c r="G48" s="16">
        <v>3.19</v>
      </c>
      <c r="H48" s="16">
        <v>3.29</v>
      </c>
      <c r="I48" s="16">
        <v>3.48</v>
      </c>
      <c r="J48" s="17">
        <v>3.55</v>
      </c>
    </row>
    <row r="49" spans="2:10" ht="57.75" customHeight="1" thickBot="1" x14ac:dyDescent="0.25">
      <c r="B49" s="18"/>
      <c r="C49" s="1242" t="s">
        <v>5</v>
      </c>
      <c r="D49" s="1242"/>
      <c r="E49" s="1243"/>
      <c r="F49" s="19">
        <v>0.06</v>
      </c>
      <c r="G49" s="20">
        <v>2.34</v>
      </c>
      <c r="H49" s="20">
        <v>1.91</v>
      </c>
      <c r="I49" s="20">
        <v>2.63</v>
      </c>
      <c r="J49" s="21">
        <v>0.09</v>
      </c>
    </row>
    <row r="50" spans="2:10" ht="13.5" customHeight="1" x14ac:dyDescent="0.2"/>
  </sheetData>
  <sheetProtection algorithmName="SHA-512" hashValue="iDuMIeqJSVT928CLV1384K+DsgLXwzVkqSNdsY81C8ocpLWIMFcPUfOrOQRcAlrMBUtZEGrIkPoCYCr6eppRdQ==" saltValue="XQM2w87NNKIKySPjnPOt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2022-09-07T06:11:10Z</cp:lastPrinted>
  <dcterms:created xsi:type="dcterms:W3CDTF">2022-02-02T07:29:55Z</dcterms:created>
  <dcterms:modified xsi:type="dcterms:W3CDTF">2022-09-27T01:11:05Z</dcterms:modified>
  <cp:category/>
</cp:coreProperties>
</file>