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4　9月調査\"/>
    </mc:Choice>
  </mc:AlternateContent>
  <xr:revisionPtr revIDLastSave="0" documentId="13_ncr:1_{3FDF6CF9-AE09-4BBE-A853-D059537C39C4}" xr6:coauthVersionLast="47" xr6:coauthVersionMax="47" xr10:uidLastSave="{00000000-0000-0000-0000-000000000000}"/>
  <bookViews>
    <workbookView xWindow="-108" yWindow="-108" windowWidth="23256" windowHeight="131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O38" i="10"/>
  <c r="BE38" i="10"/>
  <c r="AM38" i="10"/>
  <c r="U38" i="10"/>
  <c r="BE37" i="10"/>
  <c r="BE36" i="10"/>
  <c r="BE35" i="10"/>
  <c r="BE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l="1"/>
  <c r="C39" i="10" s="1"/>
  <c r="U34" i="10" s="1"/>
  <c r="U35" i="10" l="1"/>
  <c r="U36" i="10" s="1"/>
  <c r="U37" i="10" s="1"/>
  <c r="AM34" i="10" l="1"/>
  <c r="AM35" i="10" l="1"/>
  <c r="AM36" i="10" s="1"/>
  <c r="AM37" i="10" s="1"/>
  <c r="BW34" i="10"/>
  <c r="BW35" i="10" s="1"/>
  <c r="BW36" i="10" s="1"/>
  <c r="BW37" i="10" s="1"/>
  <c r="BW38" i="10" s="1"/>
  <c r="CO34" i="10" l="1"/>
  <c r="CO35" i="10" s="1"/>
  <c r="CO36" i="10" s="1"/>
  <c r="CO37" i="10" s="1"/>
</calcChain>
</file>

<file path=xl/sharedStrings.xml><?xml version="1.0" encoding="utf-8"?>
<sst xmlns="http://schemas.openxmlformats.org/spreadsheetml/2006/main" count="1118" uniqueCount="621">
  <si>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</si>
  <si>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</si>
  <si>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</si>
  <si>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</si>
  <si>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</si>
  <si>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</si>
  <si>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</si>
  <si>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</si>
  <si>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</si>
  <si>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</si>
  <si>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</si>
  <si>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</si>
  <si>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</si>
  <si>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</si>
  <si>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</si>
  <si>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</si>
  <si>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</si>
  <si>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</si>
  <si>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</si>
  <si>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</si>
  <si>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</si>
  <si>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</si>
  <si>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</si>
  <si>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</si>
  <si>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</si>
  <si>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</si>
  <si>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</si>
  <si>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</si>
  <si>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</si>
  <si>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</si>
  <si>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</si>
  <si>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</si>
  <si>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</si>
  <si>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</si>
  <si>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</si>
  <si>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</si>
  <si>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</si>
  <si>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</si>
  <si>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</si>
  <si>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</si>
  <si>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</si>
  <si>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</si>
  <si>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</si>
  <si>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</si>
  <si>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</si>
  <si>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</si>
  <si>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</si>
  <si>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</si>
  <si>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</si>
  <si>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</si>
  <si>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</si>
  <si>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</si>
  <si>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</si>
  <si>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</si>
  <si>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</si>
  <si>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</si>
  <si>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</si>
  <si>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</si>
  <si>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</si>
  <si>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</si>
  <si>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</si>
  <si>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</si>
  <si>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</si>
  <si>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</si>
  <si>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</si>
  <si>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</si>
  <si>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</si>
  <si>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</si>
  <si>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</si>
  <si>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</si>
  <si>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</si>
  <si>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</si>
  <si>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</si>
  <si>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</si>
  <si>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</si>
  <si>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</si>
  <si>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</si>
  <si>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</si>
  <si>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</si>
  <si>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</si>
  <si>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</si>
  <si>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</si>
  <si>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</si>
  <si>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</si>
  <si>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</si>
  <si>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</si>
  <si>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</si>
  <si>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</si>
  <si>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</si>
  <si>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</si>
  <si>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</si>
  <si>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</si>
  <si>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</si>
  <si>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</si>
  <si>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</si>
  <si>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</si>
  <si>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</si>
  <si>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</si>
  <si>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</si>
  <si>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</si>
  <si>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</si>
  <si>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</si>
  <si>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</si>
  <si>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</si>
  <si>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</si>
  <si>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</si>
  <si>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</si>
  <si>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</si>
  <si>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</si>
  <si>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</si>
  <si>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</si>
  <si>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</si>
  <si>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</si>
  <si>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</si>
  <si>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</si>
  <si>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</si>
  <si>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</si>
  <si>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</si>
  <si>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</si>
  <si>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</si>
  <si>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</si>
  <si>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</si>
  <si>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</si>
  <si>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</si>
  <si>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</si>
  <si>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</si>
  <si>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</si>
  <si>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</si>
  <si>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</si>
  <si>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</si>
  <si>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</si>
  <si>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</si>
  <si>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</si>
  <si>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</si>
  <si>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</si>
  <si>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</si>
  <si>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</si>
  <si>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</si>
  <si>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</si>
  <si>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</si>
  <si>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</si>
  <si>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</si>
  <si>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</si>
  <si>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</si>
  <si>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</si>
  <si>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</si>
  <si>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</si>
  <si>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</si>
  <si>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</si>
  <si>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</si>
  <si>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</si>
  <si>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</si>
  <si>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</si>
  <si>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</si>
  <si>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</si>
  <si>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</si>
  <si>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</si>
  <si>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</si>
  <si>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</si>
  <si>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</si>
  <si>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</si>
  <si>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</si>
  <si>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</si>
  <si>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</si>
  <si>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</si>
  <si>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</si>
  <si>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</si>
  <si>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</si>
  <si>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</si>
  <si>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</si>
  <si>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</si>
  <si>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</si>
  <si>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</si>
  <si>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</si>
  <si>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</si>
  <si>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</si>
  <si>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</si>
  <si>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</si>
  <si>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</si>
  <si>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</si>
  <si>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</si>
  <si>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</si>
  <si>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</si>
  <si>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</si>
  <si>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</si>
  <si>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</si>
  <si>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</si>
  <si>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</si>
  <si>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</si>
  <si>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</si>
  <si>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</si>
  <si>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</si>
  <si>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</si>
  <si>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</si>
  <si>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</si>
  <si>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</si>
  <si>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</si>
  <si>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</si>
  <si>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</si>
  <si>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</si>
  <si>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</si>
  <si>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</si>
  <si>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</si>
  <si>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</si>
  <si>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</si>
  <si>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</si>
  <si>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</si>
  <si>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</si>
  <si>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</si>
  <si>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</si>
  <si>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</si>
  <si>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</si>
  <si>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</si>
  <si>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</si>
  <si>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</si>
  <si>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</si>
  <si>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宮崎県西都市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</si>
  <si>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</si>
  <si>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</si>
  <si>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</si>
  <si>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</si>
  <si>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</si>
  <si>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</si>
  <si>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</si>
  <si>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</si>
  <si>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</si>
  <si>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</si>
  <si>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</si>
  <si>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</si>
  <si>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</si>
  <si>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</si>
  <si>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</si>
  <si>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</si>
  <si>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</si>
  <si>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</si>
  <si>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</si>
  <si>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</si>
  <si>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</si>
  <si>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</si>
  <si>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</si>
  <si>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</si>
  <si>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</si>
  <si>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</si>
  <si>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</si>
  <si>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</si>
  <si>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</si>
  <si>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</si>
  <si>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</si>
  <si>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</si>
  <si>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</si>
  <si>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</si>
  <si>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</si>
  <si>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</si>
  <si>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</si>
  <si>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</si>
  <si>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</si>
  <si>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</si>
  <si>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</si>
  <si>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</si>
  <si>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</si>
  <si>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</si>
  <si>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</si>
  <si>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</si>
  <si>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</si>
  <si>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</si>
  <si>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</si>
  <si>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</si>
  <si>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</si>
  <si>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</si>
  <si>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</si>
  <si>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</si>
  <si>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</si>
  <si>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</si>
  <si>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</si>
  <si>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</si>
  <si>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</si>
  <si>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</si>
  <si>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</si>
  <si>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</si>
  <si>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</si>
  <si>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</si>
  <si>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</si>
  <si>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</si>
  <si>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</si>
  <si>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</si>
  <si>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</si>
  <si>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</si>
  <si>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</si>
  <si>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</si>
  <si>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</si>
  <si>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</si>
  <si>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</si>
  <si>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</si>
  <si>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</si>
  <si>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</si>
  <si>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</si>
  <si>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</si>
  <si>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</si>
  <si>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</si>
  <si>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</si>
  <si>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</si>
  <si>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</si>
  <si>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</si>
  <si>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</si>
  <si>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</si>
  <si>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</si>
  <si>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</si>
  <si>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</si>
  <si>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</si>
  <si>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</si>
  <si>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</si>
  <si>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</si>
  <si>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</si>
  <si>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</si>
  <si>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</si>
  <si>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</si>
  <si>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</si>
  <si>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</si>
  <si>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</si>
  <si>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</si>
  <si>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</si>
  <si>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</si>
  <si>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</si>
  <si>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</si>
  <si>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</si>
  <si>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</si>
  <si>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</si>
  <si>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</si>
  <si>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</si>
  <si>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</si>
  <si>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</si>
  <si>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</si>
  <si>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</si>
  <si>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</si>
  <si>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</si>
  <si>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</si>
  <si>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</si>
  <si>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</si>
  <si>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</si>
  <si>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</si>
  <si>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</si>
  <si>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</si>
  <si>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</si>
  <si>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</si>
  <si>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</si>
  <si>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</si>
  <si>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</si>
  <si>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</si>
  <si>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</si>
  <si>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</si>
  <si>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</si>
  <si>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</si>
  <si>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</si>
  <si>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</si>
  <si>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</si>
  <si>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</si>
  <si>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</si>
  <si>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</si>
  <si>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</si>
  <si>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</si>
  <si>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</si>
  <si>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</si>
  <si>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</si>
  <si>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</si>
  <si>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</si>
  <si>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</si>
  <si>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</si>
  <si>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</si>
  <si>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</si>
  <si>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</si>
  <si>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</si>
  <si>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宮崎県西都市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</si>
  <si>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</si>
  <si>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</si>
  <si>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</si>
  <si>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</si>
  <si>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</si>
  <si>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</si>
  <si>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</si>
  <si>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</si>
  <si>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</si>
  <si>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</si>
  <si>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</si>
  <si>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</si>
  <si>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</si>
  <si>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</si>
  <si>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</si>
  <si>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</si>
  <si>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</si>
  <si>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</si>
  <si>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</si>
  <si>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</si>
  <si>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市営住宅事業特別会計</t>
    <phoneticPr fontId="5"/>
  </si>
  <si>
    <t>西都児湯障害認定審査会特別会計</t>
    <phoneticPr fontId="5"/>
  </si>
  <si>
    <t>西都児湯いじめ問題対策専門家委員会特別会計</t>
    <phoneticPr fontId="5"/>
  </si>
  <si>
    <t>西都児湯いじめ問題調査委員会特別会計</t>
    <phoneticPr fontId="5"/>
  </si>
  <si>
    <t>西都児湯公平委員会特別会計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</si>
  <si>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</si>
  <si>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</si>
  <si>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</si>
  <si>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</si>
  <si>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</si>
  <si>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</si>
  <si>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</si>
  <si>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</si>
  <si>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</si>
  <si>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</si>
  <si>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</si>
  <si>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</si>
  <si>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</si>
  <si>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</si>
  <si>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</si>
  <si>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</si>
  <si>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西都市西米良村介護認定審査会特別会計</t>
    <phoneticPr fontId="5"/>
  </si>
  <si>
    <t>-</t>
    <phoneticPr fontId="5"/>
  </si>
  <si>
    <t>後期高齢者医療特別会計</t>
    <phoneticPr fontId="5"/>
  </si>
  <si>
    <t>水道事業会計</t>
    <phoneticPr fontId="5"/>
  </si>
  <si>
    <t>法適用企業</t>
    <phoneticPr fontId="5"/>
  </si>
  <si>
    <t>簡易水道事業会計</t>
    <phoneticPr fontId="5"/>
  </si>
  <si>
    <t>法適用企業</t>
    <phoneticPr fontId="5"/>
  </si>
  <si>
    <t>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</si>
  <si>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</si>
  <si>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</si>
  <si>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</si>
  <si>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</si>
  <si>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</si>
  <si>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</si>
  <si>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</si>
  <si>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</si>
  <si>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</si>
  <si>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</si>
  <si>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</si>
  <si>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</si>
  <si>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</si>
  <si>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</si>
  <si>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</si>
  <si>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</si>
  <si>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</si>
  <si>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</si>
  <si>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</si>
  <si>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</si>
  <si>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</si>
  <si>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</si>
  <si>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</si>
  <si>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</si>
  <si>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</si>
  <si>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</si>
  <si>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</si>
  <si>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</si>
  <si>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</si>
  <si>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</si>
  <si>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</si>
  <si>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</si>
  <si>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</si>
  <si>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</si>
  <si>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</si>
  <si>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</si>
  <si>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</si>
  <si>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</si>
  <si>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</si>
  <si>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</si>
  <si>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</si>
  <si>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</si>
  <si>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</si>
  <si>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</si>
  <si>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</si>
  <si>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</si>
  <si>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</si>
  <si>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</si>
  <si>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</si>
  <si>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</si>
  <si>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</si>
  <si>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</si>
  <si>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</si>
  <si>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</si>
  <si>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</si>
  <si>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</si>
  <si>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</si>
  <si>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</si>
  <si>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</si>
  <si>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</si>
  <si>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</si>
  <si>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</si>
  <si>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</si>
  <si>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</si>
  <si>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</si>
  <si>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</si>
  <si>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</si>
  <si>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</si>
  <si>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</si>
  <si>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</si>
  <si>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</si>
  <si>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</si>
  <si>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</si>
  <si>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</si>
  <si>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</si>
  <si>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</si>
  <si>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</si>
  <si>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</si>
  <si>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</si>
  <si>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</si>
  <si>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</si>
  <si>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</si>
  <si>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</si>
  <si>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</si>
  <si>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</si>
  <si>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</si>
  <si>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</si>
  <si>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</si>
  <si>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</si>
  <si>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</si>
  <si>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</si>
  <si>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</si>
  <si>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</si>
  <si>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</si>
  <si>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</si>
  <si>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</si>
  <si>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</si>
  <si>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</si>
  <si>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</si>
  <si>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</si>
  <si>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</si>
  <si>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</si>
  <si>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</si>
  <si>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</si>
  <si>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</si>
  <si>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</si>
  <si>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</si>
  <si>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</si>
  <si>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</si>
  <si>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</si>
  <si>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</si>
  <si>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</si>
  <si>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</si>
  <si>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</si>
  <si>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</si>
  <si>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</si>
  <si>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</si>
  <si>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</si>
  <si>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</si>
  <si>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</si>
  <si>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</si>
  <si>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</si>
  <si>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</si>
  <si>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</si>
  <si>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</si>
  <si>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</si>
  <si>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</si>
  <si>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</si>
  <si>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</si>
  <si>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</si>
  <si>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</si>
  <si>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</si>
  <si>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</si>
  <si>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</si>
  <si>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</si>
  <si>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</si>
  <si>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</si>
  <si>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</si>
  <si>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</si>
  <si>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</si>
  <si>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</si>
  <si>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</si>
  <si>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</si>
  <si>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</si>
  <si>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</si>
  <si>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</si>
  <si>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</si>
  <si>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</si>
  <si>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</si>
  <si>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</si>
  <si>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</si>
  <si>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</si>
  <si>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3.04</t>
  </si>
  <si>
    <t>▲ 0.13</t>
  </si>
  <si>
    <t>▲ 0.44</t>
  </si>
  <si>
    <t>水道事業会計</t>
  </si>
  <si>
    <t>一般会計</t>
  </si>
  <si>
    <t>介護保険事業特別会計</t>
  </si>
  <si>
    <t>公共下水道事業会計</t>
  </si>
  <si>
    <t>国民健康保険事業特別会計</t>
  </si>
  <si>
    <t>簡易水道事業会計</t>
  </si>
  <si>
    <t>農業集落排水事業会計</t>
  </si>
  <si>
    <t>市営住宅事業特別会計</t>
  </si>
  <si>
    <t>▲ 0.02</t>
  </si>
  <si>
    <t>その他会計（赤字）</t>
  </si>
  <si>
    <t>その他会計（黒字）</t>
  </si>
  <si>
    <t>（百万円）</t>
    <phoneticPr fontId="5"/>
  </si>
  <si>
    <t>H27末</t>
    <phoneticPr fontId="5"/>
  </si>
  <si>
    <t>H28末</t>
    <phoneticPr fontId="5"/>
  </si>
  <si>
    <t>H29末</t>
    <phoneticPr fontId="5"/>
  </si>
  <si>
    <t>H30末</t>
    <phoneticPr fontId="5"/>
  </si>
  <si>
    <t>R01末</t>
    <phoneticPr fontId="5"/>
  </si>
  <si>
    <t>西都児湯環境整備事務組合</t>
    <rPh sb="0" eb="2">
      <t>サイト</t>
    </rPh>
    <rPh sb="2" eb="4">
      <t>コユ</t>
    </rPh>
    <rPh sb="4" eb="6">
      <t>カンキョウ</t>
    </rPh>
    <rPh sb="6" eb="8">
      <t>セイビ</t>
    </rPh>
    <rPh sb="8" eb="10">
      <t>ジム</t>
    </rPh>
    <rPh sb="10" eb="12">
      <t>クミアイ</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</si>
  <si>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</si>
  <si>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</si>
  <si>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2"/>
  </si>
  <si>
    <t>一ツ瀬川営農飲雑用水広域水道企業団</t>
    <rPh sb="0" eb="1">
      <t>ヒト</t>
    </rPh>
    <rPh sb="2" eb="3">
      <t>セ</t>
    </rPh>
    <rPh sb="3" eb="4">
      <t>ガワ</t>
    </rPh>
    <rPh sb="4" eb="6">
      <t>エイノウ</t>
    </rPh>
    <rPh sb="6" eb="7">
      <t>ノ</t>
    </rPh>
    <rPh sb="7" eb="10">
      <t>ザツヨウスイ</t>
    </rPh>
    <rPh sb="10" eb="12">
      <t>コウイキ</t>
    </rPh>
    <rPh sb="12" eb="14">
      <t>スイドウ</t>
    </rPh>
    <rPh sb="14" eb="16">
      <t>キギョウ</t>
    </rPh>
    <rPh sb="16" eb="17">
      <t>ダン</t>
    </rPh>
    <phoneticPr fontId="2"/>
  </si>
  <si>
    <t>〇</t>
    <phoneticPr fontId="2"/>
  </si>
  <si>
    <t>宮崎県林業公社</t>
    <rPh sb="0" eb="3">
      <t>ミヤザキケン</t>
    </rPh>
    <rPh sb="3" eb="5">
      <t>リンギョウ</t>
    </rPh>
    <rPh sb="5" eb="7">
      <t>コウシャ</t>
    </rPh>
    <phoneticPr fontId="2"/>
  </si>
  <si>
    <t>西都児湯医療センター</t>
    <rPh sb="0" eb="2">
      <t>サイト</t>
    </rPh>
    <rPh sb="2" eb="4">
      <t>コユ</t>
    </rPh>
    <rPh sb="4" eb="6">
      <t>イリョウ</t>
    </rPh>
    <phoneticPr fontId="2"/>
  </si>
  <si>
    <t>-</t>
    <phoneticPr fontId="2"/>
  </si>
  <si>
    <t>ふるさと振興基金</t>
    <rPh sb="4" eb="6">
      <t>シンコウ</t>
    </rPh>
    <rPh sb="6" eb="8">
      <t>キキン</t>
    </rPh>
    <phoneticPr fontId="5"/>
  </si>
  <si>
    <t>環境整備事業基金</t>
    <rPh sb="0" eb="2">
      <t>カンキョウ</t>
    </rPh>
    <rPh sb="2" eb="4">
      <t>セイビ</t>
    </rPh>
    <rPh sb="4" eb="6">
      <t>ジギョウ</t>
    </rPh>
    <rPh sb="6" eb="8">
      <t>キキン</t>
    </rPh>
    <phoneticPr fontId="5"/>
  </si>
  <si>
    <t>公共施設整備等基金</t>
    <rPh sb="0" eb="2">
      <t>コウキョウ</t>
    </rPh>
    <rPh sb="2" eb="4">
      <t>シセツ</t>
    </rPh>
    <rPh sb="4" eb="6">
      <t>セイビ</t>
    </rPh>
    <rPh sb="6" eb="7">
      <t>トウ</t>
    </rPh>
    <rPh sb="7" eb="9">
      <t>キキン</t>
    </rPh>
    <phoneticPr fontId="5"/>
  </si>
  <si>
    <t>退職手当基金</t>
    <rPh sb="0" eb="2">
      <t>タイショク</t>
    </rPh>
    <rPh sb="2" eb="4">
      <t>テアテ</t>
    </rPh>
    <rPh sb="4" eb="6">
      <t>キキン</t>
    </rPh>
    <phoneticPr fontId="5"/>
  </si>
  <si>
    <t>高齢者保健福祉基金</t>
    <rPh sb="0" eb="3">
      <t>コウレイシャ</t>
    </rPh>
    <rPh sb="3" eb="5">
      <t>ホケン</t>
    </rPh>
    <rPh sb="5" eb="7">
      <t>フクシ</t>
    </rPh>
    <rPh sb="7" eb="9">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</si>
  <si>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</si>
  <si>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</si>
  <si>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</si>
  <si>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</si>
  <si>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</si>
  <si>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</si>
  <si>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</si>
  <si>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</si>
  <si>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</si>
  <si>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</si>
  <si>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</si>
  <si>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れまで、起債の抑制や繰上償還の実施、交付税措置のある起債発行に努めたことにより将来負担比率は発生せず、実質公債費比率は類似団体を下回っている。しかしながら令和元年度から工事が始まった新庁舎建設事業や施設の老朽化に伴うそれらの集約化・複合化や除却といった事業により関連する指標の悪化も考えられることから、起債発行の適正化や償還財源の確保を図り、財政の健全化に努める。</t>
    <rPh sb="5" eb="7">
      <t>キサイ</t>
    </rPh>
    <rPh sb="8" eb="10">
      <t>ヨクセイ</t>
    </rPh>
    <rPh sb="11" eb="12">
      <t>ク</t>
    </rPh>
    <rPh sb="12" eb="13">
      <t>ア</t>
    </rPh>
    <rPh sb="13" eb="15">
      <t>ショウカン</t>
    </rPh>
    <rPh sb="16" eb="18">
      <t>ジッシ</t>
    </rPh>
    <rPh sb="19" eb="22">
      <t>コウフゼイ</t>
    </rPh>
    <rPh sb="22" eb="24">
      <t>ソチ</t>
    </rPh>
    <rPh sb="27" eb="29">
      <t>キサイ</t>
    </rPh>
    <rPh sb="29" eb="31">
      <t>ハッコウ</t>
    </rPh>
    <rPh sb="32" eb="33">
      <t>ツト</t>
    </rPh>
    <rPh sb="40" eb="42">
      <t>ショウライ</t>
    </rPh>
    <rPh sb="42" eb="44">
      <t>フタン</t>
    </rPh>
    <rPh sb="44" eb="46">
      <t>ヒリツ</t>
    </rPh>
    <rPh sb="47" eb="49">
      <t>ハッセイ</t>
    </rPh>
    <rPh sb="52" eb="54">
      <t>ジッシツ</t>
    </rPh>
    <rPh sb="54" eb="57">
      <t>コウサイヒ</t>
    </rPh>
    <rPh sb="57" eb="59">
      <t>ヒリツ</t>
    </rPh>
    <rPh sb="60" eb="62">
      <t>ルイジ</t>
    </rPh>
    <rPh sb="62" eb="64">
      <t>ダンタイ</t>
    </rPh>
    <rPh sb="65" eb="67">
      <t>シタマワ</t>
    </rPh>
    <rPh sb="78" eb="83">
      <t>レイワガンネンド</t>
    </rPh>
    <rPh sb="85" eb="87">
      <t>コウジ</t>
    </rPh>
    <rPh sb="88" eb="89">
      <t>ハジ</t>
    </rPh>
    <rPh sb="92" eb="95">
      <t>シンチョウシャ</t>
    </rPh>
    <rPh sb="95" eb="97">
      <t>ケンセツ</t>
    </rPh>
    <rPh sb="97" eb="99">
      <t>ジギョウ</t>
    </rPh>
    <rPh sb="100" eb="102">
      <t>シセツ</t>
    </rPh>
    <rPh sb="103" eb="106">
      <t>ロウキュウカ</t>
    </rPh>
    <rPh sb="107" eb="108">
      <t>トモナ</t>
    </rPh>
    <rPh sb="113" eb="116">
      <t>シュウヤクカ</t>
    </rPh>
    <rPh sb="117" eb="120">
      <t>フクゴウカ</t>
    </rPh>
    <rPh sb="121" eb="123">
      <t>ジョキャク</t>
    </rPh>
    <rPh sb="127" eb="129">
      <t>ジギョウ</t>
    </rPh>
    <rPh sb="132" eb="134">
      <t>カンレン</t>
    </rPh>
    <rPh sb="136" eb="138">
      <t>シヒョウ</t>
    </rPh>
    <rPh sb="139" eb="141">
      <t>アッカ</t>
    </rPh>
    <rPh sb="142" eb="143">
      <t>カンガ</t>
    </rPh>
    <rPh sb="152" eb="154">
      <t>キサイ</t>
    </rPh>
    <rPh sb="154" eb="156">
      <t>ハッコウ</t>
    </rPh>
    <rPh sb="157" eb="160">
      <t>テキセイカ</t>
    </rPh>
    <rPh sb="161" eb="163">
      <t>ショウカン</t>
    </rPh>
    <rPh sb="163" eb="165">
      <t>ザイゲン</t>
    </rPh>
    <rPh sb="166" eb="168">
      <t>カクホ</t>
    </rPh>
    <rPh sb="169" eb="170">
      <t>ハカ</t>
    </rPh>
    <rPh sb="172" eb="174">
      <t>ザイセイ</t>
    </rPh>
    <rPh sb="175" eb="178">
      <t>ケンゼンカ</t>
    </rPh>
    <rPh sb="179" eb="180">
      <t>ツト</t>
    </rPh>
    <phoneticPr fontId="5"/>
  </si>
  <si>
    <t>実質公債費比率</t>
    <phoneticPr fontId="5"/>
  </si>
  <si>
    <t>昨年度に引き続き将来負担比率は発生しなかったが、有形固定資産減価償却率は類似団体の伸びを上回り上昇している。令和元年度より始まった新庁舎建設事業に伴う起債発行額の増により将来負担比率が発生する可能性がある一方、有形固定資産減価償却比率は減少する見込みである。
引き続き公共施設等総合管理計画に基づく人口減少下における各施設の適正配置による段階的な集約化・複合化や除却を進め、更新費用の平準化と削減に努めるとともに、地方債の新規発行を適正額にとどめるなど将来負担の少ない健全な財政運営を目指していく。</t>
    <rPh sb="0" eb="3">
      <t>サクネンド</t>
    </rPh>
    <rPh sb="4" eb="5">
      <t>ヒ</t>
    </rPh>
    <rPh sb="6" eb="7">
      <t>ツヅ</t>
    </rPh>
    <rPh sb="8" eb="10">
      <t>ショウライ</t>
    </rPh>
    <rPh sb="10" eb="12">
      <t>フタン</t>
    </rPh>
    <rPh sb="12" eb="14">
      <t>ヒリツ</t>
    </rPh>
    <rPh sb="15" eb="17">
      <t>ハッセイ</t>
    </rPh>
    <rPh sb="24" eb="35">
      <t>ユウケイコテイシサンゲンカショウキャクリツ</t>
    </rPh>
    <rPh sb="36" eb="38">
      <t>ルイジ</t>
    </rPh>
    <rPh sb="38" eb="40">
      <t>ダンタイ</t>
    </rPh>
    <rPh sb="41" eb="42">
      <t>ノ</t>
    </rPh>
    <rPh sb="44" eb="46">
      <t>ウワマワ</t>
    </rPh>
    <rPh sb="47" eb="49">
      <t>ジョウショウ</t>
    </rPh>
    <rPh sb="54" eb="56">
      <t>レイワ</t>
    </rPh>
    <rPh sb="56" eb="59">
      <t>ガンネンド</t>
    </rPh>
    <rPh sb="61" eb="62">
      <t>ハジ</t>
    </rPh>
    <rPh sb="65" eb="68">
      <t>シンチョウシャ</t>
    </rPh>
    <rPh sb="68" eb="70">
      <t>ケンセツ</t>
    </rPh>
    <rPh sb="70" eb="72">
      <t>ジギョウ</t>
    </rPh>
    <rPh sb="73" eb="74">
      <t>トモナ</t>
    </rPh>
    <rPh sb="75" eb="77">
      <t>キサイ</t>
    </rPh>
    <rPh sb="77" eb="80">
      <t>ハッコウガク</t>
    </rPh>
    <rPh sb="81" eb="82">
      <t>ゾウ</t>
    </rPh>
    <rPh sb="85" eb="87">
      <t>ショウライ</t>
    </rPh>
    <rPh sb="87" eb="89">
      <t>フタン</t>
    </rPh>
    <rPh sb="89" eb="91">
      <t>ヒリツ</t>
    </rPh>
    <rPh sb="92" eb="94">
      <t>ハッセイ</t>
    </rPh>
    <rPh sb="96" eb="99">
      <t>カノウセイ</t>
    </rPh>
    <rPh sb="102" eb="104">
      <t>イッポウ</t>
    </rPh>
    <rPh sb="105" eb="107">
      <t>ユウケイ</t>
    </rPh>
    <rPh sb="107" eb="111">
      <t>コテイシサン</t>
    </rPh>
    <rPh sb="111" eb="113">
      <t>ゲンカ</t>
    </rPh>
    <rPh sb="113" eb="115">
      <t>ショウキャク</t>
    </rPh>
    <rPh sb="115" eb="117">
      <t>ヒリツ</t>
    </rPh>
    <rPh sb="118" eb="120">
      <t>ゲンショウ</t>
    </rPh>
    <rPh sb="122" eb="124">
      <t>ミコ</t>
    </rPh>
    <rPh sb="130" eb="131">
      <t>ヒ</t>
    </rPh>
    <rPh sb="132" eb="133">
      <t>ツヅ</t>
    </rPh>
    <rPh sb="134" eb="145">
      <t>コウキョウシセツトウソウゴウカンリケイカク</t>
    </rPh>
    <rPh sb="146" eb="147">
      <t>モト</t>
    </rPh>
    <rPh sb="149" eb="151">
      <t>ジンコウ</t>
    </rPh>
    <rPh sb="151" eb="154">
      <t>ゲンショウカ</t>
    </rPh>
    <rPh sb="158" eb="161">
      <t>カクシセツ</t>
    </rPh>
    <rPh sb="162" eb="164">
      <t>テキセイ</t>
    </rPh>
    <rPh sb="164" eb="166">
      <t>ハイチ</t>
    </rPh>
    <rPh sb="169" eb="172">
      <t>ダンカイテキ</t>
    </rPh>
    <rPh sb="173" eb="176">
      <t>シュウヤクカ</t>
    </rPh>
    <rPh sb="177" eb="180">
      <t>フクゴウカ</t>
    </rPh>
    <rPh sb="181" eb="183">
      <t>ジョキャク</t>
    </rPh>
    <rPh sb="184" eb="185">
      <t>スス</t>
    </rPh>
    <rPh sb="187" eb="189">
      <t>コウシン</t>
    </rPh>
    <rPh sb="189" eb="191">
      <t>ヒヨウ</t>
    </rPh>
    <rPh sb="192" eb="195">
      <t>ヘイジュンカ</t>
    </rPh>
    <rPh sb="196" eb="198">
      <t>サクゲン</t>
    </rPh>
    <rPh sb="199" eb="200">
      <t>ツト</t>
    </rPh>
    <rPh sb="207" eb="210">
      <t>チホウサイ</t>
    </rPh>
    <rPh sb="211" eb="213">
      <t>シンキ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</si>
</sst>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10" xfId="12" applyFont="1" applyFill="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9" xfId="15" applyNumberFormat="1"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0" borderId="120" xfId="15" applyNumberFormat="1"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NumberFormat="1" applyFont="1" applyFill="1" applyBorder="1" applyAlignment="1" applyProtection="1">
      <alignment horizontal="left" vertical="center" shrinkToFit="1"/>
      <protection locked="0"/>
    </xf>
    <xf numFmtId="0" fontId="34" fillId="8" borderId="131" xfId="15" applyNumberFormat="1" applyFont="1" applyFill="1" applyBorder="1" applyAlignment="1" applyProtection="1">
      <alignment horizontal="lef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NumberFormat="1" applyFont="1" applyBorder="1" applyAlignment="1" applyProtection="1">
      <alignment horizontal="left" vertical="center" shrinkToFit="1"/>
      <protection locked="0"/>
    </xf>
    <xf numFmtId="0" fontId="34" fillId="0" borderId="126"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NumberFormat="1" applyFont="1" applyFill="1" applyBorder="1" applyAlignment="1" applyProtection="1">
      <alignment horizontal="left" vertical="center" shrinkToFit="1"/>
      <protection locked="0"/>
    </xf>
    <xf numFmtId="0" fontId="34" fillId="8" borderId="131"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NumberFormat="1" applyFont="1" applyFill="1" applyBorder="1" applyAlignment="1" applyProtection="1">
      <alignment horizontal="lef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8" xfId="12" applyNumberFormat="1"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NumberFormat="1" applyFont="1" applyFill="1" applyBorder="1" applyAlignment="1" applyProtection="1">
      <alignment horizontal="left" vertical="center" shrinkToFit="1"/>
      <protection locked="0"/>
    </xf>
    <xf numFmtId="0" fontId="34" fillId="6" borderId="126"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8"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7"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9"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ECC8F81-1E95-477C-A5DB-18C537358D4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B81A-4C81-BEA3-F0B0D47CCE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63008</c:v>
                </c:pt>
                <c:pt idx="1">
                  <c:v>68285</c:v>
                </c:pt>
                <c:pt idx="2">
                  <c:v>77077</c:v>
                </c:pt>
                <c:pt idx="3">
                  <c:v>91944</c:v>
                </c:pt>
                <c:pt idx="4">
                  <c:v>154506</c:v>
                </c:pt>
              </c:numCache>
            </c:numRef>
          </c:val>
          <c:smooth val="0"/>
          <c:extLst>
            <c:ext xmlns:c16="http://schemas.microsoft.com/office/drawing/2014/chart" uri="{C3380CC4-5D6E-409C-BE32-E72D297353CC}">
              <c16:uniqueId val="{00000001-B81A-4C81-BEA3-F0B0D47CCE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5.69</c:v>
                </c:pt>
                <c:pt idx="1">
                  <c:v>5.97</c:v>
                </c:pt>
                <c:pt idx="2">
                  <c:v>8.18</c:v>
                </c:pt>
                <c:pt idx="3">
                  <c:v>7.24</c:v>
                </c:pt>
                <c:pt idx="4">
                  <c:v>8.06</c:v>
                </c:pt>
              </c:numCache>
            </c:numRef>
          </c:val>
          <c:extLst>
            <c:ext xmlns:c16="http://schemas.microsoft.com/office/drawing/2014/chart" uri="{C3380CC4-5D6E-409C-BE32-E72D297353CC}">
              <c16:uniqueId val="{00000000-D4FA-4391-892F-146294F8E4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9.41</c:v>
                </c:pt>
                <c:pt idx="1">
                  <c:v>9.4</c:v>
                </c:pt>
                <c:pt idx="2">
                  <c:v>9.4499999999999993</c:v>
                </c:pt>
                <c:pt idx="3">
                  <c:v>10.19</c:v>
                </c:pt>
                <c:pt idx="4">
                  <c:v>8.61</c:v>
                </c:pt>
              </c:numCache>
            </c:numRef>
          </c:val>
          <c:extLst>
            <c:ext xmlns:c16="http://schemas.microsoft.com/office/drawing/2014/chart" uri="{C3380CC4-5D6E-409C-BE32-E72D297353CC}">
              <c16:uniqueId val="{00000001-D4FA-4391-892F-146294F8E44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-3.04</c:v>
                </c:pt>
                <c:pt idx="1">
                  <c:v>0.28999999999999998</c:v>
                </c:pt>
                <c:pt idx="2">
                  <c:v>2.29</c:v>
                </c:pt>
                <c:pt idx="3">
                  <c:v>-0.13</c:v>
                </c:pt>
                <c:pt idx="4">
                  <c:v>-0.44</c:v>
                </c:pt>
              </c:numCache>
            </c:numRef>
          </c:val>
          <c:smooth val="0"/>
          <c:extLst>
            <c:ext xmlns:c16="http://schemas.microsoft.com/office/drawing/2014/chart" uri="{C3380CC4-5D6E-409C-BE32-E72D297353CC}">
              <c16:uniqueId val="{00000002-D4FA-4391-892F-146294F8E44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0.44</c:v>
                </c:pt>
                <c:pt idx="2">
                  <c:v>#N/A</c:v>
                </c:pt>
                <c:pt idx="3">
                  <c:v>0.34</c:v>
                </c:pt>
                <c:pt idx="4">
                  <c:v>#N/A</c:v>
                </c:pt>
                <c:pt idx="5">
                  <c:v>0.87</c:v>
                </c:pt>
                <c:pt idx="6">
                  <c:v>#N/A</c:v>
                </c:pt>
                <c:pt idx="7">
                  <c:v>0.02</c:v>
                </c:pt>
                <c:pt idx="8">
                  <c:v>#N/A</c:v>
                </c:pt>
                <c:pt idx="9">
                  <c:v>0.02</c:v>
                </c:pt>
              </c:numCache>
            </c:numRef>
          </c:val>
          <c:extLst>
            <c:ext xmlns:c16="http://schemas.microsoft.com/office/drawing/2014/chart" uri="{C3380CC4-5D6E-409C-BE32-E72D297353CC}">
              <c16:uniqueId val="{00000000-94AD-44FA-B99B-C7F10B19B8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AD-44FA-B99B-C7F10B19B872}"/>
            </c:ext>
          </c:extLst>
        </c:ser>
        <c:ser>
          <c:idx val="2"/>
          <c:order val="2"/>
          <c:tx>
            <c:strRef>
              <c:f>データシート!$A$29</c:f>
              <c:strCache>
                <c:ptCount val="1"/>
                <c:pt idx="0">
                  <c:v>市営住宅事業特別会計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0.02</c:v>
                </c:pt>
                <c:pt idx="1">
                  <c:v>#N/A</c:v>
                </c:pt>
                <c:pt idx="2">
                  <c:v>#N/A</c:v>
                </c:pt>
                <c:pt idx="3">
                  <c:v>0.17</c:v>
                </c:pt>
                <c:pt idx="4">
                  <c:v>#N/A</c:v>
                </c:pt>
                <c:pt idx="5">
                  <c:v>0.08</c:v>
                </c:pt>
                <c:pt idx="6">
                  <c:v>#N/A</c:v>
                </c:pt>
                <c:pt idx="7">
                  <c:v>0.14000000000000001</c:v>
                </c:pt>
                <c:pt idx="8">
                  <c:v>#N/A</c:v>
                </c:pt>
                <c:pt idx="9">
                  <c:v>0.06</c:v>
                </c:pt>
              </c:numCache>
            </c:numRef>
          </c:val>
          <c:extLst>
            <c:ext xmlns:c16="http://schemas.microsoft.com/office/drawing/2014/chart" uri="{C3380CC4-5D6E-409C-BE32-E72D297353CC}">
              <c16:uniqueId val="{00000002-94AD-44FA-B99B-C7F10B19B872}"/>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0.08</c:v>
                </c:pt>
                <c:pt idx="8">
                  <c:v>#N/A</c:v>
                </c:pt>
                <c:pt idx="9">
                  <c:v>0.12</c:v>
                </c:pt>
              </c:numCache>
            </c:numRef>
          </c:val>
          <c:extLst>
            <c:ext xmlns:c16="http://schemas.microsoft.com/office/drawing/2014/chart" uri="{C3380CC4-5D6E-409C-BE32-E72D297353CC}">
              <c16:uniqueId val="{00000003-94AD-44FA-B99B-C7F10B19B872}"/>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c:v>
                </c:pt>
                <c:pt idx="8">
                  <c:v>#N/A</c:v>
                </c:pt>
                <c:pt idx="9">
                  <c:v>0.15</c:v>
                </c:pt>
              </c:numCache>
            </c:numRef>
          </c:val>
          <c:extLst>
            <c:ext xmlns:c16="http://schemas.microsoft.com/office/drawing/2014/chart" uri="{C3380CC4-5D6E-409C-BE32-E72D297353CC}">
              <c16:uniqueId val="{00000004-94AD-44FA-B99B-C7F10B19B87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2.39</c:v>
                </c:pt>
                <c:pt idx="2">
                  <c:v>#N/A</c:v>
                </c:pt>
                <c:pt idx="3">
                  <c:v>2.46</c:v>
                </c:pt>
                <c:pt idx="4">
                  <c:v>#N/A</c:v>
                </c:pt>
                <c:pt idx="5">
                  <c:v>0.95</c:v>
                </c:pt>
                <c:pt idx="6">
                  <c:v>#N/A</c:v>
                </c:pt>
                <c:pt idx="7">
                  <c:v>0.61</c:v>
                </c:pt>
                <c:pt idx="8">
                  <c:v>#N/A</c:v>
                </c:pt>
                <c:pt idx="9">
                  <c:v>0.68</c:v>
                </c:pt>
              </c:numCache>
            </c:numRef>
          </c:val>
          <c:extLst>
            <c:ext xmlns:c16="http://schemas.microsoft.com/office/drawing/2014/chart" uri="{C3380CC4-5D6E-409C-BE32-E72D297353CC}">
              <c16:uniqueId val="{00000005-94AD-44FA-B99B-C7F10B19B872}"/>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0.46</c:v>
                </c:pt>
                <c:pt idx="8">
                  <c:v>#N/A</c:v>
                </c:pt>
                <c:pt idx="9">
                  <c:v>0.76</c:v>
                </c:pt>
              </c:numCache>
            </c:numRef>
          </c:val>
          <c:extLst>
            <c:ext xmlns:c16="http://schemas.microsoft.com/office/drawing/2014/chart" uri="{C3380CC4-5D6E-409C-BE32-E72D297353CC}">
              <c16:uniqueId val="{00000006-94AD-44FA-B99B-C7F10B19B87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1.18</c:v>
                </c:pt>
                <c:pt idx="2">
                  <c:v>#N/A</c:v>
                </c:pt>
                <c:pt idx="3">
                  <c:v>1.49</c:v>
                </c:pt>
                <c:pt idx="4">
                  <c:v>#N/A</c:v>
                </c:pt>
                <c:pt idx="5">
                  <c:v>1.74</c:v>
                </c:pt>
                <c:pt idx="6">
                  <c:v>#N/A</c:v>
                </c:pt>
                <c:pt idx="7">
                  <c:v>0.95</c:v>
                </c:pt>
                <c:pt idx="8">
                  <c:v>#N/A</c:v>
                </c:pt>
                <c:pt idx="9">
                  <c:v>0.82</c:v>
                </c:pt>
              </c:numCache>
            </c:numRef>
          </c:val>
          <c:extLst>
            <c:ext xmlns:c16="http://schemas.microsoft.com/office/drawing/2014/chart" uri="{C3380CC4-5D6E-409C-BE32-E72D297353CC}">
              <c16:uniqueId val="{00000007-94AD-44FA-B99B-C7F10B19B87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5.71</c:v>
                </c:pt>
                <c:pt idx="2">
                  <c:v>#N/A</c:v>
                </c:pt>
                <c:pt idx="3">
                  <c:v>5.77</c:v>
                </c:pt>
                <c:pt idx="4">
                  <c:v>#N/A</c:v>
                </c:pt>
                <c:pt idx="5">
                  <c:v>8.09</c:v>
                </c:pt>
                <c:pt idx="6">
                  <c:v>#N/A</c:v>
                </c:pt>
                <c:pt idx="7">
                  <c:v>7.08</c:v>
                </c:pt>
                <c:pt idx="8">
                  <c:v>#N/A</c:v>
                </c:pt>
                <c:pt idx="9">
                  <c:v>7.99</c:v>
                </c:pt>
              </c:numCache>
            </c:numRef>
          </c:val>
          <c:extLst>
            <c:ext xmlns:c16="http://schemas.microsoft.com/office/drawing/2014/chart" uri="{C3380CC4-5D6E-409C-BE32-E72D297353CC}">
              <c16:uniqueId val="{00000008-94AD-44FA-B99B-C7F10B19B87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5.21</c:v>
                </c:pt>
                <c:pt idx="2">
                  <c:v>#N/A</c:v>
                </c:pt>
                <c:pt idx="3">
                  <c:v>5.93</c:v>
                </c:pt>
                <c:pt idx="4">
                  <c:v>#N/A</c:v>
                </c:pt>
                <c:pt idx="5">
                  <c:v>6.83</c:v>
                </c:pt>
                <c:pt idx="6">
                  <c:v>#N/A</c:v>
                </c:pt>
                <c:pt idx="7">
                  <c:v>7.98</c:v>
                </c:pt>
                <c:pt idx="8">
                  <c:v>#N/A</c:v>
                </c:pt>
                <c:pt idx="9">
                  <c:v>8.32</c:v>
                </c:pt>
              </c:numCache>
            </c:numRef>
          </c:val>
          <c:extLst>
            <c:ext xmlns:c16="http://schemas.microsoft.com/office/drawing/2014/chart" uri="{C3380CC4-5D6E-409C-BE32-E72D297353CC}">
              <c16:uniqueId val="{00000009-94AD-44FA-B99B-C7F10B19B8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1198</c:v>
                </c:pt>
                <c:pt idx="5">
                  <c:v>1163</c:v>
                </c:pt>
                <c:pt idx="8">
                  <c:v>1134</c:v>
                </c:pt>
                <c:pt idx="11">
                  <c:v>1050</c:v>
                </c:pt>
                <c:pt idx="14">
                  <c:v>1011</c:v>
                </c:pt>
              </c:numCache>
            </c:numRef>
          </c:val>
          <c:extLst>
            <c:ext xmlns:c16="http://schemas.microsoft.com/office/drawing/2014/chart" uri="{C3380CC4-5D6E-409C-BE32-E72D297353CC}">
              <c16:uniqueId val="{00000000-F61D-43CF-B2AC-D7336A599B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1D-43CF-B2AC-D7336A599B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3</c:v>
                </c:pt>
                <c:pt idx="6">
                  <c:v>2</c:v>
                </c:pt>
                <c:pt idx="9">
                  <c:v>1</c:v>
                </c:pt>
                <c:pt idx="12">
                  <c:v>0</c:v>
                </c:pt>
              </c:numCache>
            </c:numRef>
          </c:val>
          <c:extLst>
            <c:ext xmlns:c16="http://schemas.microsoft.com/office/drawing/2014/chart" uri="{C3380CC4-5D6E-409C-BE32-E72D297353CC}">
              <c16:uniqueId val="{00000002-F61D-43CF-B2AC-D7336A599B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158</c:v>
                </c:pt>
                <c:pt idx="3">
                  <c:v>153</c:v>
                </c:pt>
                <c:pt idx="6">
                  <c:v>166</c:v>
                </c:pt>
                <c:pt idx="9">
                  <c:v>110</c:v>
                </c:pt>
                <c:pt idx="12">
                  <c:v>17</c:v>
                </c:pt>
              </c:numCache>
            </c:numRef>
          </c:val>
          <c:extLst>
            <c:ext xmlns:c16="http://schemas.microsoft.com/office/drawing/2014/chart" uri="{C3380CC4-5D6E-409C-BE32-E72D297353CC}">
              <c16:uniqueId val="{00000003-F61D-43CF-B2AC-D7336A599B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446</c:v>
                </c:pt>
                <c:pt idx="3">
                  <c:v>453</c:v>
                </c:pt>
                <c:pt idx="6">
                  <c:v>508</c:v>
                </c:pt>
                <c:pt idx="9">
                  <c:v>304</c:v>
                </c:pt>
                <c:pt idx="12">
                  <c:v>281</c:v>
                </c:pt>
              </c:numCache>
            </c:numRef>
          </c:val>
          <c:extLst>
            <c:ext xmlns:c16="http://schemas.microsoft.com/office/drawing/2014/chart" uri="{C3380CC4-5D6E-409C-BE32-E72D297353CC}">
              <c16:uniqueId val="{00000004-F61D-43CF-B2AC-D7336A599B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1D-43CF-B2AC-D7336A599B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1D-43CF-B2AC-D7336A599B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971</c:v>
                </c:pt>
                <c:pt idx="3">
                  <c:v>938</c:v>
                </c:pt>
                <c:pt idx="6">
                  <c:v>926</c:v>
                </c:pt>
                <c:pt idx="9">
                  <c:v>904</c:v>
                </c:pt>
                <c:pt idx="12">
                  <c:v>918</c:v>
                </c:pt>
              </c:numCache>
            </c:numRef>
          </c:val>
          <c:extLst>
            <c:ext xmlns:c16="http://schemas.microsoft.com/office/drawing/2014/chart" uri="{C3380CC4-5D6E-409C-BE32-E72D297353CC}">
              <c16:uniqueId val="{00000007-F61D-43CF-B2AC-D7336A599B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386</c:v>
                </c:pt>
                <c:pt idx="2">
                  <c:v>#N/A</c:v>
                </c:pt>
                <c:pt idx="3">
                  <c:v>#N/A</c:v>
                </c:pt>
                <c:pt idx="4">
                  <c:v>384</c:v>
                </c:pt>
                <c:pt idx="5">
                  <c:v>#N/A</c:v>
                </c:pt>
                <c:pt idx="6">
                  <c:v>#N/A</c:v>
                </c:pt>
                <c:pt idx="7">
                  <c:v>468</c:v>
                </c:pt>
                <c:pt idx="8">
                  <c:v>#N/A</c:v>
                </c:pt>
                <c:pt idx="9">
                  <c:v>#N/A</c:v>
                </c:pt>
                <c:pt idx="10">
                  <c:v>269</c:v>
                </c:pt>
                <c:pt idx="11">
                  <c:v>#N/A</c:v>
                </c:pt>
                <c:pt idx="12">
                  <c:v>#N/A</c:v>
                </c:pt>
                <c:pt idx="13">
                  <c:v>205</c:v>
                </c:pt>
                <c:pt idx="14">
                  <c:v>#N/A</c:v>
                </c:pt>
              </c:numCache>
            </c:numRef>
          </c:val>
          <c:smooth val="0"/>
          <c:extLst>
            <c:ext xmlns:c16="http://schemas.microsoft.com/office/drawing/2014/chart" uri="{C3380CC4-5D6E-409C-BE32-E72D297353CC}">
              <c16:uniqueId val="{00000008-F61D-43CF-B2AC-D7336A599B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10945</c:v>
                </c:pt>
                <c:pt idx="5">
                  <c:v>10491</c:v>
                </c:pt>
                <c:pt idx="8">
                  <c:v>10114</c:v>
                </c:pt>
                <c:pt idx="11">
                  <c:v>9800</c:v>
                </c:pt>
                <c:pt idx="14">
                  <c:v>10228</c:v>
                </c:pt>
              </c:numCache>
            </c:numRef>
          </c:val>
          <c:extLst>
            <c:ext xmlns:c16="http://schemas.microsoft.com/office/drawing/2014/chart" uri="{C3380CC4-5D6E-409C-BE32-E72D297353CC}">
              <c16:uniqueId val="{00000000-0C2F-494B-B7C5-ED17C6B73C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327</c:v>
                </c:pt>
                <c:pt idx="5">
                  <c:v>287</c:v>
                </c:pt>
                <c:pt idx="8">
                  <c:v>242</c:v>
                </c:pt>
                <c:pt idx="11">
                  <c:v>196</c:v>
                </c:pt>
                <c:pt idx="14">
                  <c:v>151</c:v>
                </c:pt>
              </c:numCache>
            </c:numRef>
          </c:val>
          <c:extLst>
            <c:ext xmlns:c16="http://schemas.microsoft.com/office/drawing/2014/chart" uri="{C3380CC4-5D6E-409C-BE32-E72D297353CC}">
              <c16:uniqueId val="{00000001-0C2F-494B-B7C5-ED17C6B73C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7352</c:v>
                </c:pt>
                <c:pt idx="5">
                  <c:v>7282</c:v>
                </c:pt>
                <c:pt idx="8">
                  <c:v>6468</c:v>
                </c:pt>
                <c:pt idx="11">
                  <c:v>6820</c:v>
                </c:pt>
                <c:pt idx="14">
                  <c:v>7245</c:v>
                </c:pt>
              </c:numCache>
            </c:numRef>
          </c:val>
          <c:extLst>
            <c:ext xmlns:c16="http://schemas.microsoft.com/office/drawing/2014/chart" uri="{C3380CC4-5D6E-409C-BE32-E72D297353CC}">
              <c16:uniqueId val="{00000002-0C2F-494B-B7C5-ED17C6B73C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2F-494B-B7C5-ED17C6B73C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2F-494B-B7C5-ED17C6B73C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16</c:v>
                </c:pt>
                <c:pt idx="3">
                  <c:v>16</c:v>
                </c:pt>
                <c:pt idx="6">
                  <c:v>12</c:v>
                </c:pt>
                <c:pt idx="9">
                  <c:v>14</c:v>
                </c:pt>
                <c:pt idx="12">
                  <c:v>0</c:v>
                </c:pt>
              </c:numCache>
            </c:numRef>
          </c:val>
          <c:extLst>
            <c:ext xmlns:c16="http://schemas.microsoft.com/office/drawing/2014/chart" uri="{C3380CC4-5D6E-409C-BE32-E72D297353CC}">
              <c16:uniqueId val="{00000005-0C2F-494B-B7C5-ED17C6B73C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3053</c:v>
                </c:pt>
                <c:pt idx="3">
                  <c:v>3124</c:v>
                </c:pt>
                <c:pt idx="6">
                  <c:v>2904</c:v>
                </c:pt>
                <c:pt idx="9">
                  <c:v>2883</c:v>
                </c:pt>
                <c:pt idx="12">
                  <c:v>2898</c:v>
                </c:pt>
              </c:numCache>
            </c:numRef>
          </c:val>
          <c:extLst>
            <c:ext xmlns:c16="http://schemas.microsoft.com/office/drawing/2014/chart" uri="{C3380CC4-5D6E-409C-BE32-E72D297353CC}">
              <c16:uniqueId val="{00000006-0C2F-494B-B7C5-ED17C6B73C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545</c:v>
                </c:pt>
                <c:pt idx="3">
                  <c:v>379</c:v>
                </c:pt>
                <c:pt idx="6">
                  <c:v>209</c:v>
                </c:pt>
                <c:pt idx="9">
                  <c:v>101</c:v>
                </c:pt>
                <c:pt idx="12">
                  <c:v>83</c:v>
                </c:pt>
              </c:numCache>
            </c:numRef>
          </c:val>
          <c:extLst>
            <c:ext xmlns:c16="http://schemas.microsoft.com/office/drawing/2014/chart" uri="{C3380CC4-5D6E-409C-BE32-E72D297353CC}">
              <c16:uniqueId val="{00000007-0C2F-494B-B7C5-ED17C6B73C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5043</c:v>
                </c:pt>
                <c:pt idx="3">
                  <c:v>4726</c:v>
                </c:pt>
                <c:pt idx="6">
                  <c:v>4628</c:v>
                </c:pt>
                <c:pt idx="9">
                  <c:v>3809</c:v>
                </c:pt>
                <c:pt idx="12">
                  <c:v>3028</c:v>
                </c:pt>
              </c:numCache>
            </c:numRef>
          </c:val>
          <c:extLst>
            <c:ext xmlns:c16="http://schemas.microsoft.com/office/drawing/2014/chart" uri="{C3380CC4-5D6E-409C-BE32-E72D297353CC}">
              <c16:uniqueId val="{00000008-0C2F-494B-B7C5-ED17C6B73C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c:v>
                </c:pt>
                <c:pt idx="3">
                  <c:v>5</c:v>
                </c:pt>
                <c:pt idx="6">
                  <c:v>2</c:v>
                </c:pt>
                <c:pt idx="9">
                  <c:v>0</c:v>
                </c:pt>
                <c:pt idx="12">
                  <c:v>0</c:v>
                </c:pt>
              </c:numCache>
            </c:numRef>
          </c:val>
          <c:extLst>
            <c:ext xmlns:c16="http://schemas.microsoft.com/office/drawing/2014/chart" uri="{C3380CC4-5D6E-409C-BE32-E72D297353CC}">
              <c16:uniqueId val="{00000009-0C2F-494B-B7C5-ED17C6B73C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9727</c:v>
                </c:pt>
                <c:pt idx="3">
                  <c:v>9519</c:v>
                </c:pt>
                <c:pt idx="6">
                  <c:v>9487</c:v>
                </c:pt>
                <c:pt idx="9">
                  <c:v>9694</c:v>
                </c:pt>
                <c:pt idx="12">
                  <c:v>11608</c:v>
                </c:pt>
              </c:numCache>
            </c:numRef>
          </c:val>
          <c:extLst>
            <c:ext xmlns:c16="http://schemas.microsoft.com/office/drawing/2014/chart" uri="{C3380CC4-5D6E-409C-BE32-E72D297353CC}">
              <c16:uniqueId val="{0000000A-0C2F-494B-B7C5-ED17C6B73C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418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C2F-494B-B7C5-ED17C6B73C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829</c:v>
                </c:pt>
                <c:pt idx="1">
                  <c:v>897</c:v>
                </c:pt>
                <c:pt idx="2">
                  <c:v>772</c:v>
                </c:pt>
              </c:numCache>
            </c:numRef>
          </c:val>
          <c:extLst>
            <c:ext xmlns:c16="http://schemas.microsoft.com/office/drawing/2014/chart" uri="{C3380CC4-5D6E-409C-BE32-E72D297353CC}">
              <c16:uniqueId val="{00000000-8FC6-46CC-89B5-444D49C171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1026</c:v>
                </c:pt>
                <c:pt idx="1">
                  <c:v>985</c:v>
                </c:pt>
                <c:pt idx="2">
                  <c:v>1000</c:v>
                </c:pt>
              </c:numCache>
            </c:numRef>
          </c:val>
          <c:extLst>
            <c:ext xmlns:c16="http://schemas.microsoft.com/office/drawing/2014/chart" uri="{C3380CC4-5D6E-409C-BE32-E72D297353CC}">
              <c16:uniqueId val="{00000001-8FC6-46CC-89B5-444D49C171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4192</c:v>
                </c:pt>
                <c:pt idx="1">
                  <c:v>4402</c:v>
                </c:pt>
                <c:pt idx="2">
                  <c:v>5078</c:v>
                </c:pt>
              </c:numCache>
            </c:numRef>
          </c:val>
          <c:extLst>
            <c:ext xmlns:c16="http://schemas.microsoft.com/office/drawing/2014/chart" uri="{C3380CC4-5D6E-409C-BE32-E72D297353CC}">
              <c16:uniqueId val="{00000002-8FC6-46CC-89B5-444D49C171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{94730FAD-C7B4-4572-9268-BC36752B367C}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91B-40B5-BBA6-F9DF433B9D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{B598AAEA-BD55-459A-B25C-D37B5094F2DC}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1B-40B5-BBA6-F9DF433B9D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{94560763-FBC0-4193-8D3D-AAB5C5F1D0B9}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1B-40B5-BBA6-F9DF433B9D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{E39373C0-05AE-4C52-90D1-9B0DDAA07DC0}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1B-40B5-BBA6-F9DF433B9D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{032ED8E1-17B1-4A29-AA0E-562A1E3A8593}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1B-40B5-BBA6-F9DF433B9DE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{6A0D2CB7-2F91-4395-AB3E-9DEB4E5FB085}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91B-40B5-BBA6-F9DF433B9DED}"/>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{F20DB305-8B51-45B5-BF0D-ADA6232CBE20}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91B-40B5-BBA6-F9DF433B9DE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{5646DAB6-8C21-4F8E-8C96-D33E045F1F78}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91B-40B5-BBA6-F9DF433B9DE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{E460C59B-6004-4026-953B-7719845B1665}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91B-40B5-BBA6-F9DF433B9D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61.2</c:v>
                </c:pt>
                <c:pt idx="8">
                  <c:v>61.9</c:v>
                </c:pt>
                <c:pt idx="16">
                  <c:v>63.2</c:v>
                </c:pt>
                <c:pt idx="24">
                  <c:v>64.599999999999994</c:v>
                </c:pt>
                <c:pt idx="32">
                  <c:v>65.599999999999994</c:v>
                </c:pt>
              </c:numCache>
            </c:numRef>
          </c:xVal>
          <c:yVal>
            <c:numRef>
              <c:f>公会計指標分析・財政指標組合せ分析表!$BP$51:$DC$51</c:f>
              <c:numCache>
                <c:formatCode>#,##0.0;"▲ "#,##0.0</c:formatCode>
                <c:ptCount val="40"/>
                <c:pt idx="16">
                  <c:v>5.4</c:v>
                </c:pt>
              </c:numCache>
            </c:numRef>
          </c:yVal>
          <c:smooth val="0"/>
          <c:extLst>
            <c:ext xmlns:c16="http://schemas.microsoft.com/office/drawing/2014/chart" uri="{C3380CC4-5D6E-409C-BE32-E72D297353CC}">
              <c16:uniqueId val="{00000009-C91B-40B5-BBA6-F9DF433B9D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{26F75691-1BC0-47CB-9A7B-DCB0311E24E3}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91B-40B5-BBA6-F9DF433B9D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{78439889-BE05-47CB-92D5-D069C09700C7}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1B-40B5-BBA6-F9DF433B9D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{8F6814B5-D3EF-492D-A61E-B47E65017C04}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1B-40B5-BBA6-F9DF433B9D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{49785F6D-4F9A-41D9-9DEC-8E2D61485710}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1B-40B5-BBA6-F9DF433B9D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{A82103DD-362D-4D70-B915-5E5CC22F73E7}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1B-40B5-BBA6-F9DF433B9DE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{4E7E47C5-C7E2-4F8D-9BEB-FFB2841280ED}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91B-40B5-BBA6-F9DF433B9DE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{C98A1051-F99B-4E04-840B-379ED59F84C5}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91B-40B5-BBA6-F9DF433B9DE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{FF9777BA-CC65-4C84-AA9C-AB3AE97A66C8}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91B-40B5-BBA6-F9DF433B9DE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{D6933598-DD3B-4FDA-904F-843248B47475}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91B-40B5-BBA6-F9DF433B9D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C91B-40B5-BBA6-F9DF433B9DED}"/>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{40AD8809-CEF9-4D67-A055-8C7924E1E07F}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B37-4E58-A64B-1B25107B52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{753A12F0-9645-420F-8956-9053B69C89FE}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37-4E58-A64B-1B25107B52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{994878E3-E62E-4D86-9FE3-66F0276043D0}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37-4E58-A64B-1B25107B52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{71AE80A6-42BE-4590-882B-49F99A70BC95}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37-4E58-A64B-1B25107B52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{89B93291-D401-45EF-9889-91D35EB6EE58}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37-4E58-A64B-1B25107B527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{93EA5DE0-03E3-408E-B865-3EED0BD68976}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B37-4E58-A64B-1B25107B527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{F80026B5-B02D-4559-B99D-BCFE32E4763B}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B37-4E58-A64B-1B25107B527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{009F1FD7-F88F-44E9-BE47-9E837AD1AB27}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B37-4E58-A64B-1B25107B527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{551A6F9C-ABDC-4386-9ACB-4484EB252684}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B37-4E58-A64B-1B25107B52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5.2</c:v>
                </c:pt>
                <c:pt idx="16">
                  <c:v>5.4</c:v>
                </c:pt>
                <c:pt idx="24">
                  <c:v>4.8</c:v>
                </c:pt>
                <c:pt idx="32">
                  <c:v>4</c:v>
                </c:pt>
              </c:numCache>
            </c:numRef>
          </c:xVal>
          <c:yVal>
            <c:numRef>
              <c:f>公会計指標分析・財政指標組合せ分析表!$BP$73:$DC$73</c:f>
              <c:numCache>
                <c:formatCode>#,##0.0;"▲ "#,##0.0</c:formatCode>
                <c:ptCount val="40"/>
                <c:pt idx="16">
                  <c:v>5.4</c:v>
                </c:pt>
              </c:numCache>
            </c:numRef>
          </c:yVal>
          <c:smooth val="0"/>
          <c:extLst>
            <c:ext xmlns:c16="http://schemas.microsoft.com/office/drawing/2014/chart" uri="{C3380CC4-5D6E-409C-BE32-E72D297353CC}">
              <c16:uniqueId val="{00000009-8B37-4E58-A64B-1B25107B52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33788385150553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{52D51DE0-1CD5-4A57-BE61-5072BEA91376}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B37-4E58-A64B-1B25107B52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{18ACCABE-A81F-48BB-8440-7D3831A64835}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37-4E58-A64B-1B25107B52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{BCDE8942-1984-4B84-89B0-D080AF30A1A8}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37-4E58-A64B-1B25107B52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{FA823BC0-AA66-4FF6-B630-CC9C01E07546}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37-4E58-A64B-1B25107B52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{D53AE4D1-BC74-4ACE-A385-DE86031059FF}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37-4E58-A64B-1B25107B5278}"/>
                </c:ext>
              </c:extLst>
            </c:dLbl>
            <c:dLbl>
              <c:idx val="8"/>
              <c:layout>
                <c:manualLayout>
                  <c:x val="0"/>
                  <c:y val="-3.3378838515056098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{7A37B971-9625-4965-9621-495A31353BC3}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B37-4E58-A64B-1B25107B5278}"/>
                </c:ext>
              </c:extLst>
            </c:dLbl>
            <c:dLbl>
              <c:idx val="16"/>
              <c:layout>
                <c:manualLayout>
                  <c:x val="0"/>
                  <c:y val="2.552987964301827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{06787C58-B283-42E3-ABDC-653BEEA70806}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B37-4E58-A64B-1B25107B5278}"/>
                </c:ext>
              </c:extLst>
            </c:dLbl>
            <c:dLbl>
              <c:idx val="24"/>
              <c:layout>
                <c:manualLayout>
                  <c:x val="0"/>
                  <c:y val="-3.687940396203320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{EEE662A9-4390-43FE-80C1-EFD7A0407BE3}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B37-4E58-A64B-1B25107B5278}"/>
                </c:ext>
              </c:extLst>
            </c:dLbl>
            <c:dLbl>
              <c:idx val="32"/>
              <c:layout>
                <c:manualLayout>
                  <c:x val="0"/>
                  <c:y val="1.135072302550778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{5FC75C71-4958-4434-8028-C2D5B627F8BC}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B37-4E58-A64B-1B25107B52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8B37-4E58-A64B-1B25107B5278}"/>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元利償還金等については、平成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年度までの繰上償還や起債抑制により、普通会計の元利償還金が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台前半まで減少。さらには令和元年度から簡易水道事業、公共下水道事業及び農業集落排水事業が法適化されたことにより、公営企業に要する経費の財源とする地方債の償還に充てたと認められる繰入金が減少した結果等により、全体で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億円台前半となった。また、算入公債費等については、概ね横ばい傾向が続いている。この結果、実質公債費比率の分子は逓減傾向にあり、令和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年度は前年度から</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将来負担額は、平成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年度から逓減傾向にあったが、令和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年度は新庁舎建設事業による一般会計等に係る地方債の現在高の増加に伴い、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176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百万円となった。また、充当可能財源等は、平成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年度から令和元年度まで減少したが、令和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年度は充当可能基金及び基準財政需要額算入見込額の増加により増加に転じている。これらの結果、令和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年度における将来負担比率の分子は、前年度に引き続き「</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（マイナス）」となる▲</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宮崎県西都市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積立金は、ふるさと納税寄附金の堅調な伸びに伴いふるさと振興基金に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百万円積み立てるなど、全体で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百万円を積み立てた。一方、繰入金は、西都児湯環境整備事務組合負担金や下水道事業会計等への負担金及び補助金等の財源とするため環境整備事業基金から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百万円繰入れるなど、全体で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百万円を取り崩した。これらの結果、基金全体としては総額で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％）となり、基金残高は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残高は、ふるさと納税寄附金の状況に大きく左右されるが、数年後に新庁舎建設事業の起債償還が本格化することから、中長期的には減少していく可能性もある。このため、繰越金等を活用し、それぞれの基金の積み増し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ふるさと振興基金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ふるさと納税寄附金の適正管理及び運用を目的とした基金。</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環境整備事業基金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環境整備に関する建設事業及び維持管理の財源に使用する基金。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公共施設整備等基金　</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公共施設の整備又は公共用地の取得に関する事業の財源に使用する基金。</a:t>
          </a: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退職手当基金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職員の退職手当の財源に使用する基金。</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高齢者保健福祉基金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高齢者の在宅及び保健福祉の増進を目的とする基金。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ふるさと振興基金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ふるさと納税寄附金の増により、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環境整備事業基金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前年度からの純繰越金の一部など優先的に積み増しを行った結果、</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公共施設整備等基金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新庁舎建設事業の財源として活用したことから、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退職手当基金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定年退職者の年度毎の状況により基金残高を調整した結果、</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高齢者保健福祉基金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ふるさと振興基金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ふるさと納税寄付金の状況により、それぞれの年度毎に判断する。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環境整備事業基金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環境事業に関する需要は未だ多いため、財源不足が解消すれば積み増す方向で検討している。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公共施設整備等基金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新庁舎建設事業に伴い大きく減少しているが、今後は他の大型事業に備えて積立予定。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退職手当基金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退職者の状況に応じて必要額を積立予定。</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高齢者保健福祉基金　</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基金の目的に資する事業の有無により年度毎に判断する。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近年は微増傾向にあったが、令和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年度は西都原運動公園野球場改修事業に伴い取崩額が積立額を上回ったことにより、前年度比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ポイント減の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災害等の備えのため、過去の実績等を勘案し、基本的に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億円程度の基金残高を維持するように努めている。また、年度毎の財政事情に応じて積み増しや減額を行うことにしている。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取崩額は例年どおり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億円とし、積立額は前年度からの純繰越金の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となる</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百万円を積み立てたこと等により、令和元年度から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前年度からの純繰越金の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を積み立てることにしている。今後は、数年後に新庁舎建設事業に係る起債償還が本格化することから、それに備えた積み増しを行うことにしている。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536ED46-6681-4A4F-9776-394B1B8048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C9BDC1F-F2A2-43B2-A619-DFB6449DF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EAE4DA8-D502-4A72-8D74-8D7C15678965}"/>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BDD3BE0-A018-49FC-B87F-02E5FEB3E95F}"/>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E25DED45-FE56-4312-ABB2-7F0C9B68D327}"/>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9A865A45-E2B4-4B35-A21A-60E229FA52DF}"/>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95913264-45C5-43B3-9FB0-870F13D68EE7}"/>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999D187F-B4FB-4FC9-82EB-B86A68E9ECD2}"/>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A4357CBE-4193-46C3-A9E8-17A879BC372C}"/>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A558B8C6-C8AF-457C-8A77-AFF58D8947D6}"/>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DFD59E5-8F1C-4C98-B0E9-8C9EA81431D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DFA3715C-DE00-4B1C-8623-FB643D867395}"/>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DF69BC97-36E1-407E-A926-E55421FE1FE1}"/>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5B58AE77-3874-4DD6-9964-68C5C00E5DC1}"/>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76EFB5E7-4CC8-4E21-BA4F-805137C2413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D592D932-F054-4ED5-8383-A28083C7A442}"/>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DC989F51-0BE1-4C67-9142-D63250219B14}"/>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393AB002-615B-476C-9856-89242910924B}"/>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E0415F6F-0659-478C-91D1-7F6A143C2D2C}"/>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A6E154EE-04E3-40DE-9263-F9309C1A5219}"/>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29,648
29,510
438.79
27,421,523
26,349,758
722,770
8,967,013
11,607,562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8A8450C6-FAB9-4F68-A269-1856C644AD91}"/>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CA950184-1EC2-46A4-95E6-0A24AFA24FC3}"/>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73A2D538-C363-4466-ADBA-497FAADB0E35}"/>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4AF1A165-1F7C-4F39-8DC4-1E8D15763F63}"/>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5CFF8E02-D25A-4DDE-A52A-21C5058C9D7A}"/>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87434BA0-A7D7-4ABF-A25E-EF870EC21257}"/>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DB1D6D2B-A83B-4166-ABE2-1EE341756C76}"/>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F9212373-FC09-4239-8618-D042F93F9719}"/>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80FC983E-2205-4A35-AD14-2D34EB007B7A}"/>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1A2A3129-9AA9-421F-91DA-51A74AF2DE73}"/>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408DBA9A-9B72-45D1-AC4F-1F1704887054}"/>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7C7041D9-0297-4B82-9182-FE4D1AF9821A}"/>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B1D09FA6-3C09-4750-A204-E0A04121A585}"/>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CE108C9B-6EA1-4F76-9275-D99E66981675}"/>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494CC949-DF55-4C4B-86DB-9F479E7319D4}"/>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A1D2EF8-1947-4CC2-AD93-F786711E1A6E}"/>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1805CBA4-794F-4326-B3AC-85886A7E12D2}"/>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828F06EF-2884-4CEF-9080-9AD7CA02F43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2C288750-FA77-4C98-A8D2-75C26719AC3B}"/>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6760214A-2272-4A64-9B87-96F6AA72BEE6}"/>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D93BBD20-BAA9-4289-A7DB-92E717F3E7BA}"/>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9A87494D-9BC8-456C-9D5B-46979AB2739B}"/>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204DCA4C-EEE1-4F74-99F7-D6A9B0A03456}"/>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2D7F4BE8-DEF0-4F40-8FA8-5F39C5B95769}"/>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45DD9C1A-2FDC-4FF0-9E8D-03CD6B9BF637}"/>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A79CE90B-349E-497E-AB72-4B8D4844F3A8}"/>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44BCA833-3CFC-4940-8A83-8AA4C57F024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2D46A849-9919-4C12-952F-70DB315FD729}"/>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EAC53820-24D8-4BED-948B-99BD71DB16B5}"/>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CAB3C3B0-EA5E-4389-80BC-5E4F6AA9327D}"/>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E65B5E67-2BE6-4D31-AA98-43D325A440B7}"/>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6704399F-407C-4249-BEE0-8CB2CA587F5F}"/>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61348BDD-B352-4A21-98F0-0F693D3A490B}"/>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36AC8E9C-C311-4414-AD91-BBDF5A8BAEBC}"/>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1E2811D7-50FB-47E1-923A-A9BF219FBE57}"/>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前年度よりも上昇し、また類似団体平均を上回っており、各施設とも老朽化が進行していると言える。現在、新庁舎の建設やそれに伴う施設の集約化・複合化や除却を進め、改善に努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これからも令和３年度に策定した公共施設等総合管理計画や各施設の個別計画に基づき、老朽化した施設の再編等を進めていくこととする。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7CF7F035-0D27-4470-813E-36296BE28D79}"/>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FD7A7E06-9B68-45AB-A4D3-F038302AF29E}"/>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D980DFBD-D87D-41A9-A9D5-171DF3DCCC4A}"/>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B8BC86B5-A766-4FD3-9A58-9B90F77EB6DD}"/>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1" name="テキスト ボックス 60">
          <a:extLst>
            <a:ext uri="{FF2B5EF4-FFF2-40B4-BE49-F238E27FC236}">
              <a16:creationId xmlns:a16="http://schemas.microsoft.com/office/drawing/2014/main" id="{AAFEE91A-26B1-41E4-ABE0-558E2108B84E}"/>
            </a:ext>
          </a:extLst>
        </xdr:cNvPr>
        <xdr:cNvSpPr txBox="1"/>
      </xdr:nvSpPr>
      <xdr:spPr>
        <a:xfrm>
          <a:off x="72151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0B4F3986-91B8-4AB1-BD78-54CD6237544C}"/>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B92F1A39-ACC4-4D6B-957D-5208D350652E}"/>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E84375E3-9893-49D5-9F84-384BE4678A16}"/>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5B4463D4-AB4D-48E8-85F0-262F06958E5A}"/>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928ED05C-3F43-4B72-9DA0-083276628E83}"/>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EAD78E5F-1276-486C-AC4C-F0959114E47D}"/>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D87F63D3-9902-4842-A165-3D0E436A3C3B}"/>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9D4411A-2E0B-467F-A7CC-974A70153108}"/>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18531B70-281A-4BB3-A8BA-20E436DF1CA2}"/>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71" name="直線コネクタ 70">
          <a:extLst>
            <a:ext uri="{FF2B5EF4-FFF2-40B4-BE49-F238E27FC236}">
              <a16:creationId xmlns:a16="http://schemas.microsoft.com/office/drawing/2014/main" id="{B865E708-1A87-4992-92A7-31EB66C99039}"/>
            </a:ext>
          </a:extLst>
        </xdr:cNvPr>
        <xdr:cNvCxnSpPr/>
      </xdr:nvCxnSpPr>
      <xdr:spPr>
        <a:xfrm flipV="1">
          <a:off x="4206240" y="5164963"/>
          <a:ext cx="1270" cy="10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2" name="有形固定資産減価償却率最小値テキスト">
          <a:extLst>
            <a:ext uri="{FF2B5EF4-FFF2-40B4-BE49-F238E27FC236}">
              <a16:creationId xmlns:a16="http://schemas.microsoft.com/office/drawing/2014/main" id="{D71EA075-2328-4FE3-80AD-A92B401A8E82}"/>
            </a:ext>
          </a:extLst>
        </xdr:cNvPr>
        <xdr:cNvSpPr txBox="1"/>
      </xdr:nvSpPr>
      <xdr:spPr>
        <a:xfrm>
          <a:off x="4258945" y="622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3" name="直線コネクタ 72">
          <a:extLst>
            <a:ext uri="{FF2B5EF4-FFF2-40B4-BE49-F238E27FC236}">
              <a16:creationId xmlns:a16="http://schemas.microsoft.com/office/drawing/2014/main" id="{7532D4E7-897D-4AEA-BF33-6418120E08C6}"/>
            </a:ext>
          </a:extLst>
        </xdr:cNvPr>
        <xdr:cNvCxnSpPr/>
      </xdr:nvCxnSpPr>
      <xdr:spPr>
        <a:xfrm>
          <a:off x="4119245" y="622592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4" name="有形固定資産減価償却率最大値テキスト">
          <a:extLst>
            <a:ext uri="{FF2B5EF4-FFF2-40B4-BE49-F238E27FC236}">
              <a16:creationId xmlns:a16="http://schemas.microsoft.com/office/drawing/2014/main" id="{09047498-8003-41C4-94AE-DFA9486F2556}"/>
            </a:ext>
          </a:extLst>
        </xdr:cNvPr>
        <xdr:cNvSpPr txBox="1"/>
      </xdr:nvSpPr>
      <xdr:spPr>
        <a:xfrm>
          <a:off x="4258945" y="494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5" name="直線コネクタ 74">
          <a:extLst>
            <a:ext uri="{FF2B5EF4-FFF2-40B4-BE49-F238E27FC236}">
              <a16:creationId xmlns:a16="http://schemas.microsoft.com/office/drawing/2014/main" id="{826A43F6-D33D-4FC9-A592-A32552DA62CA}"/>
            </a:ext>
          </a:extLst>
        </xdr:cNvPr>
        <xdr:cNvCxnSpPr/>
      </xdr:nvCxnSpPr>
      <xdr:spPr>
        <a:xfrm>
          <a:off x="4119245" y="516496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21353</xdr:rowOff>
    </xdr:from>
    <xdr:ext cx="405111" cy="259045"/>
    <xdr:sp macro="" textlink="">
      <xdr:nvSpPr>
        <xdr:cNvPr id="76" name="有形固定資産減価償却率平均値テキスト">
          <a:extLst>
            <a:ext uri="{FF2B5EF4-FFF2-40B4-BE49-F238E27FC236}">
              <a16:creationId xmlns:a16="http://schemas.microsoft.com/office/drawing/2014/main" id="{0993580D-7D9F-4E75-B083-FEE2274B031B}"/>
            </a:ext>
          </a:extLst>
        </xdr:cNvPr>
        <xdr:cNvSpPr txBox="1"/>
      </xdr:nvSpPr>
      <xdr:spPr>
        <a:xfrm>
          <a:off x="4258945" y="5469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7" name="フローチャート: 判断 76">
          <a:extLst>
            <a:ext uri="{FF2B5EF4-FFF2-40B4-BE49-F238E27FC236}">
              <a16:creationId xmlns:a16="http://schemas.microsoft.com/office/drawing/2014/main" id="{3CBDBEC8-0DDD-46AF-AC4C-2E9DCD78455E}"/>
            </a:ext>
          </a:extLst>
        </xdr:cNvPr>
        <xdr:cNvSpPr/>
      </xdr:nvSpPr>
      <xdr:spPr>
        <a:xfrm>
          <a:off x="4157345" y="5618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8" name="フローチャート: 判断 77">
          <a:extLst>
            <a:ext uri="{FF2B5EF4-FFF2-40B4-BE49-F238E27FC236}">
              <a16:creationId xmlns:a16="http://schemas.microsoft.com/office/drawing/2014/main" id="{2B3F13CC-9ECD-409A-99C5-C1EA0B8C243C}"/>
            </a:ext>
          </a:extLst>
        </xdr:cNvPr>
        <xdr:cNvSpPr/>
      </xdr:nvSpPr>
      <xdr:spPr>
        <a:xfrm>
          <a:off x="3537585" y="5609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9" name="フローチャート: 判断 78">
          <a:extLst>
            <a:ext uri="{FF2B5EF4-FFF2-40B4-BE49-F238E27FC236}">
              <a16:creationId xmlns:a16="http://schemas.microsoft.com/office/drawing/2014/main" id="{6E77FDCA-4C96-4E4C-941D-593E54F8EB26}"/>
            </a:ext>
          </a:extLst>
        </xdr:cNvPr>
        <xdr:cNvSpPr/>
      </xdr:nvSpPr>
      <xdr:spPr>
        <a:xfrm>
          <a:off x="2867025" y="5588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0" name="フローチャート: 判断 79">
          <a:extLst>
            <a:ext uri="{FF2B5EF4-FFF2-40B4-BE49-F238E27FC236}">
              <a16:creationId xmlns:a16="http://schemas.microsoft.com/office/drawing/2014/main" id="{48317EC3-D976-4A22-87BC-35C115FA86C3}"/>
            </a:ext>
          </a:extLst>
        </xdr:cNvPr>
        <xdr:cNvSpPr/>
      </xdr:nvSpPr>
      <xdr:spPr>
        <a:xfrm>
          <a:off x="2196465" y="55577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81" name="フローチャート: 判断 80">
          <a:extLst>
            <a:ext uri="{FF2B5EF4-FFF2-40B4-BE49-F238E27FC236}">
              <a16:creationId xmlns:a16="http://schemas.microsoft.com/office/drawing/2014/main" id="{0DF1999C-91A9-4C78-8F1E-E57C5A8F59AE}"/>
            </a:ext>
          </a:extLst>
        </xdr:cNvPr>
        <xdr:cNvSpPr/>
      </xdr:nvSpPr>
      <xdr:spPr>
        <a:xfrm>
          <a:off x="1525905" y="55037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A18E92D-4B23-4EDE-A579-C916C1E17F4E}"/>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6D28D1B-0A6C-4020-8E85-DF10F49E66F9}"/>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2D5F679-EDBB-4DEE-8C7D-0081A02FE456}"/>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504D1B7-F8D8-4ACA-8962-1750CA1C4168}"/>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E418B9E-B625-4299-BAD0-5C5E1142EAC2}"/>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143129</xdr:rowOff>
    </xdr:from>
    <xdr:to>
      <xdr:col>23</xdr:col>
      <xdr:colOff>136525</xdr:colOff>
      <xdr:row>30</xdr:row>
      <xdr:rowOff>73279</xdr:rowOff>
    </xdr:to>
    <xdr:sp macro="" textlink="">
      <xdr:nvSpPr>
        <xdr:cNvPr id="87" name="楕円 86">
          <a:extLst>
            <a:ext uri="{FF2B5EF4-FFF2-40B4-BE49-F238E27FC236}">
              <a16:creationId xmlns:a16="http://schemas.microsoft.com/office/drawing/2014/main" id="{02F2D01F-9924-46DE-BA03-DE1CFF72C87E}"/>
            </a:ext>
          </a:extLst>
        </xdr:cNvPr>
        <xdr:cNvSpPr/>
      </xdr:nvSpPr>
      <xdr:spPr>
        <a:xfrm>
          <a:off x="4157345" y="57590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121556</xdr:rowOff>
    </xdr:from>
    <xdr:ext cx="405111" cy="259045"/>
    <xdr:sp macro="" textlink="">
      <xdr:nvSpPr>
        <xdr:cNvPr id="88" name="有形固定資産減価償却率該当値テキスト">
          <a:extLst>
            <a:ext uri="{FF2B5EF4-FFF2-40B4-BE49-F238E27FC236}">
              <a16:creationId xmlns:a16="http://schemas.microsoft.com/office/drawing/2014/main" id="{A555BA24-BFB2-4C11-932B-3786724A328D}"/>
            </a:ext>
          </a:extLst>
        </xdr:cNvPr>
        <xdr:cNvSpPr txBox="1"/>
      </xdr:nvSpPr>
      <xdr:spPr>
        <a:xfrm>
          <a:off x="4258945" y="5737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121539</xdr:rowOff>
    </xdr:from>
    <xdr:to>
      <xdr:col>19</xdr:col>
      <xdr:colOff>187325</xdr:colOff>
      <xdr:row>30</xdr:row>
      <xdr:rowOff>51689</xdr:rowOff>
    </xdr:to>
    <xdr:sp macro="" textlink="">
      <xdr:nvSpPr>
        <xdr:cNvPr id="89" name="楕円 88">
          <a:extLst>
            <a:ext uri="{FF2B5EF4-FFF2-40B4-BE49-F238E27FC236}">
              <a16:creationId xmlns:a16="http://schemas.microsoft.com/office/drawing/2014/main" id="{341580D1-FDA4-40A5-A0BA-37C990D9551F}"/>
            </a:ext>
          </a:extLst>
        </xdr:cNvPr>
        <xdr:cNvSpPr/>
      </xdr:nvSpPr>
      <xdr:spPr>
        <a:xfrm>
          <a:off x="3537585" y="57374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889</xdr:rowOff>
    </xdr:from>
    <xdr:to>
      <xdr:col>23</xdr:col>
      <xdr:colOff>85725</xdr:colOff>
      <xdr:row>30</xdr:row>
      <xdr:rowOff>22479</xdr:rowOff>
    </xdr:to>
    <xdr:cxnSp macro="">
      <xdr:nvCxnSpPr>
        <xdr:cNvPr id="90" name="直線コネクタ 89">
          <a:extLst>
            <a:ext uri="{FF2B5EF4-FFF2-40B4-BE49-F238E27FC236}">
              <a16:creationId xmlns:a16="http://schemas.microsoft.com/office/drawing/2014/main" id="{3A00E992-CD5B-4D72-B842-D40EDB0E0FD1}"/>
            </a:ext>
          </a:extLst>
        </xdr:cNvPr>
        <xdr:cNvCxnSpPr/>
      </xdr:nvCxnSpPr>
      <xdr:spPr>
        <a:xfrm>
          <a:off x="3588385" y="5784469"/>
          <a:ext cx="6197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91313</xdr:rowOff>
    </xdr:from>
    <xdr:to>
      <xdr:col>15</xdr:col>
      <xdr:colOff>187325</xdr:colOff>
      <xdr:row>30</xdr:row>
      <xdr:rowOff>21463</xdr:rowOff>
    </xdr:to>
    <xdr:sp macro="" textlink="">
      <xdr:nvSpPr>
        <xdr:cNvPr id="91" name="楕円 90">
          <a:extLst>
            <a:ext uri="{FF2B5EF4-FFF2-40B4-BE49-F238E27FC236}">
              <a16:creationId xmlns:a16="http://schemas.microsoft.com/office/drawing/2014/main" id="{5B9DC351-4A5E-4182-8B40-891F5ABE71D6}"/>
            </a:ext>
          </a:extLst>
        </xdr:cNvPr>
        <xdr:cNvSpPr/>
      </xdr:nvSpPr>
      <xdr:spPr>
        <a:xfrm>
          <a:off x="2867025" y="5707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142113</xdr:rowOff>
    </xdr:from>
    <xdr:to>
      <xdr:col>19</xdr:col>
      <xdr:colOff>136525</xdr:colOff>
      <xdr:row>30</xdr:row>
      <xdr:rowOff>889</xdr:rowOff>
    </xdr:to>
    <xdr:cxnSp macro="">
      <xdr:nvCxnSpPr>
        <xdr:cNvPr id="92" name="直線コネクタ 91">
          <a:extLst>
            <a:ext uri="{FF2B5EF4-FFF2-40B4-BE49-F238E27FC236}">
              <a16:creationId xmlns:a16="http://schemas.microsoft.com/office/drawing/2014/main" id="{13CF248E-02EF-4382-8BE4-7879C0E8EC66}"/>
            </a:ext>
          </a:extLst>
        </xdr:cNvPr>
        <xdr:cNvCxnSpPr/>
      </xdr:nvCxnSpPr>
      <xdr:spPr>
        <a:xfrm>
          <a:off x="2917825" y="5758053"/>
          <a:ext cx="67056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63246</xdr:rowOff>
    </xdr:from>
    <xdr:to>
      <xdr:col>11</xdr:col>
      <xdr:colOff>187325</xdr:colOff>
      <xdr:row>29</xdr:row>
      <xdr:rowOff>164846</xdr:rowOff>
    </xdr:to>
    <xdr:sp macro="" textlink="">
      <xdr:nvSpPr>
        <xdr:cNvPr id="93" name="楕円 92">
          <a:extLst>
            <a:ext uri="{FF2B5EF4-FFF2-40B4-BE49-F238E27FC236}">
              <a16:creationId xmlns:a16="http://schemas.microsoft.com/office/drawing/2014/main" id="{64665347-ED9B-4F1B-AA29-B28459E26795}"/>
            </a:ext>
          </a:extLst>
        </xdr:cNvPr>
        <xdr:cNvSpPr/>
      </xdr:nvSpPr>
      <xdr:spPr>
        <a:xfrm>
          <a:off x="2196465" y="56791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114046</xdr:rowOff>
    </xdr:from>
    <xdr:to>
      <xdr:col>15</xdr:col>
      <xdr:colOff>136525</xdr:colOff>
      <xdr:row>29</xdr:row>
      <xdr:rowOff>142113</xdr:rowOff>
    </xdr:to>
    <xdr:cxnSp macro="">
      <xdr:nvCxnSpPr>
        <xdr:cNvPr id="94" name="直線コネクタ 93">
          <a:extLst>
            <a:ext uri="{FF2B5EF4-FFF2-40B4-BE49-F238E27FC236}">
              <a16:creationId xmlns:a16="http://schemas.microsoft.com/office/drawing/2014/main" id="{95B46428-6251-451C-BD95-0A5F255BBB84}"/>
            </a:ext>
          </a:extLst>
        </xdr:cNvPr>
        <xdr:cNvCxnSpPr/>
      </xdr:nvCxnSpPr>
      <xdr:spPr>
        <a:xfrm>
          <a:off x="2247265" y="5729986"/>
          <a:ext cx="67056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48133</xdr:rowOff>
    </xdr:from>
    <xdr:to>
      <xdr:col>7</xdr:col>
      <xdr:colOff>187325</xdr:colOff>
      <xdr:row>29</xdr:row>
      <xdr:rowOff>149733</xdr:rowOff>
    </xdr:to>
    <xdr:sp macro="" textlink="">
      <xdr:nvSpPr>
        <xdr:cNvPr id="95" name="楕円 94">
          <a:extLst>
            <a:ext uri="{FF2B5EF4-FFF2-40B4-BE49-F238E27FC236}">
              <a16:creationId xmlns:a16="http://schemas.microsoft.com/office/drawing/2014/main" id="{5C252EB7-99AA-4E37-8DD9-A3C7E1DFFB6D}"/>
            </a:ext>
          </a:extLst>
        </xdr:cNvPr>
        <xdr:cNvSpPr/>
      </xdr:nvSpPr>
      <xdr:spPr>
        <a:xfrm>
          <a:off x="1525905" y="56640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98933</xdr:rowOff>
    </xdr:from>
    <xdr:to>
      <xdr:col>11</xdr:col>
      <xdr:colOff>136525</xdr:colOff>
      <xdr:row>29</xdr:row>
      <xdr:rowOff>114046</xdr:rowOff>
    </xdr:to>
    <xdr:cxnSp macro="">
      <xdr:nvCxnSpPr>
        <xdr:cNvPr id="96" name="直線コネクタ 95">
          <a:extLst>
            <a:ext uri="{FF2B5EF4-FFF2-40B4-BE49-F238E27FC236}">
              <a16:creationId xmlns:a16="http://schemas.microsoft.com/office/drawing/2014/main" id="{BE694E10-264F-47A4-8C7E-F091325CE10E}"/>
            </a:ext>
          </a:extLst>
        </xdr:cNvPr>
        <xdr:cNvCxnSpPr/>
      </xdr:nvCxnSpPr>
      <xdr:spPr>
        <a:xfrm>
          <a:off x="1576705" y="5714873"/>
          <a:ext cx="67056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7" name="n_1aveValue有形固定資産減価償却率">
          <a:extLst>
            <a:ext uri="{FF2B5EF4-FFF2-40B4-BE49-F238E27FC236}">
              <a16:creationId xmlns:a16="http://schemas.microsoft.com/office/drawing/2014/main" id="{CF5C0110-DA63-49C9-BA04-5CE36E98D5A4}"/>
            </a:ext>
          </a:extLst>
        </xdr:cNvPr>
        <xdr:cNvSpPr txBox="1"/>
      </xdr:nvSpPr>
      <xdr:spPr>
        <a:xfrm>
          <a:off x="3395989" y="53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8" name="n_2aveValue有形固定資産減価償却率">
          <a:extLst>
            <a:ext uri="{FF2B5EF4-FFF2-40B4-BE49-F238E27FC236}">
              <a16:creationId xmlns:a16="http://schemas.microsoft.com/office/drawing/2014/main" id="{4C0716BE-2D5A-455C-AA90-D9830A7DD97A}"/>
            </a:ext>
          </a:extLst>
        </xdr:cNvPr>
        <xdr:cNvSpPr txBox="1"/>
      </xdr:nvSpPr>
      <xdr:spPr>
        <a:xfrm>
          <a:off x="2738129" y="536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9" name="n_3aveValue有形固定資産減価償却率">
          <a:extLst>
            <a:ext uri="{FF2B5EF4-FFF2-40B4-BE49-F238E27FC236}">
              <a16:creationId xmlns:a16="http://schemas.microsoft.com/office/drawing/2014/main" id="{18F39C8A-C5F9-4D4E-B706-884645644966}"/>
            </a:ext>
          </a:extLst>
        </xdr:cNvPr>
        <xdr:cNvSpPr txBox="1"/>
      </xdr:nvSpPr>
      <xdr:spPr>
        <a:xfrm>
          <a:off x="2067569" y="533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100" name="n_4aveValue有形固定資産減価償却率">
          <a:extLst>
            <a:ext uri="{FF2B5EF4-FFF2-40B4-BE49-F238E27FC236}">
              <a16:creationId xmlns:a16="http://schemas.microsoft.com/office/drawing/2014/main" id="{AE463DFB-6C89-4D0B-B9B1-032C17A3B77F}"/>
            </a:ext>
          </a:extLst>
        </xdr:cNvPr>
        <xdr:cNvSpPr txBox="1"/>
      </xdr:nvSpPr>
      <xdr:spPr>
        <a:xfrm>
          <a:off x="1397009" y="5282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42816</xdr:rowOff>
    </xdr:from>
    <xdr:ext cx="405111" cy="259045"/>
    <xdr:sp macro="" textlink="">
      <xdr:nvSpPr>
        <xdr:cNvPr id="101" name="n_1mainValue有形固定資産減価償却率">
          <a:extLst>
            <a:ext uri="{FF2B5EF4-FFF2-40B4-BE49-F238E27FC236}">
              <a16:creationId xmlns:a16="http://schemas.microsoft.com/office/drawing/2014/main" id="{57D8D3E0-A1AC-4F97-92F7-253F74CE1535}"/>
            </a:ext>
          </a:extLst>
        </xdr:cNvPr>
        <xdr:cNvSpPr txBox="1"/>
      </xdr:nvSpPr>
      <xdr:spPr>
        <a:xfrm>
          <a:off x="3395989" y="5826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12590</xdr:rowOff>
    </xdr:from>
    <xdr:ext cx="405111" cy="259045"/>
    <xdr:sp macro="" textlink="">
      <xdr:nvSpPr>
        <xdr:cNvPr id="102" name="n_2mainValue有形固定資産減価償却率">
          <a:extLst>
            <a:ext uri="{FF2B5EF4-FFF2-40B4-BE49-F238E27FC236}">
              <a16:creationId xmlns:a16="http://schemas.microsoft.com/office/drawing/2014/main" id="{17750ADF-302B-4FB4-B30D-CD70B59D2F04}"/>
            </a:ext>
          </a:extLst>
        </xdr:cNvPr>
        <xdr:cNvSpPr txBox="1"/>
      </xdr:nvSpPr>
      <xdr:spPr>
        <a:xfrm>
          <a:off x="2738129" y="5796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155973</xdr:rowOff>
    </xdr:from>
    <xdr:ext cx="405111" cy="259045"/>
    <xdr:sp macro="" textlink="">
      <xdr:nvSpPr>
        <xdr:cNvPr id="103" name="n_3mainValue有形固定資産減価償却率">
          <a:extLst>
            <a:ext uri="{FF2B5EF4-FFF2-40B4-BE49-F238E27FC236}">
              <a16:creationId xmlns:a16="http://schemas.microsoft.com/office/drawing/2014/main" id="{ADD5F38E-75E0-4E20-9616-C944D85A957F}"/>
            </a:ext>
          </a:extLst>
        </xdr:cNvPr>
        <xdr:cNvSpPr txBox="1"/>
      </xdr:nvSpPr>
      <xdr:spPr>
        <a:xfrm>
          <a:off x="2067569" y="577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104" name="n_4mainValue有形固定資産減価償却率">
          <a:extLst>
            <a:ext uri="{FF2B5EF4-FFF2-40B4-BE49-F238E27FC236}">
              <a16:creationId xmlns:a16="http://schemas.microsoft.com/office/drawing/2014/main" id="{6FFAD9C8-C1DF-4756-953C-C227FE963B90}"/>
            </a:ext>
          </a:extLst>
        </xdr:cNvPr>
        <xdr:cNvSpPr txBox="1"/>
      </xdr:nvSpPr>
      <xdr:spPr>
        <a:xfrm>
          <a:off x="1397009" y="5756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CF32F935-84DB-4D28-8BF2-A741AC66166D}"/>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A1DC549-E247-46D3-B658-DA89AA53AF6F}"/>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8717D7AA-4CB0-455F-90C0-F633EC9BD5E0}"/>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D79D0D7-0B0D-4349-9AF6-BB2740DCC9D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5CB761B-CCF3-4A55-90C8-AD232C8D9A0E}"/>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25E05A1F-2330-44AC-9EDE-0E0DB80537B7}"/>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9482538C-6946-496F-BE96-E9026A51E3E7}"/>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7F3068A0-033E-4023-9A18-BFB84F08F3A4}"/>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3832C4E5-25C7-4FD6-84E0-ECC136129876}"/>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45120B62-513C-49E8-80F4-E0F59614EB19}"/>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96E036-21E7-470E-8550-D0C272A1F5B5}"/>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A1FC18A5-357D-4CC5-B40D-C6FD364E24B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A896F318-A42E-4611-A124-F4BAED9AA352}"/>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負担比率は全国平均や類似団体平均よりも下回っており、比較的良好な状態である。しかしながら令和元年度から始まった新庁舎建設事業（令和３年７月２６日開庁）やそれに付随する事業に伴う地方債残高が増え、事業に充当する基金が減少することも見込まれる。また、有形固定</a:t>
          </a:r>
          <a:r>
            <a:rPr kumimoji="1" lang="ja-JP" altLang="en-US" sz="1050">
              <a:latin typeface="ＭＳ Ｐゴシック" panose="020B0600070205080204" pitchFamily="50" charset="-128"/>
              <a:ea typeface="ＭＳ Ｐゴシック" panose="020B0600070205080204" pitchFamily="50" charset="-128"/>
            </a:rPr>
            <a:t>資産</a:t>
          </a:r>
          <a:r>
            <a:rPr kumimoji="1" lang="ja-JP" altLang="en-US" sz="1100">
              <a:latin typeface="ＭＳ Ｐゴシック" panose="020B0600070205080204" pitchFamily="50" charset="-128"/>
              <a:ea typeface="ＭＳ Ｐゴシック" panose="020B0600070205080204" pitchFamily="50" charset="-128"/>
            </a:rPr>
            <a:t>減価償却率の上昇でもみてとれるように、老朽化した各施設の集約化・複合化も検討していく必要もあることから、債務償還比率は上昇するものと思われる。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引き続き行財政改革を推進し償還財源の確保に努めたい。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524CA4AD-A776-45F5-9BA6-BC348CD4797B}"/>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D8928648-A3CF-40A1-BAF9-1BCDC270A684}"/>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F9A02699-2F6A-4770-8C39-90B02FEFF24D}"/>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E46CCE5C-B2F2-4430-8EB8-B45F9B1C5DE8}"/>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3BB3B355-E7A0-4F49-B4A7-66EF021540A2}"/>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3B97DDB9-D516-4EE2-AE27-ACDBCA582E81}"/>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id="{7B4C290E-756C-4656-99BA-EF26539442CF}"/>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EB224C0B-B63A-4AAB-A0FE-0A39999A5232}"/>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75E2FE3F-A0EC-4ACC-B7E0-90800C311B7F}"/>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7DAFA74C-5068-4496-BB52-66D873675DB2}"/>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EF533B2D-F842-454A-8D88-802D5CA23588}"/>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4775DF89-9312-4F23-BF22-99BC91384BBF}"/>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BF6468D3-6762-446C-971C-E27FEC6A9350}"/>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84A0B439-3418-478B-80EB-0FCB4B2D244D}"/>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2" name="テキスト ボックス 131">
          <a:extLst>
            <a:ext uri="{FF2B5EF4-FFF2-40B4-BE49-F238E27FC236}">
              <a16:creationId xmlns:a16="http://schemas.microsoft.com/office/drawing/2014/main" id="{E439B067-BF55-4C8A-97FF-C00C24C2177C}"/>
            </a:ext>
          </a:extLst>
        </xdr:cNvPr>
        <xdr:cNvSpPr txBox="1"/>
      </xdr:nvSpPr>
      <xdr:spPr>
        <a:xfrm>
          <a:off x="9542936" y="50552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742241D1-D482-4296-BAB8-B7853E735236}"/>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a:extLst>
            <a:ext uri="{FF2B5EF4-FFF2-40B4-BE49-F238E27FC236}">
              <a16:creationId xmlns:a16="http://schemas.microsoft.com/office/drawing/2014/main" id="{6EEE516C-E794-4B06-B9CC-BC6AA514C077}"/>
            </a:ext>
          </a:extLst>
        </xdr:cNvPr>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a:extLst>
            <a:ext uri="{FF2B5EF4-FFF2-40B4-BE49-F238E27FC236}">
              <a16:creationId xmlns:a16="http://schemas.microsoft.com/office/drawing/2014/main" id="{57EE4AA3-4BF4-4927-A9FB-EC416D36A49F}"/>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36" name="直線コネクタ 135">
          <a:extLst>
            <a:ext uri="{FF2B5EF4-FFF2-40B4-BE49-F238E27FC236}">
              <a16:creationId xmlns:a16="http://schemas.microsoft.com/office/drawing/2014/main" id="{2DE4E8BB-2CCA-4B5A-80D8-A5234FB0BCDE}"/>
            </a:ext>
          </a:extLst>
        </xdr:cNvPr>
        <xdr:cNvCxnSpPr/>
      </xdr:nvCxnSpPr>
      <xdr:spPr>
        <a:xfrm flipV="1">
          <a:off x="13027660" y="5155248"/>
          <a:ext cx="1269" cy="146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37" name="債務償還比率最小値テキスト">
          <a:extLst>
            <a:ext uri="{FF2B5EF4-FFF2-40B4-BE49-F238E27FC236}">
              <a16:creationId xmlns:a16="http://schemas.microsoft.com/office/drawing/2014/main" id="{FD388B96-599E-4DBF-99B2-BA188E1D79E6}"/>
            </a:ext>
          </a:extLst>
        </xdr:cNvPr>
        <xdr:cNvSpPr txBox="1"/>
      </xdr:nvSpPr>
      <xdr:spPr>
        <a:xfrm>
          <a:off x="13080365" y="66248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38" name="直線コネクタ 137">
          <a:extLst>
            <a:ext uri="{FF2B5EF4-FFF2-40B4-BE49-F238E27FC236}">
              <a16:creationId xmlns:a16="http://schemas.microsoft.com/office/drawing/2014/main" id="{67057AA1-5FE4-472A-8F0E-4BACC88F0F9C}"/>
            </a:ext>
          </a:extLst>
        </xdr:cNvPr>
        <xdr:cNvCxnSpPr/>
      </xdr:nvCxnSpPr>
      <xdr:spPr>
        <a:xfrm>
          <a:off x="12963525" y="6624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39" name="債務償還比率最大値テキスト">
          <a:extLst>
            <a:ext uri="{FF2B5EF4-FFF2-40B4-BE49-F238E27FC236}">
              <a16:creationId xmlns:a16="http://schemas.microsoft.com/office/drawing/2014/main" id="{9EEBD73C-83BA-4712-98A7-CF203BFCFDBA}"/>
            </a:ext>
          </a:extLst>
        </xdr:cNvPr>
        <xdr:cNvSpPr txBox="1"/>
      </xdr:nvSpPr>
      <xdr:spPr>
        <a:xfrm>
          <a:off x="13080365" y="493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40" name="直線コネクタ 139">
          <a:extLst>
            <a:ext uri="{FF2B5EF4-FFF2-40B4-BE49-F238E27FC236}">
              <a16:creationId xmlns:a16="http://schemas.microsoft.com/office/drawing/2014/main" id="{7AE2A047-0126-4D4B-9AB9-96EDFA84E801}"/>
            </a:ext>
          </a:extLst>
        </xdr:cNvPr>
        <xdr:cNvCxnSpPr/>
      </xdr:nvCxnSpPr>
      <xdr:spPr>
        <a:xfrm>
          <a:off x="12963525" y="5155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31649</xdr:rowOff>
    </xdr:from>
    <xdr:ext cx="469744" cy="259045"/>
    <xdr:sp macro="" textlink="">
      <xdr:nvSpPr>
        <xdr:cNvPr id="141" name="債務償還比率平均値テキスト">
          <a:extLst>
            <a:ext uri="{FF2B5EF4-FFF2-40B4-BE49-F238E27FC236}">
              <a16:creationId xmlns:a16="http://schemas.microsoft.com/office/drawing/2014/main" id="{7080EC73-0D71-42F6-831E-E4B2C988100F}"/>
            </a:ext>
          </a:extLst>
        </xdr:cNvPr>
        <xdr:cNvSpPr txBox="1"/>
      </xdr:nvSpPr>
      <xdr:spPr>
        <a:xfrm>
          <a:off x="13080365" y="5647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42" name="フローチャート: 判断 141">
          <a:extLst>
            <a:ext uri="{FF2B5EF4-FFF2-40B4-BE49-F238E27FC236}">
              <a16:creationId xmlns:a16="http://schemas.microsoft.com/office/drawing/2014/main" id="{6F734140-D2AF-4BD4-97C6-7B812D33B7B7}"/>
            </a:ext>
          </a:extLst>
        </xdr:cNvPr>
        <xdr:cNvSpPr/>
      </xdr:nvSpPr>
      <xdr:spPr>
        <a:xfrm>
          <a:off x="13001625" y="56691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43" name="フローチャート: 判断 142">
          <a:extLst>
            <a:ext uri="{FF2B5EF4-FFF2-40B4-BE49-F238E27FC236}">
              <a16:creationId xmlns:a16="http://schemas.microsoft.com/office/drawing/2014/main" id="{9D9AECCF-982D-4F36-8D76-FD1D99870C58}"/>
            </a:ext>
          </a:extLst>
        </xdr:cNvPr>
        <xdr:cNvSpPr/>
      </xdr:nvSpPr>
      <xdr:spPr>
        <a:xfrm>
          <a:off x="12359005" y="5711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44" name="フローチャート: 判断 143">
          <a:extLst>
            <a:ext uri="{FF2B5EF4-FFF2-40B4-BE49-F238E27FC236}">
              <a16:creationId xmlns:a16="http://schemas.microsoft.com/office/drawing/2014/main" id="{6D367385-0F3D-461A-8497-9009C6403355}"/>
            </a:ext>
          </a:extLst>
        </xdr:cNvPr>
        <xdr:cNvSpPr/>
      </xdr:nvSpPr>
      <xdr:spPr>
        <a:xfrm>
          <a:off x="11688445" y="567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45" name="フローチャート: 判断 144">
          <a:extLst>
            <a:ext uri="{FF2B5EF4-FFF2-40B4-BE49-F238E27FC236}">
              <a16:creationId xmlns:a16="http://schemas.microsoft.com/office/drawing/2014/main" id="{16B015F6-7F3F-40CE-A5BE-44DDF4D1B2C5}"/>
            </a:ext>
          </a:extLst>
        </xdr:cNvPr>
        <xdr:cNvSpPr/>
      </xdr:nvSpPr>
      <xdr:spPr>
        <a:xfrm>
          <a:off x="11017885" y="565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46" name="フローチャート: 判断 145">
          <a:extLst>
            <a:ext uri="{FF2B5EF4-FFF2-40B4-BE49-F238E27FC236}">
              <a16:creationId xmlns:a16="http://schemas.microsoft.com/office/drawing/2014/main" id="{53945550-2209-4CCC-AF5B-EE755CA9D74A}"/>
            </a:ext>
          </a:extLst>
        </xdr:cNvPr>
        <xdr:cNvSpPr/>
      </xdr:nvSpPr>
      <xdr:spPr>
        <a:xfrm>
          <a:off x="10347325" y="56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3F23D9C-7D6A-4C29-9CAC-71FA2C1BD97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9BF500D-2E9C-4FAF-AF24-9E0303323862}"/>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B09F6E3-62EC-4F3E-892B-D562AAE34136}"/>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EF04683-E76E-4F03-922F-293C5F10ACB1}"/>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7A1CC9B-23E4-42A3-9723-E900E34CD0C1}"/>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73234</xdr:rowOff>
    </xdr:from>
    <xdr:to>
      <xdr:col>76</xdr:col>
      <xdr:colOff>73025</xdr:colOff>
      <xdr:row>29</xdr:row>
      <xdr:rowOff>3384</xdr:rowOff>
    </xdr:to>
    <xdr:sp macro="" textlink="">
      <xdr:nvSpPr>
        <xdr:cNvPr id="152" name="楕円 151">
          <a:extLst>
            <a:ext uri="{FF2B5EF4-FFF2-40B4-BE49-F238E27FC236}">
              <a16:creationId xmlns:a16="http://schemas.microsoft.com/office/drawing/2014/main" id="{9120C77D-6B0F-4A59-BB02-8A8B23768EFD}"/>
            </a:ext>
          </a:extLst>
        </xdr:cNvPr>
        <xdr:cNvSpPr/>
      </xdr:nvSpPr>
      <xdr:spPr>
        <a:xfrm>
          <a:off x="13001625" y="55215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96111</xdr:rowOff>
    </xdr:from>
    <xdr:ext cx="469744" cy="259045"/>
    <xdr:sp macro="" textlink="">
      <xdr:nvSpPr>
        <xdr:cNvPr id="153" name="債務償還比率該当値テキスト">
          <a:extLst>
            <a:ext uri="{FF2B5EF4-FFF2-40B4-BE49-F238E27FC236}">
              <a16:creationId xmlns:a16="http://schemas.microsoft.com/office/drawing/2014/main" id="{06EFC1DC-69A0-436A-B75C-4E20A63C3069}"/>
            </a:ext>
          </a:extLst>
        </xdr:cNvPr>
        <xdr:cNvSpPr txBox="1"/>
      </xdr:nvSpPr>
      <xdr:spPr>
        <a:xfrm>
          <a:off x="13080365" y="537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125204</xdr:rowOff>
    </xdr:from>
    <xdr:to>
      <xdr:col>72</xdr:col>
      <xdr:colOff>123825</xdr:colOff>
      <xdr:row>29</xdr:row>
      <xdr:rowOff>55354</xdr:rowOff>
    </xdr:to>
    <xdr:sp macro="" textlink="">
      <xdr:nvSpPr>
        <xdr:cNvPr id="154" name="楕円 153">
          <a:extLst>
            <a:ext uri="{FF2B5EF4-FFF2-40B4-BE49-F238E27FC236}">
              <a16:creationId xmlns:a16="http://schemas.microsoft.com/office/drawing/2014/main" id="{7DA161DF-D650-4912-8E76-25CFA30B1582}"/>
            </a:ext>
          </a:extLst>
        </xdr:cNvPr>
        <xdr:cNvSpPr/>
      </xdr:nvSpPr>
      <xdr:spPr>
        <a:xfrm>
          <a:off x="12359005" y="5573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124034</xdr:rowOff>
    </xdr:from>
    <xdr:to>
      <xdr:col>76</xdr:col>
      <xdr:colOff>22225</xdr:colOff>
      <xdr:row>29</xdr:row>
      <xdr:rowOff>4554</xdr:rowOff>
    </xdr:to>
    <xdr:cxnSp macro="">
      <xdr:nvCxnSpPr>
        <xdr:cNvPr id="155" name="直線コネクタ 154">
          <a:extLst>
            <a:ext uri="{FF2B5EF4-FFF2-40B4-BE49-F238E27FC236}">
              <a16:creationId xmlns:a16="http://schemas.microsoft.com/office/drawing/2014/main" id="{E5120E07-851B-46E7-8160-8815D983B168}"/>
            </a:ext>
          </a:extLst>
        </xdr:cNvPr>
        <xdr:cNvCxnSpPr/>
      </xdr:nvCxnSpPr>
      <xdr:spPr>
        <a:xfrm flipV="1">
          <a:off x="12409805" y="5572334"/>
          <a:ext cx="619760" cy="4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157589</xdr:rowOff>
    </xdr:from>
    <xdr:to>
      <xdr:col>68</xdr:col>
      <xdr:colOff>123825</xdr:colOff>
      <xdr:row>29</xdr:row>
      <xdr:rowOff>87739</xdr:rowOff>
    </xdr:to>
    <xdr:sp macro="" textlink="">
      <xdr:nvSpPr>
        <xdr:cNvPr id="156" name="楕円 155">
          <a:extLst>
            <a:ext uri="{FF2B5EF4-FFF2-40B4-BE49-F238E27FC236}">
              <a16:creationId xmlns:a16="http://schemas.microsoft.com/office/drawing/2014/main" id="{B01489A5-116C-482E-BD8F-4BC327A0D86E}"/>
            </a:ext>
          </a:extLst>
        </xdr:cNvPr>
        <xdr:cNvSpPr/>
      </xdr:nvSpPr>
      <xdr:spPr>
        <a:xfrm>
          <a:off x="11688445" y="56058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4554</xdr:rowOff>
    </xdr:from>
    <xdr:to>
      <xdr:col>72</xdr:col>
      <xdr:colOff>73025</xdr:colOff>
      <xdr:row>29</xdr:row>
      <xdr:rowOff>36939</xdr:rowOff>
    </xdr:to>
    <xdr:cxnSp macro="">
      <xdr:nvCxnSpPr>
        <xdr:cNvPr id="157" name="直線コネクタ 156">
          <a:extLst>
            <a:ext uri="{FF2B5EF4-FFF2-40B4-BE49-F238E27FC236}">
              <a16:creationId xmlns:a16="http://schemas.microsoft.com/office/drawing/2014/main" id="{1C1A74D0-E3BB-4019-AF99-DF559EBE49F8}"/>
            </a:ext>
          </a:extLst>
        </xdr:cNvPr>
        <xdr:cNvCxnSpPr/>
      </xdr:nvCxnSpPr>
      <xdr:spPr>
        <a:xfrm flipV="1">
          <a:off x="11739245" y="5620494"/>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18642</xdr:rowOff>
    </xdr:from>
    <xdr:to>
      <xdr:col>64</xdr:col>
      <xdr:colOff>123825</xdr:colOff>
      <xdr:row>28</xdr:row>
      <xdr:rowOff>120242</xdr:rowOff>
    </xdr:to>
    <xdr:sp macro="" textlink="">
      <xdr:nvSpPr>
        <xdr:cNvPr id="158" name="楕円 157">
          <a:extLst>
            <a:ext uri="{FF2B5EF4-FFF2-40B4-BE49-F238E27FC236}">
              <a16:creationId xmlns:a16="http://schemas.microsoft.com/office/drawing/2014/main" id="{181811AE-73A7-456D-B14C-DD098E098143}"/>
            </a:ext>
          </a:extLst>
        </xdr:cNvPr>
        <xdr:cNvSpPr/>
      </xdr:nvSpPr>
      <xdr:spPr>
        <a:xfrm>
          <a:off x="11017885" y="54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69442</xdr:rowOff>
    </xdr:from>
    <xdr:to>
      <xdr:col>68</xdr:col>
      <xdr:colOff>73025</xdr:colOff>
      <xdr:row>29</xdr:row>
      <xdr:rowOff>36939</xdr:rowOff>
    </xdr:to>
    <xdr:cxnSp macro="">
      <xdr:nvCxnSpPr>
        <xdr:cNvPr id="159" name="直線コネクタ 158">
          <a:extLst>
            <a:ext uri="{FF2B5EF4-FFF2-40B4-BE49-F238E27FC236}">
              <a16:creationId xmlns:a16="http://schemas.microsoft.com/office/drawing/2014/main" id="{B8BA69CA-5989-45D7-A11F-7AD9E50DB0B1}"/>
            </a:ext>
          </a:extLst>
        </xdr:cNvPr>
        <xdr:cNvCxnSpPr/>
      </xdr:nvCxnSpPr>
      <xdr:spPr>
        <a:xfrm>
          <a:off x="11068685" y="5517742"/>
          <a:ext cx="670560" cy="13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107469</xdr:rowOff>
    </xdr:from>
    <xdr:to>
      <xdr:col>60</xdr:col>
      <xdr:colOff>123825</xdr:colOff>
      <xdr:row>29</xdr:row>
      <xdr:rowOff>37619</xdr:rowOff>
    </xdr:to>
    <xdr:sp macro="" textlink="">
      <xdr:nvSpPr>
        <xdr:cNvPr id="160" name="楕円 159">
          <a:extLst>
            <a:ext uri="{FF2B5EF4-FFF2-40B4-BE49-F238E27FC236}">
              <a16:creationId xmlns:a16="http://schemas.microsoft.com/office/drawing/2014/main" id="{5257C6FC-C047-47C7-B05E-A37CE7F68037}"/>
            </a:ext>
          </a:extLst>
        </xdr:cNvPr>
        <xdr:cNvSpPr/>
      </xdr:nvSpPr>
      <xdr:spPr>
        <a:xfrm>
          <a:off x="10347325" y="5555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69442</xdr:rowOff>
    </xdr:from>
    <xdr:to>
      <xdr:col>64</xdr:col>
      <xdr:colOff>73025</xdr:colOff>
      <xdr:row>28</xdr:row>
      <xdr:rowOff>158269</xdr:rowOff>
    </xdr:to>
    <xdr:cxnSp macro="">
      <xdr:nvCxnSpPr>
        <xdr:cNvPr id="161" name="直線コネクタ 160">
          <a:extLst>
            <a:ext uri="{FF2B5EF4-FFF2-40B4-BE49-F238E27FC236}">
              <a16:creationId xmlns:a16="http://schemas.microsoft.com/office/drawing/2014/main" id="{33B2E103-F92E-4FF5-BE8F-95250F25D909}"/>
            </a:ext>
          </a:extLst>
        </xdr:cNvPr>
        <xdr:cNvCxnSpPr/>
      </xdr:nvCxnSpPr>
      <xdr:spPr>
        <a:xfrm flipV="1">
          <a:off x="10398125" y="5517742"/>
          <a:ext cx="67056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16445</xdr:rowOff>
    </xdr:from>
    <xdr:ext cx="469744" cy="259045"/>
    <xdr:sp macro="" textlink="">
      <xdr:nvSpPr>
        <xdr:cNvPr id="162" name="n_1aveValue債務償還比率">
          <a:extLst>
            <a:ext uri="{FF2B5EF4-FFF2-40B4-BE49-F238E27FC236}">
              <a16:creationId xmlns:a16="http://schemas.microsoft.com/office/drawing/2014/main" id="{FFB34FD5-60D4-4222-9DEF-53558EB6458F}"/>
            </a:ext>
          </a:extLst>
        </xdr:cNvPr>
        <xdr:cNvSpPr txBox="1"/>
      </xdr:nvSpPr>
      <xdr:spPr>
        <a:xfrm>
          <a:off x="12185092" y="580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153814</xdr:rowOff>
    </xdr:from>
    <xdr:ext cx="469744" cy="259045"/>
    <xdr:sp macro="" textlink="">
      <xdr:nvSpPr>
        <xdr:cNvPr id="163" name="n_2aveValue債務償還比率">
          <a:extLst>
            <a:ext uri="{FF2B5EF4-FFF2-40B4-BE49-F238E27FC236}">
              <a16:creationId xmlns:a16="http://schemas.microsoft.com/office/drawing/2014/main" id="{7CF57730-4BD5-4705-97DF-2D0F726C5FEA}"/>
            </a:ext>
          </a:extLst>
        </xdr:cNvPr>
        <xdr:cNvSpPr txBox="1"/>
      </xdr:nvSpPr>
      <xdr:spPr>
        <a:xfrm>
          <a:off x="11527232" y="576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132995</xdr:rowOff>
    </xdr:from>
    <xdr:ext cx="469744" cy="259045"/>
    <xdr:sp macro="" textlink="">
      <xdr:nvSpPr>
        <xdr:cNvPr id="164" name="n_3aveValue債務償還比率">
          <a:extLst>
            <a:ext uri="{FF2B5EF4-FFF2-40B4-BE49-F238E27FC236}">
              <a16:creationId xmlns:a16="http://schemas.microsoft.com/office/drawing/2014/main" id="{F5AE9A5D-3F96-4EA5-AF4F-520BAC618C88}"/>
            </a:ext>
          </a:extLst>
        </xdr:cNvPr>
        <xdr:cNvSpPr txBox="1"/>
      </xdr:nvSpPr>
      <xdr:spPr>
        <a:xfrm>
          <a:off x="10856672" y="574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111559</xdr:rowOff>
    </xdr:from>
    <xdr:ext cx="469744" cy="259045"/>
    <xdr:sp macro="" textlink="">
      <xdr:nvSpPr>
        <xdr:cNvPr id="165" name="n_4aveValue債務償還比率">
          <a:extLst>
            <a:ext uri="{FF2B5EF4-FFF2-40B4-BE49-F238E27FC236}">
              <a16:creationId xmlns:a16="http://schemas.microsoft.com/office/drawing/2014/main" id="{27B981A5-23FC-4DAA-ADB2-78956A6D7CB8}"/>
            </a:ext>
          </a:extLst>
        </xdr:cNvPr>
        <xdr:cNvSpPr txBox="1"/>
      </xdr:nvSpPr>
      <xdr:spPr>
        <a:xfrm>
          <a:off x="10186112" y="572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71881</xdr:rowOff>
    </xdr:from>
    <xdr:ext cx="469744" cy="259045"/>
    <xdr:sp macro="" textlink="">
      <xdr:nvSpPr>
        <xdr:cNvPr id="166" name="n_1mainValue債務償還比率">
          <a:extLst>
            <a:ext uri="{FF2B5EF4-FFF2-40B4-BE49-F238E27FC236}">
              <a16:creationId xmlns:a16="http://schemas.microsoft.com/office/drawing/2014/main" id="{CDDC89E8-57D8-4738-99A3-16C57D125BC8}"/>
            </a:ext>
          </a:extLst>
        </xdr:cNvPr>
        <xdr:cNvSpPr txBox="1"/>
      </xdr:nvSpPr>
      <xdr:spPr>
        <a:xfrm>
          <a:off x="12185092" y="535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104266</xdr:rowOff>
    </xdr:from>
    <xdr:ext cx="469744" cy="259045"/>
    <xdr:sp macro="" textlink="">
      <xdr:nvSpPr>
        <xdr:cNvPr id="167" name="n_2mainValue債務償還比率">
          <a:extLst>
            <a:ext uri="{FF2B5EF4-FFF2-40B4-BE49-F238E27FC236}">
              <a16:creationId xmlns:a16="http://schemas.microsoft.com/office/drawing/2014/main" id="{195B77FA-A018-46C8-B7FA-18EEFAA1AE06}"/>
            </a:ext>
          </a:extLst>
        </xdr:cNvPr>
        <xdr:cNvSpPr txBox="1"/>
      </xdr:nvSpPr>
      <xdr:spPr>
        <a:xfrm>
          <a:off x="11527232" y="538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136769</xdr:rowOff>
    </xdr:from>
    <xdr:ext cx="469744" cy="259045"/>
    <xdr:sp macro="" textlink="">
      <xdr:nvSpPr>
        <xdr:cNvPr id="168" name="n_3mainValue債務償還比率">
          <a:extLst>
            <a:ext uri="{FF2B5EF4-FFF2-40B4-BE49-F238E27FC236}">
              <a16:creationId xmlns:a16="http://schemas.microsoft.com/office/drawing/2014/main" id="{54C001C7-25AD-46A1-B169-1BEAA6DAB4DD}"/>
            </a:ext>
          </a:extLst>
        </xdr:cNvPr>
        <xdr:cNvSpPr txBox="1"/>
      </xdr:nvSpPr>
      <xdr:spPr>
        <a:xfrm>
          <a:off x="10856672" y="52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54146</xdr:rowOff>
    </xdr:from>
    <xdr:ext cx="469744" cy="259045"/>
    <xdr:sp macro="" textlink="">
      <xdr:nvSpPr>
        <xdr:cNvPr id="169" name="n_4mainValue債務償還比率">
          <a:extLst>
            <a:ext uri="{FF2B5EF4-FFF2-40B4-BE49-F238E27FC236}">
              <a16:creationId xmlns:a16="http://schemas.microsoft.com/office/drawing/2014/main" id="{B31755BA-8E2C-470C-A72F-9555AA80BB9A}"/>
            </a:ext>
          </a:extLst>
        </xdr:cNvPr>
        <xdr:cNvSpPr txBox="1"/>
      </xdr:nvSpPr>
      <xdr:spPr>
        <a:xfrm>
          <a:off x="10186112" y="533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id="{EB258DA6-3FD0-43A8-AC01-B4BD9DC61375}"/>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id="{C6A8A5DB-2209-4231-AE16-B56AE07D03CA}"/>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id="{9C9524C8-5269-469B-8B36-30EC4E50694C}"/>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id="{45092E47-B28F-4509-AA1A-CB33959BE46C}"/>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id="{F537C8F7-E3E9-4F9B-8652-744792EAE3FF}"/>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id="{0576E3F2-AE91-45FE-8211-BEC5832C72D1}"/>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E0B5A2-DC71-4F10-B981-E7E48F6CE23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D4DB08-DF50-4FCE-9E7F-348D5781A9EF}"/>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9881377-3E47-4843-B5BB-3B04A37A828F}"/>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F3C85E3-E023-4D61-B3AB-DAF54796B96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965931-CB4B-40B4-90B7-AD96A8C1CAD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0B5FF57-15F6-46D7-9FDB-A37304E230B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82C345-6835-4EB8-B0A2-1F6FAB0F046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39B04F2-8FFA-409C-B6E7-E6AAF4D9E45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3C6AB64-482C-47AB-8A04-7453CC06EC3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2518982-BC04-4DBC-86ED-D591E736C9E3}"/>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29,648
29,510
438.79
27,421,523
26,349,758
722,770
8,967,013
11,607,562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7DE9031-0236-4886-894A-AA7364860CC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327CAB8-D8AF-4263-9E58-C129FB009375}"/>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4B7318-3227-4CA7-B807-860CA7B34B4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5B7A374-E520-4F6E-BBC3-3E08BFD4A3E8}"/>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7614C7-62BA-48F7-BDC1-5C9504E3C36C}"/>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E894825-4C1C-41A0-BEC8-C7B100BAD18D}"/>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E3D55C1-6BC2-4CD3-A12F-B4CB10280C4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119C083-5B0C-46B3-A1A2-49BFCAE04553}"/>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D30EDA2-0A9B-4B2A-9F19-EB6E21B4D848}"/>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735FB2-EC46-46BB-9A36-1F05855F580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1F4B9E7-7541-4E8F-8DD7-B19BC9639DE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18AD076-6EF9-4AAE-A109-CFD6181585A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1B31E9-EC87-4858-8F26-CB560C7F6F02}"/>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3EC33E-3EA7-40C7-B64D-F03640F94F0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8082CBC-81A9-4283-9368-2CDB820B304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1A4449-349C-4210-9B1E-891D1885DEC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7B8F7B4-E9A0-4D3F-BCD1-BE64B61E120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7162E16-604A-4A46-91BA-6F8C374523C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9095994-FC79-4B93-90FF-C5A3ADB36CA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5E33366-C2E1-4124-850F-BDC7189CB3BA}"/>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9B8E9E5-EDB6-4B8D-978C-E52C6B79E97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BEDDEB3-5B7B-43BC-BCAE-FEE0D71CBE4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3E3B6D9-1C70-4CBE-AE9F-9457C57F1D67}"/>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D2D6A1A-FAE1-4EE3-AB27-64905298FBB3}"/>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0B65AD7-EA9A-4FAE-96AE-8064596A6FDD}"/>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6DA63D6-69B9-4EF8-940E-8054C8BE2D9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CDD2B7F-F213-4BA6-A9AE-88E2CEDF94C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731FCDC-2736-46AB-A526-8F3C22621A7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60BB42D-9284-4AA2-908B-0EC9C46E58A9}"/>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40F6B1D-4105-4223-8CAB-D7D6C09FF9F9}"/>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13D8CFC-B47E-4601-A295-6C2F89341BCD}"/>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A3F069C-F7C4-4D46-BE90-CDEB91837CA9}"/>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31D1194-841F-4B7E-A2B8-ED7633419566}"/>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B3BD246-78F5-4D7F-ACB8-B389FF89E545}"/>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28EADF4-7556-4CE1-862C-8C6A649B5DFF}"/>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BB813FB-FF18-4B85-AEE7-28B6DE104EDB}"/>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B80C0B1-4AA9-4D8D-BAD0-57E59FA2BBAF}"/>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A6E4DF1-F841-4056-95C1-F70507E37D6A}"/>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1387F30-C600-4EBE-A9FC-9651454E97EA}"/>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68BF566-2CB1-4288-8D5D-1ED8C39B9948}"/>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1083CF7-D77B-40A2-9E46-E1C4D8836DEF}"/>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13920EC-E7C3-47A7-AED2-322BEFEE257A}"/>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353F751-4416-41B3-B6D1-A0B1FA4349AE}"/>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41A800B-0EB0-4CCC-AD25-21336092B7FF}"/>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A978A67-8AE5-4BCC-BA2B-7C238063FA8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a:extLst>
            <a:ext uri="{FF2B5EF4-FFF2-40B4-BE49-F238E27FC236}">
              <a16:creationId xmlns:a16="http://schemas.microsoft.com/office/drawing/2014/main" id="{B07A9F32-6D88-4EBE-B6C7-4E93005E7E7D}"/>
            </a:ext>
          </a:extLst>
        </xdr:cNvPr>
        <xdr:cNvCxnSpPr/>
      </xdr:nvCxnSpPr>
      <xdr:spPr>
        <a:xfrm flipV="1">
          <a:off x="4086225" y="57378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a:extLst>
            <a:ext uri="{FF2B5EF4-FFF2-40B4-BE49-F238E27FC236}">
              <a16:creationId xmlns:a16="http://schemas.microsoft.com/office/drawing/2014/main" id="{96EB4502-386B-4A4C-8E1B-A3C02B7B919F}"/>
            </a:ext>
          </a:extLst>
        </xdr:cNvPr>
        <xdr:cNvSpPr txBox="1"/>
      </xdr:nvSpPr>
      <xdr:spPr>
        <a:xfrm>
          <a:off x="4124960"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a:extLst>
            <a:ext uri="{FF2B5EF4-FFF2-40B4-BE49-F238E27FC236}">
              <a16:creationId xmlns:a16="http://schemas.microsoft.com/office/drawing/2014/main" id="{8DC36167-2ABF-49C8-A059-C571857856ED}"/>
            </a:ext>
          </a:extLst>
        </xdr:cNvPr>
        <xdr:cNvCxnSpPr/>
      </xdr:nvCxnSpPr>
      <xdr:spPr>
        <a:xfrm>
          <a:off x="4020820" y="6939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a:extLst>
            <a:ext uri="{FF2B5EF4-FFF2-40B4-BE49-F238E27FC236}">
              <a16:creationId xmlns:a16="http://schemas.microsoft.com/office/drawing/2014/main" id="{6F12891A-1D7D-4E8A-AC01-D2BB3F67B2EB}"/>
            </a:ext>
          </a:extLst>
        </xdr:cNvPr>
        <xdr:cNvSpPr txBox="1"/>
      </xdr:nvSpPr>
      <xdr:spPr>
        <a:xfrm>
          <a:off x="412496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a:extLst>
            <a:ext uri="{FF2B5EF4-FFF2-40B4-BE49-F238E27FC236}">
              <a16:creationId xmlns:a16="http://schemas.microsoft.com/office/drawing/2014/main" id="{65FCE3F3-122C-4C5E-B5ED-AC5D12007D68}"/>
            </a:ext>
          </a:extLst>
        </xdr:cNvPr>
        <xdr:cNvCxnSpPr/>
      </xdr:nvCxnSpPr>
      <xdr:spPr>
        <a:xfrm>
          <a:off x="4020820" y="573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a:extLst>
            <a:ext uri="{FF2B5EF4-FFF2-40B4-BE49-F238E27FC236}">
              <a16:creationId xmlns:a16="http://schemas.microsoft.com/office/drawing/2014/main" id="{C16D2801-3985-40E0-88A7-05B5405584E2}"/>
            </a:ext>
          </a:extLst>
        </xdr:cNvPr>
        <xdr:cNvSpPr txBox="1"/>
      </xdr:nvSpPr>
      <xdr:spPr>
        <a:xfrm>
          <a:off x="4124960" y="611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a:extLst>
            <a:ext uri="{FF2B5EF4-FFF2-40B4-BE49-F238E27FC236}">
              <a16:creationId xmlns:a16="http://schemas.microsoft.com/office/drawing/2014/main" id="{2B36D91F-5EAC-4402-9744-C00D0C9CFE6C}"/>
            </a:ext>
          </a:extLst>
        </xdr:cNvPr>
        <xdr:cNvSpPr/>
      </xdr:nvSpPr>
      <xdr:spPr>
        <a:xfrm>
          <a:off x="403606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a:extLst>
            <a:ext uri="{FF2B5EF4-FFF2-40B4-BE49-F238E27FC236}">
              <a16:creationId xmlns:a16="http://schemas.microsoft.com/office/drawing/2014/main" id="{4BF94F75-4913-42C9-A4B0-E2B3D1988843}"/>
            </a:ext>
          </a:extLst>
        </xdr:cNvPr>
        <xdr:cNvSpPr/>
      </xdr:nvSpPr>
      <xdr:spPr>
        <a:xfrm>
          <a:off x="3312160" y="6245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a:extLst>
            <a:ext uri="{FF2B5EF4-FFF2-40B4-BE49-F238E27FC236}">
              <a16:creationId xmlns:a16="http://schemas.microsoft.com/office/drawing/2014/main" id="{7EFBA46C-2A99-4769-BAD8-AAF0E1012567}"/>
            </a:ext>
          </a:extLst>
        </xdr:cNvPr>
        <xdr:cNvSpPr/>
      </xdr:nvSpPr>
      <xdr:spPr>
        <a:xfrm>
          <a:off x="25146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a:extLst>
            <a:ext uri="{FF2B5EF4-FFF2-40B4-BE49-F238E27FC236}">
              <a16:creationId xmlns:a16="http://schemas.microsoft.com/office/drawing/2014/main" id="{4BF5A11E-EA3A-4CC9-B655-675814CB9235}"/>
            </a:ext>
          </a:extLst>
        </xdr:cNvPr>
        <xdr:cNvSpPr/>
      </xdr:nvSpPr>
      <xdr:spPr>
        <a:xfrm>
          <a:off x="1739900" y="617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a:extLst>
            <a:ext uri="{FF2B5EF4-FFF2-40B4-BE49-F238E27FC236}">
              <a16:creationId xmlns:a16="http://schemas.microsoft.com/office/drawing/2014/main" id="{F08D80F1-E5E5-4C24-8F62-F0D6A1CF69F9}"/>
            </a:ext>
          </a:extLst>
        </xdr:cNvPr>
        <xdr:cNvSpPr/>
      </xdr:nvSpPr>
      <xdr:spPr>
        <a:xfrm>
          <a:off x="965200" y="61347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91FD70A-4BB4-48E6-8377-3F2C69A2A03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9694474-44DB-4994-8938-FD8BF129F0A3}"/>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82FE84A-DF8C-49B3-8733-02E66FE40C7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C4CEEA3-6FAA-4411-AE12-EF88B61A2588}"/>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20CF42E-23A0-4F16-8CED-5086477E3277}"/>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118745</xdr:rowOff>
    </xdr:from>
    <xdr:to>
      <xdr:col>24</xdr:col>
      <xdr:colOff>114300</xdr:colOff>
      <xdr:row>38</xdr:row>
      <xdr:rowOff>48895</xdr:rowOff>
    </xdr:to>
    <xdr:sp macro="" textlink="">
      <xdr:nvSpPr>
        <xdr:cNvPr id="73" name="楕円 72">
          <a:extLst>
            <a:ext uri="{FF2B5EF4-FFF2-40B4-BE49-F238E27FC236}">
              <a16:creationId xmlns:a16="http://schemas.microsoft.com/office/drawing/2014/main" id="{382F28FE-F540-43D3-A170-6BC5E9D8F40D}"/>
            </a:ext>
          </a:extLst>
        </xdr:cNvPr>
        <xdr:cNvSpPr/>
      </xdr:nvSpPr>
      <xdr:spPr>
        <a:xfrm>
          <a:off x="4036060" y="6321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97172</xdr:rowOff>
    </xdr:from>
    <xdr:ext cx="405111" cy="259045"/>
    <xdr:sp macro="" textlink="">
      <xdr:nvSpPr>
        <xdr:cNvPr id="74" name="【道路】&#10;有形固定資産減価償却率該当値テキスト">
          <a:extLst>
            <a:ext uri="{FF2B5EF4-FFF2-40B4-BE49-F238E27FC236}">
              <a16:creationId xmlns:a16="http://schemas.microsoft.com/office/drawing/2014/main" id="{CABB3049-16ED-4210-A654-891ABA171A56}"/>
            </a:ext>
          </a:extLst>
        </xdr:cNvPr>
        <xdr:cNvSpPr txBox="1"/>
      </xdr:nvSpPr>
      <xdr:spPr>
        <a:xfrm>
          <a:off x="4124960"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5" name="楕円 74">
          <a:extLst>
            <a:ext uri="{FF2B5EF4-FFF2-40B4-BE49-F238E27FC236}">
              <a16:creationId xmlns:a16="http://schemas.microsoft.com/office/drawing/2014/main" id="{780B030E-A563-4632-AA3C-F45F5102D3E7}"/>
            </a:ext>
          </a:extLst>
        </xdr:cNvPr>
        <xdr:cNvSpPr/>
      </xdr:nvSpPr>
      <xdr:spPr>
        <a:xfrm>
          <a:off x="3312160" y="62947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142875</xdr:rowOff>
    </xdr:from>
    <xdr:to>
      <xdr:col>24</xdr:col>
      <xdr:colOff>63500</xdr:colOff>
      <xdr:row>37</xdr:row>
      <xdr:rowOff>169545</xdr:rowOff>
    </xdr:to>
    <xdr:cxnSp macro="">
      <xdr:nvCxnSpPr>
        <xdr:cNvPr id="76" name="直線コネクタ 75">
          <a:extLst>
            <a:ext uri="{FF2B5EF4-FFF2-40B4-BE49-F238E27FC236}">
              <a16:creationId xmlns:a16="http://schemas.microsoft.com/office/drawing/2014/main" id="{547E0144-AA43-4C48-8082-F0874AC27243}"/>
            </a:ext>
          </a:extLst>
        </xdr:cNvPr>
        <xdr:cNvCxnSpPr/>
      </xdr:nvCxnSpPr>
      <xdr:spPr>
        <a:xfrm>
          <a:off x="3355340" y="6345555"/>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7" name="楕円 76">
          <a:extLst>
            <a:ext uri="{FF2B5EF4-FFF2-40B4-BE49-F238E27FC236}">
              <a16:creationId xmlns:a16="http://schemas.microsoft.com/office/drawing/2014/main" id="{47187400-668D-4B38-89BF-6121557A9992}"/>
            </a:ext>
          </a:extLst>
        </xdr:cNvPr>
        <xdr:cNvSpPr/>
      </xdr:nvSpPr>
      <xdr:spPr>
        <a:xfrm>
          <a:off x="25146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142875</xdr:rowOff>
    </xdr:to>
    <xdr:cxnSp macro="">
      <xdr:nvCxnSpPr>
        <xdr:cNvPr id="78" name="直線コネクタ 77">
          <a:extLst>
            <a:ext uri="{FF2B5EF4-FFF2-40B4-BE49-F238E27FC236}">
              <a16:creationId xmlns:a16="http://schemas.microsoft.com/office/drawing/2014/main" id="{F2B62F27-0633-49AD-95E5-469E628007F4}"/>
            </a:ext>
          </a:extLst>
        </xdr:cNvPr>
        <xdr:cNvCxnSpPr/>
      </xdr:nvCxnSpPr>
      <xdr:spPr>
        <a:xfrm>
          <a:off x="2565400" y="631698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34925</xdr:rowOff>
    </xdr:from>
    <xdr:to>
      <xdr:col>10</xdr:col>
      <xdr:colOff>165100</xdr:colOff>
      <xdr:row>37</xdr:row>
      <xdr:rowOff>136525</xdr:rowOff>
    </xdr:to>
    <xdr:sp macro="" textlink="">
      <xdr:nvSpPr>
        <xdr:cNvPr id="79" name="楕円 78">
          <a:extLst>
            <a:ext uri="{FF2B5EF4-FFF2-40B4-BE49-F238E27FC236}">
              <a16:creationId xmlns:a16="http://schemas.microsoft.com/office/drawing/2014/main" id="{E8E340F1-4DA9-45CC-B95A-8E851AF5227D}"/>
            </a:ext>
          </a:extLst>
        </xdr:cNvPr>
        <xdr:cNvSpPr/>
      </xdr:nvSpPr>
      <xdr:spPr>
        <a:xfrm>
          <a:off x="17399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85725</xdr:rowOff>
    </xdr:from>
    <xdr:to>
      <xdr:col>15</xdr:col>
      <xdr:colOff>50800</xdr:colOff>
      <xdr:row>37</xdr:row>
      <xdr:rowOff>114300</xdr:rowOff>
    </xdr:to>
    <xdr:cxnSp macro="">
      <xdr:nvCxnSpPr>
        <xdr:cNvPr id="80" name="直線コネクタ 79">
          <a:extLst>
            <a:ext uri="{FF2B5EF4-FFF2-40B4-BE49-F238E27FC236}">
              <a16:creationId xmlns:a16="http://schemas.microsoft.com/office/drawing/2014/main" id="{6C00678A-8879-4726-A010-014D26D203DD}"/>
            </a:ext>
          </a:extLst>
        </xdr:cNvPr>
        <xdr:cNvCxnSpPr/>
      </xdr:nvCxnSpPr>
      <xdr:spPr>
        <a:xfrm>
          <a:off x="1790700" y="628840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101600</xdr:rowOff>
    </xdr:from>
    <xdr:to>
      <xdr:col>6</xdr:col>
      <xdr:colOff>38100</xdr:colOff>
      <xdr:row>38</xdr:row>
      <xdr:rowOff>31750</xdr:rowOff>
    </xdr:to>
    <xdr:sp macro="" textlink="">
      <xdr:nvSpPr>
        <xdr:cNvPr id="81" name="楕円 80">
          <a:extLst>
            <a:ext uri="{FF2B5EF4-FFF2-40B4-BE49-F238E27FC236}">
              <a16:creationId xmlns:a16="http://schemas.microsoft.com/office/drawing/2014/main" id="{3A48F2F2-AB96-47A4-B4EF-41FEEEA36197}"/>
            </a:ext>
          </a:extLst>
        </xdr:cNvPr>
        <xdr:cNvSpPr/>
      </xdr:nvSpPr>
      <xdr:spPr>
        <a:xfrm>
          <a:off x="965200" y="6304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85725</xdr:rowOff>
    </xdr:from>
    <xdr:to>
      <xdr:col>10</xdr:col>
      <xdr:colOff>114300</xdr:colOff>
      <xdr:row>37</xdr:row>
      <xdr:rowOff>152400</xdr:rowOff>
    </xdr:to>
    <xdr:cxnSp macro="">
      <xdr:nvCxnSpPr>
        <xdr:cNvPr id="82" name="直線コネクタ 81">
          <a:extLst>
            <a:ext uri="{FF2B5EF4-FFF2-40B4-BE49-F238E27FC236}">
              <a16:creationId xmlns:a16="http://schemas.microsoft.com/office/drawing/2014/main" id="{49D70EF1-5755-48E0-9079-B080F243BD85}"/>
            </a:ext>
          </a:extLst>
        </xdr:cNvPr>
        <xdr:cNvCxnSpPr/>
      </xdr:nvCxnSpPr>
      <xdr:spPr>
        <a:xfrm flipV="1">
          <a:off x="1008380" y="6288405"/>
          <a:ext cx="78232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3" name="n_1aveValue【道路】&#10;有形固定資産減価償却率">
          <a:extLst>
            <a:ext uri="{FF2B5EF4-FFF2-40B4-BE49-F238E27FC236}">
              <a16:creationId xmlns:a16="http://schemas.microsoft.com/office/drawing/2014/main" id="{9B4D0AE3-D3EC-44DE-B10A-C1EAF6C26122}"/>
            </a:ext>
          </a:extLst>
        </xdr:cNvPr>
        <xdr:cNvSpPr txBox="1"/>
      </xdr:nvSpPr>
      <xdr:spPr>
        <a:xfrm>
          <a:off x="317056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4" name="n_2aveValue【道路】&#10;有形固定資産減価償却率">
          <a:extLst>
            <a:ext uri="{FF2B5EF4-FFF2-40B4-BE49-F238E27FC236}">
              <a16:creationId xmlns:a16="http://schemas.microsoft.com/office/drawing/2014/main" id="{103EE0EC-E3C1-4358-80C4-A8532F954D35}"/>
            </a:ext>
          </a:extLst>
        </xdr:cNvPr>
        <xdr:cNvSpPr txBox="1"/>
      </xdr:nvSpPr>
      <xdr:spPr>
        <a:xfrm>
          <a:off x="238570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5" name="n_3aveValue【道路】&#10;有形固定資産減価償却率">
          <a:extLst>
            <a:ext uri="{FF2B5EF4-FFF2-40B4-BE49-F238E27FC236}">
              <a16:creationId xmlns:a16="http://schemas.microsoft.com/office/drawing/2014/main" id="{4C7E9B2E-423C-4C93-8F10-4B803317272C}"/>
            </a:ext>
          </a:extLst>
        </xdr:cNvPr>
        <xdr:cNvSpPr txBox="1"/>
      </xdr:nvSpPr>
      <xdr:spPr>
        <a:xfrm>
          <a:off x="161100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a:extLst>
            <a:ext uri="{FF2B5EF4-FFF2-40B4-BE49-F238E27FC236}">
              <a16:creationId xmlns:a16="http://schemas.microsoft.com/office/drawing/2014/main" id="{1CE296A4-67F5-4D08-8500-12A908E42643}"/>
            </a:ext>
          </a:extLst>
        </xdr:cNvPr>
        <xdr:cNvSpPr txBox="1"/>
      </xdr:nvSpPr>
      <xdr:spPr>
        <a:xfrm>
          <a:off x="83630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13352</xdr:rowOff>
    </xdr:from>
    <xdr:ext cx="405111" cy="259045"/>
    <xdr:sp macro="" textlink="">
      <xdr:nvSpPr>
        <xdr:cNvPr id="87" name="n_1mainValue【道路】&#10;有形固定資産減価償却率">
          <a:extLst>
            <a:ext uri="{FF2B5EF4-FFF2-40B4-BE49-F238E27FC236}">
              <a16:creationId xmlns:a16="http://schemas.microsoft.com/office/drawing/2014/main" id="{9E6C6F3A-CC45-4E1E-A28F-385CDAA89551}"/>
            </a:ext>
          </a:extLst>
        </xdr:cNvPr>
        <xdr:cNvSpPr txBox="1"/>
      </xdr:nvSpPr>
      <xdr:spPr>
        <a:xfrm>
          <a:off x="317056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8" name="n_2mainValue【道路】&#10;有形固定資産減価償却率">
          <a:extLst>
            <a:ext uri="{FF2B5EF4-FFF2-40B4-BE49-F238E27FC236}">
              <a16:creationId xmlns:a16="http://schemas.microsoft.com/office/drawing/2014/main" id="{E00FFC7B-91F4-4237-8C12-C1479F602252}"/>
            </a:ext>
          </a:extLst>
        </xdr:cNvPr>
        <xdr:cNvSpPr txBox="1"/>
      </xdr:nvSpPr>
      <xdr:spPr>
        <a:xfrm>
          <a:off x="238570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9" name="n_3mainValue【道路】&#10;有形固定資産減価償却率">
          <a:extLst>
            <a:ext uri="{FF2B5EF4-FFF2-40B4-BE49-F238E27FC236}">
              <a16:creationId xmlns:a16="http://schemas.microsoft.com/office/drawing/2014/main" id="{B6C15798-414D-4D6F-B834-C2ED1144A598}"/>
            </a:ext>
          </a:extLst>
        </xdr:cNvPr>
        <xdr:cNvSpPr txBox="1"/>
      </xdr:nvSpPr>
      <xdr:spPr>
        <a:xfrm>
          <a:off x="161100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22877</xdr:rowOff>
    </xdr:from>
    <xdr:ext cx="405111" cy="259045"/>
    <xdr:sp macro="" textlink="">
      <xdr:nvSpPr>
        <xdr:cNvPr id="90" name="n_4mainValue【道路】&#10;有形固定資産減価償却率">
          <a:extLst>
            <a:ext uri="{FF2B5EF4-FFF2-40B4-BE49-F238E27FC236}">
              <a16:creationId xmlns:a16="http://schemas.microsoft.com/office/drawing/2014/main" id="{C02BF4FB-3342-416B-8430-3B968205F3F7}"/>
            </a:ext>
          </a:extLst>
        </xdr:cNvPr>
        <xdr:cNvSpPr txBox="1"/>
      </xdr:nvSpPr>
      <xdr:spPr>
        <a:xfrm>
          <a:off x="83630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BF34556-DAE8-4B29-930F-F6CC478D4C98}"/>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139FC28-1F40-4B6C-9BEB-9F941613BB5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254AF51-F983-4E48-8192-39DA56B466D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B3DC6BE-91E5-41EA-9E26-33BAAA284CB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89ED6B1-8877-4ADB-9474-60B2B8545BD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873F651-F9BB-4FB6-94F9-3D90F2A7E3F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9B43E07-91A9-4993-800D-78FC98F096E1}"/>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717B794-328A-4BB1-AAEB-10420E18AB7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B605A44-C88A-4806-8440-D4B7A03E8F61}"/>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5E03CEA-1BE1-4141-A548-FACDE6FD5926}"/>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4A5F5C8-4AAF-4034-8809-E3B7D0779329}"/>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5EA1630-D08A-4C37-87CE-B319A29C0813}"/>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BEE980DE-11CB-4CF7-8D48-33263294DE3B}"/>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734FE78C-8B49-4F4D-A88C-E0B64C19CE8F}"/>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B626BA7-E6BE-4B80-B34F-8AFE2D84F21F}"/>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112B8700-B080-4283-9AAF-093B30662944}"/>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117126F-43AF-4AE5-8EC0-4BC4DE2099F1}"/>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96273937-27D0-420C-9DAD-B9DC1063E0A5}"/>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A6C4A129-A688-4EF1-80BF-3B7DE2ACF8E5}"/>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9A66A81C-A21D-416B-AB09-221262E2CF2D}"/>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5D065219-0053-4FBB-BBDD-8BE02C44242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350D3EC1-C5CC-4A7E-B075-62C6CC400BAF}"/>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F4228B5-3715-4510-B7AE-1DCA242FC162}"/>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a:extLst>
            <a:ext uri="{FF2B5EF4-FFF2-40B4-BE49-F238E27FC236}">
              <a16:creationId xmlns:a16="http://schemas.microsoft.com/office/drawing/2014/main" id="{8740C2C9-2863-4E69-B355-2E12FDE9B7E9}"/>
            </a:ext>
          </a:extLst>
        </xdr:cNvPr>
        <xdr:cNvCxnSpPr/>
      </xdr:nvCxnSpPr>
      <xdr:spPr>
        <a:xfrm flipV="1">
          <a:off x="9219565" y="5660364"/>
          <a:ext cx="0" cy="1281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a:extLst>
            <a:ext uri="{FF2B5EF4-FFF2-40B4-BE49-F238E27FC236}">
              <a16:creationId xmlns:a16="http://schemas.microsoft.com/office/drawing/2014/main" id="{FA18737B-51A3-454D-A8EC-5C759DD0FBFD}"/>
            </a:ext>
          </a:extLst>
        </xdr:cNvPr>
        <xdr:cNvSpPr txBox="1"/>
      </xdr:nvSpPr>
      <xdr:spPr>
        <a:xfrm>
          <a:off x="9258300" y="69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a:extLst>
            <a:ext uri="{FF2B5EF4-FFF2-40B4-BE49-F238E27FC236}">
              <a16:creationId xmlns:a16="http://schemas.microsoft.com/office/drawing/2014/main" id="{45D1BB38-8D8B-44C3-AC48-F37E7D82668F}"/>
            </a:ext>
          </a:extLst>
        </xdr:cNvPr>
        <xdr:cNvCxnSpPr/>
      </xdr:nvCxnSpPr>
      <xdr:spPr>
        <a:xfrm>
          <a:off x="9154160" y="69419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a:extLst>
            <a:ext uri="{FF2B5EF4-FFF2-40B4-BE49-F238E27FC236}">
              <a16:creationId xmlns:a16="http://schemas.microsoft.com/office/drawing/2014/main" id="{5740C619-B201-420A-BC66-9B3D25356E8E}"/>
            </a:ext>
          </a:extLst>
        </xdr:cNvPr>
        <xdr:cNvSpPr txBox="1"/>
      </xdr:nvSpPr>
      <xdr:spPr>
        <a:xfrm>
          <a:off x="9258300" y="543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a:extLst>
            <a:ext uri="{FF2B5EF4-FFF2-40B4-BE49-F238E27FC236}">
              <a16:creationId xmlns:a16="http://schemas.microsoft.com/office/drawing/2014/main" id="{927F2B9A-7BE8-46CE-98C9-8F6872DAE69B}"/>
            </a:ext>
          </a:extLst>
        </xdr:cNvPr>
        <xdr:cNvCxnSpPr/>
      </xdr:nvCxnSpPr>
      <xdr:spPr>
        <a:xfrm>
          <a:off x="9154160" y="56603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81729</xdr:rowOff>
    </xdr:from>
    <xdr:ext cx="534377" cy="259045"/>
    <xdr:sp macro="" textlink="">
      <xdr:nvSpPr>
        <xdr:cNvPr id="119" name="【道路】&#10;一人当たり延長平均値テキスト">
          <a:extLst>
            <a:ext uri="{FF2B5EF4-FFF2-40B4-BE49-F238E27FC236}">
              <a16:creationId xmlns:a16="http://schemas.microsoft.com/office/drawing/2014/main" id="{8C581364-827C-41AC-BA69-E8E1086F1AA3}"/>
            </a:ext>
          </a:extLst>
        </xdr:cNvPr>
        <xdr:cNvSpPr txBox="1"/>
      </xdr:nvSpPr>
      <xdr:spPr>
        <a:xfrm>
          <a:off x="9258300" y="6284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a:extLst>
            <a:ext uri="{FF2B5EF4-FFF2-40B4-BE49-F238E27FC236}">
              <a16:creationId xmlns:a16="http://schemas.microsoft.com/office/drawing/2014/main" id="{4FAFD62C-E1EE-4AF4-B61A-6C36BD1E52CF}"/>
            </a:ext>
          </a:extLst>
        </xdr:cNvPr>
        <xdr:cNvSpPr/>
      </xdr:nvSpPr>
      <xdr:spPr>
        <a:xfrm>
          <a:off x="9192260" y="64291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a:extLst>
            <a:ext uri="{FF2B5EF4-FFF2-40B4-BE49-F238E27FC236}">
              <a16:creationId xmlns:a16="http://schemas.microsoft.com/office/drawing/2014/main" id="{56A98788-73AC-49D7-A9F3-A42876E158AF}"/>
            </a:ext>
          </a:extLst>
        </xdr:cNvPr>
        <xdr:cNvSpPr/>
      </xdr:nvSpPr>
      <xdr:spPr>
        <a:xfrm>
          <a:off x="8445500" y="6457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a:extLst>
            <a:ext uri="{FF2B5EF4-FFF2-40B4-BE49-F238E27FC236}">
              <a16:creationId xmlns:a16="http://schemas.microsoft.com/office/drawing/2014/main" id="{836EB5A1-181F-45CB-8932-FD3E9CB53994}"/>
            </a:ext>
          </a:extLst>
        </xdr:cNvPr>
        <xdr:cNvSpPr/>
      </xdr:nvSpPr>
      <xdr:spPr>
        <a:xfrm>
          <a:off x="7670800" y="64799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a:extLst>
            <a:ext uri="{FF2B5EF4-FFF2-40B4-BE49-F238E27FC236}">
              <a16:creationId xmlns:a16="http://schemas.microsoft.com/office/drawing/2014/main" id="{F3D6974C-E0E7-4AC0-8664-52B2D8817DF4}"/>
            </a:ext>
          </a:extLst>
        </xdr:cNvPr>
        <xdr:cNvSpPr/>
      </xdr:nvSpPr>
      <xdr:spPr>
        <a:xfrm>
          <a:off x="6873240" y="6503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a:extLst>
            <a:ext uri="{FF2B5EF4-FFF2-40B4-BE49-F238E27FC236}">
              <a16:creationId xmlns:a16="http://schemas.microsoft.com/office/drawing/2014/main" id="{4E5DCAE4-A599-4D95-80BF-EA9576251B79}"/>
            </a:ext>
          </a:extLst>
        </xdr:cNvPr>
        <xdr:cNvSpPr/>
      </xdr:nvSpPr>
      <xdr:spPr>
        <a:xfrm>
          <a:off x="6098540" y="6459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6F67958-034C-403E-8B25-CD25684F9D8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0CEBA67-E78F-4DD1-A5A8-AAA7B6D59B1B}"/>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F82583F-4D3A-4AC1-9B46-511FF15425B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10EC258-783E-4200-A46E-1D1431B1D85E}"/>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2B8C4C9-5F91-44EF-ADDE-617321930B64}"/>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119240</xdr:rowOff>
    </xdr:from>
    <xdr:to>
      <xdr:col>55</xdr:col>
      <xdr:colOff>50800</xdr:colOff>
      <xdr:row>39</xdr:row>
      <xdr:rowOff>49390</xdr:rowOff>
    </xdr:to>
    <xdr:sp macro="" textlink="">
      <xdr:nvSpPr>
        <xdr:cNvPr id="130" name="楕円 129">
          <a:extLst>
            <a:ext uri="{FF2B5EF4-FFF2-40B4-BE49-F238E27FC236}">
              <a16:creationId xmlns:a16="http://schemas.microsoft.com/office/drawing/2014/main" id="{DEDA164E-256C-4A64-B893-72AEDB1918AE}"/>
            </a:ext>
          </a:extLst>
        </xdr:cNvPr>
        <xdr:cNvSpPr/>
      </xdr:nvSpPr>
      <xdr:spPr>
        <a:xfrm>
          <a:off x="9192260" y="6489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97667</xdr:rowOff>
    </xdr:from>
    <xdr:ext cx="534377" cy="259045"/>
    <xdr:sp macro="" textlink="">
      <xdr:nvSpPr>
        <xdr:cNvPr id="131" name="【道路】&#10;一人当たり延長該当値テキスト">
          <a:extLst>
            <a:ext uri="{FF2B5EF4-FFF2-40B4-BE49-F238E27FC236}">
              <a16:creationId xmlns:a16="http://schemas.microsoft.com/office/drawing/2014/main" id="{3C20D53A-F703-4E3F-88D9-0DD8C7CB837A}"/>
            </a:ext>
          </a:extLst>
        </xdr:cNvPr>
        <xdr:cNvSpPr txBox="1"/>
      </xdr:nvSpPr>
      <xdr:spPr>
        <a:xfrm>
          <a:off x="9258300" y="646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126574</xdr:rowOff>
    </xdr:from>
    <xdr:to>
      <xdr:col>50</xdr:col>
      <xdr:colOff>165100</xdr:colOff>
      <xdr:row>39</xdr:row>
      <xdr:rowOff>56724</xdr:rowOff>
    </xdr:to>
    <xdr:sp macro="" textlink="">
      <xdr:nvSpPr>
        <xdr:cNvPr id="132" name="楕円 131">
          <a:extLst>
            <a:ext uri="{FF2B5EF4-FFF2-40B4-BE49-F238E27FC236}">
              <a16:creationId xmlns:a16="http://schemas.microsoft.com/office/drawing/2014/main" id="{7C19C5FF-F247-4CBF-A592-2F7FB6C47768}"/>
            </a:ext>
          </a:extLst>
        </xdr:cNvPr>
        <xdr:cNvSpPr/>
      </xdr:nvSpPr>
      <xdr:spPr>
        <a:xfrm>
          <a:off x="8445500" y="6496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170040</xdr:rowOff>
    </xdr:from>
    <xdr:to>
      <xdr:col>55</xdr:col>
      <xdr:colOff>0</xdr:colOff>
      <xdr:row>39</xdr:row>
      <xdr:rowOff>5924</xdr:rowOff>
    </xdr:to>
    <xdr:cxnSp macro="">
      <xdr:nvCxnSpPr>
        <xdr:cNvPr id="133" name="直線コネクタ 132">
          <a:extLst>
            <a:ext uri="{FF2B5EF4-FFF2-40B4-BE49-F238E27FC236}">
              <a16:creationId xmlns:a16="http://schemas.microsoft.com/office/drawing/2014/main" id="{AC0F217E-0785-440D-B1D9-824639AF03D4}"/>
            </a:ext>
          </a:extLst>
        </xdr:cNvPr>
        <xdr:cNvCxnSpPr/>
      </xdr:nvCxnSpPr>
      <xdr:spPr>
        <a:xfrm flipV="1">
          <a:off x="8496300" y="6540360"/>
          <a:ext cx="7239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121393</xdr:rowOff>
    </xdr:from>
    <xdr:to>
      <xdr:col>46</xdr:col>
      <xdr:colOff>38100</xdr:colOff>
      <xdr:row>39</xdr:row>
      <xdr:rowOff>51543</xdr:rowOff>
    </xdr:to>
    <xdr:sp macro="" textlink="">
      <xdr:nvSpPr>
        <xdr:cNvPr id="134" name="楕円 133">
          <a:extLst>
            <a:ext uri="{FF2B5EF4-FFF2-40B4-BE49-F238E27FC236}">
              <a16:creationId xmlns:a16="http://schemas.microsoft.com/office/drawing/2014/main" id="{FA584507-8BBA-4039-A6C4-4FEE2C9396A1}"/>
            </a:ext>
          </a:extLst>
        </xdr:cNvPr>
        <xdr:cNvSpPr/>
      </xdr:nvSpPr>
      <xdr:spPr>
        <a:xfrm>
          <a:off x="7670800" y="64917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743</xdr:rowOff>
    </xdr:from>
    <xdr:to>
      <xdr:col>50</xdr:col>
      <xdr:colOff>114300</xdr:colOff>
      <xdr:row>39</xdr:row>
      <xdr:rowOff>5924</xdr:rowOff>
    </xdr:to>
    <xdr:cxnSp macro="">
      <xdr:nvCxnSpPr>
        <xdr:cNvPr id="135" name="直線コネクタ 134">
          <a:extLst>
            <a:ext uri="{FF2B5EF4-FFF2-40B4-BE49-F238E27FC236}">
              <a16:creationId xmlns:a16="http://schemas.microsoft.com/office/drawing/2014/main" id="{86C0307D-0BE8-43E4-A533-D63786F23343}"/>
            </a:ext>
          </a:extLst>
        </xdr:cNvPr>
        <xdr:cNvCxnSpPr/>
      </xdr:nvCxnSpPr>
      <xdr:spPr>
        <a:xfrm>
          <a:off x="7713980" y="6538703"/>
          <a:ext cx="78232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138747</xdr:rowOff>
    </xdr:from>
    <xdr:to>
      <xdr:col>41</xdr:col>
      <xdr:colOff>101600</xdr:colOff>
      <xdr:row>39</xdr:row>
      <xdr:rowOff>68897</xdr:rowOff>
    </xdr:to>
    <xdr:sp macro="" textlink="">
      <xdr:nvSpPr>
        <xdr:cNvPr id="136" name="楕円 135">
          <a:extLst>
            <a:ext uri="{FF2B5EF4-FFF2-40B4-BE49-F238E27FC236}">
              <a16:creationId xmlns:a16="http://schemas.microsoft.com/office/drawing/2014/main" id="{F4123933-74F7-4DE7-A436-3922BAF99D4B}"/>
            </a:ext>
          </a:extLst>
        </xdr:cNvPr>
        <xdr:cNvSpPr/>
      </xdr:nvSpPr>
      <xdr:spPr>
        <a:xfrm>
          <a:off x="6873240" y="6509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743</xdr:rowOff>
    </xdr:from>
    <xdr:to>
      <xdr:col>45</xdr:col>
      <xdr:colOff>177800</xdr:colOff>
      <xdr:row>39</xdr:row>
      <xdr:rowOff>18097</xdr:rowOff>
    </xdr:to>
    <xdr:cxnSp macro="">
      <xdr:nvCxnSpPr>
        <xdr:cNvPr id="137" name="直線コネクタ 136">
          <a:extLst>
            <a:ext uri="{FF2B5EF4-FFF2-40B4-BE49-F238E27FC236}">
              <a16:creationId xmlns:a16="http://schemas.microsoft.com/office/drawing/2014/main" id="{4C0C1051-C218-4437-BD8A-B0563CA8A344}"/>
            </a:ext>
          </a:extLst>
        </xdr:cNvPr>
        <xdr:cNvCxnSpPr/>
      </xdr:nvCxnSpPr>
      <xdr:spPr>
        <a:xfrm flipV="1">
          <a:off x="6924040" y="6538703"/>
          <a:ext cx="78994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145567</xdr:rowOff>
    </xdr:from>
    <xdr:to>
      <xdr:col>36</xdr:col>
      <xdr:colOff>165100</xdr:colOff>
      <xdr:row>39</xdr:row>
      <xdr:rowOff>75717</xdr:rowOff>
    </xdr:to>
    <xdr:sp macro="" textlink="">
      <xdr:nvSpPr>
        <xdr:cNvPr id="138" name="楕円 137">
          <a:extLst>
            <a:ext uri="{FF2B5EF4-FFF2-40B4-BE49-F238E27FC236}">
              <a16:creationId xmlns:a16="http://schemas.microsoft.com/office/drawing/2014/main" id="{115AA6BA-4349-4DD3-8B09-960DEE416141}"/>
            </a:ext>
          </a:extLst>
        </xdr:cNvPr>
        <xdr:cNvSpPr/>
      </xdr:nvSpPr>
      <xdr:spPr>
        <a:xfrm>
          <a:off x="6098540" y="6515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18097</xdr:rowOff>
    </xdr:from>
    <xdr:to>
      <xdr:col>41</xdr:col>
      <xdr:colOff>50800</xdr:colOff>
      <xdr:row>39</xdr:row>
      <xdr:rowOff>24917</xdr:rowOff>
    </xdr:to>
    <xdr:cxnSp macro="">
      <xdr:nvCxnSpPr>
        <xdr:cNvPr id="139" name="直線コネクタ 138">
          <a:extLst>
            <a:ext uri="{FF2B5EF4-FFF2-40B4-BE49-F238E27FC236}">
              <a16:creationId xmlns:a16="http://schemas.microsoft.com/office/drawing/2014/main" id="{0B568141-61DE-4DED-AF84-856EEEBB2AFD}"/>
            </a:ext>
          </a:extLst>
        </xdr:cNvPr>
        <xdr:cNvCxnSpPr/>
      </xdr:nvCxnSpPr>
      <xdr:spPr>
        <a:xfrm flipV="1">
          <a:off x="6149340" y="6556057"/>
          <a:ext cx="7747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34008</xdr:rowOff>
    </xdr:from>
    <xdr:ext cx="534377" cy="259045"/>
    <xdr:sp macro="" textlink="">
      <xdr:nvSpPr>
        <xdr:cNvPr id="140" name="n_1aveValue【道路】&#10;一人当たり延長">
          <a:extLst>
            <a:ext uri="{FF2B5EF4-FFF2-40B4-BE49-F238E27FC236}">
              <a16:creationId xmlns:a16="http://schemas.microsoft.com/office/drawing/2014/main" id="{93E740B2-30CD-41FE-8220-5415A5974177}"/>
            </a:ext>
          </a:extLst>
        </xdr:cNvPr>
        <xdr:cNvSpPr txBox="1"/>
      </xdr:nvSpPr>
      <xdr:spPr>
        <a:xfrm>
          <a:off x="8239271" y="62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56335</xdr:rowOff>
    </xdr:from>
    <xdr:ext cx="534377" cy="259045"/>
    <xdr:sp macro="" textlink="">
      <xdr:nvSpPr>
        <xdr:cNvPr id="141" name="n_2aveValue【道路】&#10;一人当たり延長">
          <a:extLst>
            <a:ext uri="{FF2B5EF4-FFF2-40B4-BE49-F238E27FC236}">
              <a16:creationId xmlns:a16="http://schemas.microsoft.com/office/drawing/2014/main" id="{5A3318E5-4035-415B-957E-AFDD5C978360}"/>
            </a:ext>
          </a:extLst>
        </xdr:cNvPr>
        <xdr:cNvSpPr txBox="1"/>
      </xdr:nvSpPr>
      <xdr:spPr>
        <a:xfrm>
          <a:off x="7477271" y="62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42" name="n_3aveValue【道路】&#10;一人当たり延長">
          <a:extLst>
            <a:ext uri="{FF2B5EF4-FFF2-40B4-BE49-F238E27FC236}">
              <a16:creationId xmlns:a16="http://schemas.microsoft.com/office/drawing/2014/main" id="{44A54F95-6959-42AD-94BD-C5F72B742E0D}"/>
            </a:ext>
          </a:extLst>
        </xdr:cNvPr>
        <xdr:cNvSpPr txBox="1"/>
      </xdr:nvSpPr>
      <xdr:spPr>
        <a:xfrm>
          <a:off x="6702571" y="628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36104</xdr:rowOff>
    </xdr:from>
    <xdr:ext cx="534377" cy="259045"/>
    <xdr:sp macro="" textlink="">
      <xdr:nvSpPr>
        <xdr:cNvPr id="143" name="n_4aveValue【道路】&#10;一人当たり延長">
          <a:extLst>
            <a:ext uri="{FF2B5EF4-FFF2-40B4-BE49-F238E27FC236}">
              <a16:creationId xmlns:a16="http://schemas.microsoft.com/office/drawing/2014/main" id="{42C4969A-A931-49DF-9AB0-83EDE97CFFC4}"/>
            </a:ext>
          </a:extLst>
        </xdr:cNvPr>
        <xdr:cNvSpPr txBox="1"/>
      </xdr:nvSpPr>
      <xdr:spPr>
        <a:xfrm>
          <a:off x="5905011" y="62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47851</xdr:rowOff>
    </xdr:from>
    <xdr:ext cx="534377" cy="259045"/>
    <xdr:sp macro="" textlink="">
      <xdr:nvSpPr>
        <xdr:cNvPr id="144" name="n_1mainValue【道路】&#10;一人当たり延長">
          <a:extLst>
            <a:ext uri="{FF2B5EF4-FFF2-40B4-BE49-F238E27FC236}">
              <a16:creationId xmlns:a16="http://schemas.microsoft.com/office/drawing/2014/main" id="{DBB2ABE6-453B-48C0-AEDC-C8E41CCF0136}"/>
            </a:ext>
          </a:extLst>
        </xdr:cNvPr>
        <xdr:cNvSpPr txBox="1"/>
      </xdr:nvSpPr>
      <xdr:spPr>
        <a:xfrm>
          <a:off x="8239271" y="65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42670</xdr:rowOff>
    </xdr:from>
    <xdr:ext cx="534377" cy="259045"/>
    <xdr:sp macro="" textlink="">
      <xdr:nvSpPr>
        <xdr:cNvPr id="145" name="n_2mainValue【道路】&#10;一人当たり延長">
          <a:extLst>
            <a:ext uri="{FF2B5EF4-FFF2-40B4-BE49-F238E27FC236}">
              <a16:creationId xmlns:a16="http://schemas.microsoft.com/office/drawing/2014/main" id="{083FFD5B-67EB-4B09-B7FF-B2223F35D1F8}"/>
            </a:ext>
          </a:extLst>
        </xdr:cNvPr>
        <xdr:cNvSpPr txBox="1"/>
      </xdr:nvSpPr>
      <xdr:spPr>
        <a:xfrm>
          <a:off x="7477271" y="658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60024</xdr:rowOff>
    </xdr:from>
    <xdr:ext cx="534377" cy="259045"/>
    <xdr:sp macro="" textlink="">
      <xdr:nvSpPr>
        <xdr:cNvPr id="146" name="n_3mainValue【道路】&#10;一人当たり延長">
          <a:extLst>
            <a:ext uri="{FF2B5EF4-FFF2-40B4-BE49-F238E27FC236}">
              <a16:creationId xmlns:a16="http://schemas.microsoft.com/office/drawing/2014/main" id="{A1B51153-17DC-489B-AEEF-ED1F62DE4B9D}"/>
            </a:ext>
          </a:extLst>
        </xdr:cNvPr>
        <xdr:cNvSpPr txBox="1"/>
      </xdr:nvSpPr>
      <xdr:spPr>
        <a:xfrm>
          <a:off x="6702571" y="659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66844</xdr:rowOff>
    </xdr:from>
    <xdr:ext cx="534377" cy="259045"/>
    <xdr:sp macro="" textlink="">
      <xdr:nvSpPr>
        <xdr:cNvPr id="147" name="n_4mainValue【道路】&#10;一人当たり延長">
          <a:extLst>
            <a:ext uri="{FF2B5EF4-FFF2-40B4-BE49-F238E27FC236}">
              <a16:creationId xmlns:a16="http://schemas.microsoft.com/office/drawing/2014/main" id="{3E70CFA3-00DD-4ED1-AC1C-D1802E42C8A1}"/>
            </a:ext>
          </a:extLst>
        </xdr:cNvPr>
        <xdr:cNvSpPr txBox="1"/>
      </xdr:nvSpPr>
      <xdr:spPr>
        <a:xfrm>
          <a:off x="5905011" y="66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82831A3-F149-4784-BEAA-75BC025521E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9561D53-E78A-4F89-9299-4B95F3C2D3B9}"/>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85034AF-B53A-439D-8071-BBC26D5B64B1}"/>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DD29E59-54E0-4B0A-9869-743A8367E8F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6972962-6383-4110-871C-F04A923FAF0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A719DCC-0B2E-4836-9AE6-6F7BACE25BD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1E18BFC-A915-4350-A4E4-6CDE65F4A0A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B6CAC05-BAF4-4D45-A64A-4A2DAAB488A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42CE032-195D-49E2-A1DD-950CB751E88A}"/>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FCC2554-5F1F-488C-A2BF-1E60AC98DF2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903F9C59-F98C-477B-98A2-2A41783C76C8}"/>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123665B7-BA79-4B05-A9AF-225EA9130FA7}"/>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AEB6C97-9C4E-4235-A552-E253E6D9E063}"/>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46CF0F8-197F-4AD4-B889-71075480D1FB}"/>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BA167304-4C3D-4050-BC6E-068DDDE6CB62}"/>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AB983E10-E234-47D8-83DC-E3850F9E398D}"/>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F0BE3C5-45DF-4206-ADA7-1A484B0A4395}"/>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5D0F37FD-7925-432C-B16D-236585BC7CD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6C72677A-D6BA-4D19-B12C-7466A64470A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4BB2A5DC-97C6-4C36-8E8D-BDEC63597E02}"/>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C99F7194-A225-49F7-B0C4-A5B177764626}"/>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87611133-4EF3-4A21-8C4E-34E2CAC8BD6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423FC9CB-DF58-46A4-B44D-654AB0BD508E}"/>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4A4C4D2-D954-4795-B0AB-8007ACD90ABB}"/>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B038A25-2851-4AD8-AC71-1D1E6EA00A8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a:extLst>
            <a:ext uri="{FF2B5EF4-FFF2-40B4-BE49-F238E27FC236}">
              <a16:creationId xmlns:a16="http://schemas.microsoft.com/office/drawing/2014/main" id="{D5C203D5-1AE3-466F-8D06-EBD7AF8B5372}"/>
            </a:ext>
          </a:extLst>
        </xdr:cNvPr>
        <xdr:cNvCxnSpPr/>
      </xdr:nvCxnSpPr>
      <xdr:spPr>
        <a:xfrm flipV="1">
          <a:off x="4086225" y="9341031"/>
          <a:ext cx="0" cy="1396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A6D3C9D7-FFD9-479F-828D-96B557B7B8BD}"/>
            </a:ext>
          </a:extLst>
        </xdr:cNvPr>
        <xdr:cNvSpPr txBox="1"/>
      </xdr:nvSpPr>
      <xdr:spPr>
        <a:xfrm>
          <a:off x="4124960" y="107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a:extLst>
            <a:ext uri="{FF2B5EF4-FFF2-40B4-BE49-F238E27FC236}">
              <a16:creationId xmlns:a16="http://schemas.microsoft.com/office/drawing/2014/main" id="{ACB988D7-D3D2-467C-A2E3-6FDF1C7799EA}"/>
            </a:ext>
          </a:extLst>
        </xdr:cNvPr>
        <xdr:cNvCxnSpPr/>
      </xdr:nvCxnSpPr>
      <xdr:spPr>
        <a:xfrm>
          <a:off x="4020820" y="10737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8F3FE0DE-68E5-4CA2-B746-23D9284653D6}"/>
            </a:ext>
          </a:extLst>
        </xdr:cNvPr>
        <xdr:cNvSpPr txBox="1"/>
      </xdr:nvSpPr>
      <xdr:spPr>
        <a:xfrm>
          <a:off x="4124960" y="91200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a:extLst>
            <a:ext uri="{FF2B5EF4-FFF2-40B4-BE49-F238E27FC236}">
              <a16:creationId xmlns:a16="http://schemas.microsoft.com/office/drawing/2014/main" id="{A8AFD28B-30F3-432C-A911-C6CD74842AEA}"/>
            </a:ext>
          </a:extLst>
        </xdr:cNvPr>
        <xdr:cNvCxnSpPr/>
      </xdr:nvCxnSpPr>
      <xdr:spPr>
        <a:xfrm>
          <a:off x="4020820" y="9341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4502CA63-7FB1-4035-BB45-4092A61273D4}"/>
            </a:ext>
          </a:extLst>
        </xdr:cNvPr>
        <xdr:cNvSpPr txBox="1"/>
      </xdr:nvSpPr>
      <xdr:spPr>
        <a:xfrm>
          <a:off x="412496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a:extLst>
            <a:ext uri="{FF2B5EF4-FFF2-40B4-BE49-F238E27FC236}">
              <a16:creationId xmlns:a16="http://schemas.microsoft.com/office/drawing/2014/main" id="{14DFC363-5910-4905-BDB4-47468771A772}"/>
            </a:ext>
          </a:extLst>
        </xdr:cNvPr>
        <xdr:cNvSpPr/>
      </xdr:nvSpPr>
      <xdr:spPr>
        <a:xfrm>
          <a:off x="403606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a:extLst>
            <a:ext uri="{FF2B5EF4-FFF2-40B4-BE49-F238E27FC236}">
              <a16:creationId xmlns:a16="http://schemas.microsoft.com/office/drawing/2014/main" id="{439FE084-0F3D-414B-B581-B92759D945F2}"/>
            </a:ext>
          </a:extLst>
        </xdr:cNvPr>
        <xdr:cNvSpPr/>
      </xdr:nvSpPr>
      <xdr:spPr>
        <a:xfrm>
          <a:off x="3312160" y="102051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a:extLst>
            <a:ext uri="{FF2B5EF4-FFF2-40B4-BE49-F238E27FC236}">
              <a16:creationId xmlns:a16="http://schemas.microsoft.com/office/drawing/2014/main" id="{F4480282-9820-4AE3-BCB1-E50E0CC750BB}"/>
            </a:ext>
          </a:extLst>
        </xdr:cNvPr>
        <xdr:cNvSpPr/>
      </xdr:nvSpPr>
      <xdr:spPr>
        <a:xfrm>
          <a:off x="2514600" y="10162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a:extLst>
            <a:ext uri="{FF2B5EF4-FFF2-40B4-BE49-F238E27FC236}">
              <a16:creationId xmlns:a16="http://schemas.microsoft.com/office/drawing/2014/main" id="{DA750296-D8DF-458A-AFA8-481F0BFC4F81}"/>
            </a:ext>
          </a:extLst>
        </xdr:cNvPr>
        <xdr:cNvSpPr/>
      </xdr:nvSpPr>
      <xdr:spPr>
        <a:xfrm>
          <a:off x="1739900" y="10165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a:extLst>
            <a:ext uri="{FF2B5EF4-FFF2-40B4-BE49-F238E27FC236}">
              <a16:creationId xmlns:a16="http://schemas.microsoft.com/office/drawing/2014/main" id="{2DA8D155-923A-4EAC-B670-A865232A3B9B}"/>
            </a:ext>
          </a:extLst>
        </xdr:cNvPr>
        <xdr:cNvSpPr/>
      </xdr:nvSpPr>
      <xdr:spPr>
        <a:xfrm>
          <a:off x="965200" y="10165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F5C77B7-2D3A-4849-825F-B85F9A65660E}"/>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075E457-E8FC-4230-935C-2063327BEC3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E3A6ABB-2BA5-4861-9D66-3C88678A6C3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63577C3-F90F-46E3-B28A-F2B6C63DF10B}"/>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A8BB954-3B74-4763-8D78-722033F7509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94524</xdr:rowOff>
    </xdr:from>
    <xdr:to>
      <xdr:col>24</xdr:col>
      <xdr:colOff>114300</xdr:colOff>
      <xdr:row>62</xdr:row>
      <xdr:rowOff>24674</xdr:rowOff>
    </xdr:to>
    <xdr:sp macro="" textlink="">
      <xdr:nvSpPr>
        <xdr:cNvPr id="189" name="楕円 188">
          <a:extLst>
            <a:ext uri="{FF2B5EF4-FFF2-40B4-BE49-F238E27FC236}">
              <a16:creationId xmlns:a16="http://schemas.microsoft.com/office/drawing/2014/main" id="{809FB19D-C3BC-4E83-9FAB-B4AB94350655}"/>
            </a:ext>
          </a:extLst>
        </xdr:cNvPr>
        <xdr:cNvSpPr/>
      </xdr:nvSpPr>
      <xdr:spPr>
        <a:xfrm>
          <a:off x="4036060" y="10320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72951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417B4E1-1F3E-43F2-A9CC-A5C0E1E649D3}"/>
            </a:ext>
          </a:extLst>
        </xdr:cNvPr>
        <xdr:cNvSpPr txBox="1"/>
      </xdr:nvSpPr>
      <xdr:spPr>
        <a:xfrm>
          <a:off x="4124960" y="1029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101056</xdr:rowOff>
    </xdr:from>
    <xdr:to>
      <xdr:col>20</xdr:col>
      <xdr:colOff>38100</xdr:colOff>
      <xdr:row>62</xdr:row>
      <xdr:rowOff>31206</xdr:rowOff>
    </xdr:to>
    <xdr:sp macro="" textlink="">
      <xdr:nvSpPr>
        <xdr:cNvPr id="191" name="楕円 190">
          <a:extLst>
            <a:ext uri="{FF2B5EF4-FFF2-40B4-BE49-F238E27FC236}">
              <a16:creationId xmlns:a16="http://schemas.microsoft.com/office/drawing/2014/main" id="{B19DF4CD-6DB7-4FD0-A2EF-D9FC84DBB581}"/>
            </a:ext>
          </a:extLst>
        </xdr:cNvPr>
        <xdr:cNvSpPr/>
      </xdr:nvSpPr>
      <xdr:spPr>
        <a:xfrm>
          <a:off x="3312160" y="103270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145324</xdr:rowOff>
    </xdr:from>
    <xdr:to>
      <xdr:col>24</xdr:col>
      <xdr:colOff>63500</xdr:colOff>
      <xdr:row>61</xdr:row>
      <xdr:rowOff>151856</xdr:rowOff>
    </xdr:to>
    <xdr:cxnSp macro="">
      <xdr:nvCxnSpPr>
        <xdr:cNvPr id="192" name="直線コネクタ 191">
          <a:extLst>
            <a:ext uri="{FF2B5EF4-FFF2-40B4-BE49-F238E27FC236}">
              <a16:creationId xmlns:a16="http://schemas.microsoft.com/office/drawing/2014/main" id="{6472A9FD-B40C-40C4-B5BD-AD7C004940EB}"/>
            </a:ext>
          </a:extLst>
        </xdr:cNvPr>
        <xdr:cNvCxnSpPr/>
      </xdr:nvCxnSpPr>
      <xdr:spPr>
        <a:xfrm flipV="1">
          <a:off x="3355340" y="10371364"/>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84727</xdr:rowOff>
    </xdr:from>
    <xdr:to>
      <xdr:col>15</xdr:col>
      <xdr:colOff>101600</xdr:colOff>
      <xdr:row>62</xdr:row>
      <xdr:rowOff>14877</xdr:rowOff>
    </xdr:to>
    <xdr:sp macro="" textlink="">
      <xdr:nvSpPr>
        <xdr:cNvPr id="193" name="楕円 192">
          <a:extLst>
            <a:ext uri="{FF2B5EF4-FFF2-40B4-BE49-F238E27FC236}">
              <a16:creationId xmlns:a16="http://schemas.microsoft.com/office/drawing/2014/main" id="{C609BE2F-A305-4BFA-B644-4D995617B163}"/>
            </a:ext>
          </a:extLst>
        </xdr:cNvPr>
        <xdr:cNvSpPr/>
      </xdr:nvSpPr>
      <xdr:spPr>
        <a:xfrm>
          <a:off x="2514600" y="103107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135527</xdr:rowOff>
    </xdr:from>
    <xdr:to>
      <xdr:col>19</xdr:col>
      <xdr:colOff>177800</xdr:colOff>
      <xdr:row>61</xdr:row>
      <xdr:rowOff>151856</xdr:rowOff>
    </xdr:to>
    <xdr:cxnSp macro="">
      <xdr:nvCxnSpPr>
        <xdr:cNvPr id="194" name="直線コネクタ 193">
          <a:extLst>
            <a:ext uri="{FF2B5EF4-FFF2-40B4-BE49-F238E27FC236}">
              <a16:creationId xmlns:a16="http://schemas.microsoft.com/office/drawing/2014/main" id="{639004E3-EF83-4912-8C8A-31B8AD6B3A16}"/>
            </a:ext>
          </a:extLst>
        </xdr:cNvPr>
        <xdr:cNvCxnSpPr/>
      </xdr:nvCxnSpPr>
      <xdr:spPr>
        <a:xfrm>
          <a:off x="2565400" y="10361567"/>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66766</xdr:rowOff>
    </xdr:from>
    <xdr:to>
      <xdr:col>10</xdr:col>
      <xdr:colOff>165100</xdr:colOff>
      <xdr:row>61</xdr:row>
      <xdr:rowOff>168366</xdr:rowOff>
    </xdr:to>
    <xdr:sp macro="" textlink="">
      <xdr:nvSpPr>
        <xdr:cNvPr id="195" name="楕円 194">
          <a:extLst>
            <a:ext uri="{FF2B5EF4-FFF2-40B4-BE49-F238E27FC236}">
              <a16:creationId xmlns:a16="http://schemas.microsoft.com/office/drawing/2014/main" id="{09B922A5-62C3-4495-AC0E-E465284F943B}"/>
            </a:ext>
          </a:extLst>
        </xdr:cNvPr>
        <xdr:cNvSpPr/>
      </xdr:nvSpPr>
      <xdr:spPr>
        <a:xfrm>
          <a:off x="1739900" y="102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117566</xdr:rowOff>
    </xdr:from>
    <xdr:to>
      <xdr:col>15</xdr:col>
      <xdr:colOff>50800</xdr:colOff>
      <xdr:row>61</xdr:row>
      <xdr:rowOff>135527</xdr:rowOff>
    </xdr:to>
    <xdr:cxnSp macro="">
      <xdr:nvCxnSpPr>
        <xdr:cNvPr id="196" name="直線コネクタ 195">
          <a:extLst>
            <a:ext uri="{FF2B5EF4-FFF2-40B4-BE49-F238E27FC236}">
              <a16:creationId xmlns:a16="http://schemas.microsoft.com/office/drawing/2014/main" id="{F1FC7577-26E5-4EAE-990C-C4BB02575924}"/>
            </a:ext>
          </a:extLst>
        </xdr:cNvPr>
        <xdr:cNvCxnSpPr/>
      </xdr:nvCxnSpPr>
      <xdr:spPr>
        <a:xfrm>
          <a:off x="1790700" y="10343606"/>
          <a:ext cx="7747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47172</xdr:rowOff>
    </xdr:from>
    <xdr:to>
      <xdr:col>6</xdr:col>
      <xdr:colOff>38100</xdr:colOff>
      <xdr:row>61</xdr:row>
      <xdr:rowOff>148772</xdr:rowOff>
    </xdr:to>
    <xdr:sp macro="" textlink="">
      <xdr:nvSpPr>
        <xdr:cNvPr id="197" name="楕円 196">
          <a:extLst>
            <a:ext uri="{FF2B5EF4-FFF2-40B4-BE49-F238E27FC236}">
              <a16:creationId xmlns:a16="http://schemas.microsoft.com/office/drawing/2014/main" id="{CC4D9D53-C098-4978-B90C-55424F7D7A28}"/>
            </a:ext>
          </a:extLst>
        </xdr:cNvPr>
        <xdr:cNvSpPr/>
      </xdr:nvSpPr>
      <xdr:spPr>
        <a:xfrm>
          <a:off x="965200" y="102732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97972</xdr:rowOff>
    </xdr:from>
    <xdr:to>
      <xdr:col>10</xdr:col>
      <xdr:colOff>114300</xdr:colOff>
      <xdr:row>61</xdr:row>
      <xdr:rowOff>117566</xdr:rowOff>
    </xdr:to>
    <xdr:cxnSp macro="">
      <xdr:nvCxnSpPr>
        <xdr:cNvPr id="198" name="直線コネクタ 197">
          <a:extLst>
            <a:ext uri="{FF2B5EF4-FFF2-40B4-BE49-F238E27FC236}">
              <a16:creationId xmlns:a16="http://schemas.microsoft.com/office/drawing/2014/main" id="{89C90D1E-3990-452E-B520-EF5C00F23D39}"/>
            </a:ext>
          </a:extLst>
        </xdr:cNvPr>
        <xdr:cNvCxnSpPr/>
      </xdr:nvCxnSpPr>
      <xdr:spPr>
        <a:xfrm>
          <a:off x="1008380" y="10324012"/>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F5E2960C-E201-430F-99C7-D9FCECA2087F}"/>
            </a:ext>
          </a:extLst>
        </xdr:cNvPr>
        <xdr:cNvSpPr txBox="1"/>
      </xdr:nvSpPr>
      <xdr:spPr>
        <a:xfrm>
          <a:off x="3170564" y="998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50999</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9C77435D-828B-482B-8E73-83FB528D3A07}"/>
            </a:ext>
          </a:extLst>
        </xdr:cNvPr>
        <xdr:cNvSpPr txBox="1"/>
      </xdr:nvSpPr>
      <xdr:spPr>
        <a:xfrm>
          <a:off x="2385704" y="994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9681995-EFB7-4C95-8B06-A38DA5AB6824}"/>
            </a:ext>
          </a:extLst>
        </xdr:cNvPr>
        <xdr:cNvSpPr txBox="1"/>
      </xdr:nvSpPr>
      <xdr:spPr>
        <a:xfrm>
          <a:off x="161100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BA56A4B0-2FA4-4D23-BBEB-00AD5D536C4C}"/>
            </a:ext>
          </a:extLst>
        </xdr:cNvPr>
        <xdr:cNvSpPr txBox="1"/>
      </xdr:nvSpPr>
      <xdr:spPr>
        <a:xfrm>
          <a:off x="83630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22333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220D32E-C049-4599-80F9-BCB503189F38}"/>
            </a:ext>
          </a:extLst>
        </xdr:cNvPr>
        <xdr:cNvSpPr txBox="1"/>
      </xdr:nvSpPr>
      <xdr:spPr>
        <a:xfrm>
          <a:off x="3170564" y="1041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6004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1ED2DEA1-3E93-41FD-8926-B6E8EFEE7303}"/>
            </a:ext>
          </a:extLst>
        </xdr:cNvPr>
        <xdr:cNvSpPr txBox="1"/>
      </xdr:nvSpPr>
      <xdr:spPr>
        <a:xfrm>
          <a:off x="2385704" y="1039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159493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17391825-329D-41AC-8858-3104E1EFC629}"/>
            </a:ext>
          </a:extLst>
        </xdr:cNvPr>
        <xdr:cNvSpPr txBox="1"/>
      </xdr:nvSpPr>
      <xdr:spPr>
        <a:xfrm>
          <a:off x="1611004" y="1038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CA25168B-7772-46BD-B8BA-6BB78F72BD18}"/>
            </a:ext>
          </a:extLst>
        </xdr:cNvPr>
        <xdr:cNvSpPr txBox="1"/>
      </xdr:nvSpPr>
      <xdr:spPr>
        <a:xfrm>
          <a:off x="836304" y="1036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453C2A2-7FBE-4B4F-8B7E-2FC026388B3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9279097-21A9-47B6-A1D8-5BBB730C09D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01A373B-7426-4F06-851C-E975A1510F8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29BF1AA-8771-4EE2-9B19-B0B4CA2554D7}"/>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0D85921-24ED-422D-990F-C752C7DAAE5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4A4BA52-114E-4490-A166-C131564E3C4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1543716-1EAA-44F2-BD40-133603815845}"/>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0D210B0-E8F5-45FB-A6E0-2F39F490C76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44C2650-6E1F-4195-858D-92B120A50F24}"/>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8597660-E1C1-4BDA-A49D-90A15D35AB4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9CB62997-09DC-49AE-AC16-D23149D80C9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4BBB47F0-F7E0-44FB-ACD5-7EDD138DBA0A}"/>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574752C9-356B-405A-A443-421C40D714E4}"/>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id="{4D86A4F2-380B-4AE4-8834-BF12DD053096}"/>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82384C46-238A-4412-9515-9E62B2186B6C}"/>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8475BDFD-F9D9-41CE-9C70-8FC5EF9C4FE1}"/>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59FB9463-EE4B-4FCC-B5AC-EF090731CAC8}"/>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689A1868-3F90-4152-B541-DD7257039AC4}"/>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7DC108E-C75D-42B5-B5DF-3C5D2FA9BE7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620F6348-59A2-4CF4-9D61-CCE5815A8DDB}"/>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9E81F32D-F84E-426F-ACEC-8BC22F9154E4}"/>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a:extLst>
            <a:ext uri="{FF2B5EF4-FFF2-40B4-BE49-F238E27FC236}">
              <a16:creationId xmlns:a16="http://schemas.microsoft.com/office/drawing/2014/main" id="{82B40787-9D46-4E1F-8E8E-ECD8463AC765}"/>
            </a:ext>
          </a:extLst>
        </xdr:cNvPr>
        <xdr:cNvCxnSpPr/>
      </xdr:nvCxnSpPr>
      <xdr:spPr>
        <a:xfrm flipV="1">
          <a:off x="9219565" y="9362711"/>
          <a:ext cx="0" cy="135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94226838-CB45-42A5-8C6F-1B968F618873}"/>
            </a:ext>
          </a:extLst>
        </xdr:cNvPr>
        <xdr:cNvSpPr txBox="1"/>
      </xdr:nvSpPr>
      <xdr:spPr>
        <a:xfrm>
          <a:off x="9258300" y="1072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a:extLst>
            <a:ext uri="{FF2B5EF4-FFF2-40B4-BE49-F238E27FC236}">
              <a16:creationId xmlns:a16="http://schemas.microsoft.com/office/drawing/2014/main" id="{4FB862EF-1B53-4385-93A5-4AD8552C88F0}"/>
            </a:ext>
          </a:extLst>
        </xdr:cNvPr>
        <xdr:cNvCxnSpPr/>
      </xdr:nvCxnSpPr>
      <xdr:spPr>
        <a:xfrm>
          <a:off x="9154160" y="107220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C28AEE5-D11D-4DB2-8F7C-C4037884AF2A}"/>
            </a:ext>
          </a:extLst>
        </xdr:cNvPr>
        <xdr:cNvSpPr txBox="1"/>
      </xdr:nvSpPr>
      <xdr:spPr>
        <a:xfrm>
          <a:off x="9258300" y="91417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a:extLst>
            <a:ext uri="{FF2B5EF4-FFF2-40B4-BE49-F238E27FC236}">
              <a16:creationId xmlns:a16="http://schemas.microsoft.com/office/drawing/2014/main" id="{625DF7BD-6E36-4C02-9EFF-43411892EE73}"/>
            </a:ext>
          </a:extLst>
        </xdr:cNvPr>
        <xdr:cNvCxnSpPr/>
      </xdr:nvCxnSpPr>
      <xdr:spPr>
        <a:xfrm>
          <a:off x="9154160" y="93627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129769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8098F02E-6578-4369-999D-18DEC28F7231}"/>
            </a:ext>
          </a:extLst>
        </xdr:cNvPr>
        <xdr:cNvSpPr txBox="1"/>
      </xdr:nvSpPr>
      <xdr:spPr>
        <a:xfrm>
          <a:off x="9258300" y="10355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a:extLst>
            <a:ext uri="{FF2B5EF4-FFF2-40B4-BE49-F238E27FC236}">
              <a16:creationId xmlns:a16="http://schemas.microsoft.com/office/drawing/2014/main" id="{4BE8ECF7-AD20-478F-9E8B-72EE9099AB63}"/>
            </a:ext>
          </a:extLst>
        </xdr:cNvPr>
        <xdr:cNvSpPr/>
      </xdr:nvSpPr>
      <xdr:spPr>
        <a:xfrm>
          <a:off x="9192260" y="103773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a:extLst>
            <a:ext uri="{FF2B5EF4-FFF2-40B4-BE49-F238E27FC236}">
              <a16:creationId xmlns:a16="http://schemas.microsoft.com/office/drawing/2014/main" id="{753FBE5A-4D77-40EE-A76E-B6D37020B2BF}"/>
            </a:ext>
          </a:extLst>
        </xdr:cNvPr>
        <xdr:cNvSpPr/>
      </xdr:nvSpPr>
      <xdr:spPr>
        <a:xfrm>
          <a:off x="8445500" y="10385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a:extLst>
            <a:ext uri="{FF2B5EF4-FFF2-40B4-BE49-F238E27FC236}">
              <a16:creationId xmlns:a16="http://schemas.microsoft.com/office/drawing/2014/main" id="{7A161A9B-EE93-4BBF-9795-BE31CB852E98}"/>
            </a:ext>
          </a:extLst>
        </xdr:cNvPr>
        <xdr:cNvSpPr/>
      </xdr:nvSpPr>
      <xdr:spPr>
        <a:xfrm>
          <a:off x="7670800" y="104048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a:extLst>
            <a:ext uri="{FF2B5EF4-FFF2-40B4-BE49-F238E27FC236}">
              <a16:creationId xmlns:a16="http://schemas.microsoft.com/office/drawing/2014/main" id="{65718E7B-E6AD-4863-9375-0839FF7E2726}"/>
            </a:ext>
          </a:extLst>
        </xdr:cNvPr>
        <xdr:cNvSpPr/>
      </xdr:nvSpPr>
      <xdr:spPr>
        <a:xfrm>
          <a:off x="6873240" y="104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a:extLst>
            <a:ext uri="{FF2B5EF4-FFF2-40B4-BE49-F238E27FC236}">
              <a16:creationId xmlns:a16="http://schemas.microsoft.com/office/drawing/2014/main" id="{0923FE0E-E642-4C57-9D5F-D128913707CC}"/>
            </a:ext>
          </a:extLst>
        </xdr:cNvPr>
        <xdr:cNvSpPr/>
      </xdr:nvSpPr>
      <xdr:spPr>
        <a:xfrm>
          <a:off x="6098540" y="1041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E7063D4-4696-4910-8A62-C94B77AB15F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9D0E0E-69B8-46F6-A6B1-65D904D947F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684B284-CE1F-490E-909F-CE5313B7A446}"/>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72F8C9E-15A1-4DAB-BCD0-4B0FC2EE6F7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4707CF2-6EFF-4758-A66D-D4338590C67C}"/>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95269</xdr:rowOff>
    </xdr:from>
    <xdr:to>
      <xdr:col>55</xdr:col>
      <xdr:colOff>50800</xdr:colOff>
      <xdr:row>61</xdr:row>
      <xdr:rowOff>25419</xdr:rowOff>
    </xdr:to>
    <xdr:sp macro="" textlink="">
      <xdr:nvSpPr>
        <xdr:cNvPr id="244" name="楕円 243">
          <a:extLst>
            <a:ext uri="{FF2B5EF4-FFF2-40B4-BE49-F238E27FC236}">
              <a16:creationId xmlns:a16="http://schemas.microsoft.com/office/drawing/2014/main" id="{EC5F009C-DC08-4AF0-ACCC-02ABC5377BCA}"/>
            </a:ext>
          </a:extLst>
        </xdr:cNvPr>
        <xdr:cNvSpPr/>
      </xdr:nvSpPr>
      <xdr:spPr>
        <a:xfrm>
          <a:off x="9192260" y="101536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118146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CC5C2929-40F0-499A-90FE-31E8A1899438}"/>
            </a:ext>
          </a:extLst>
        </xdr:cNvPr>
        <xdr:cNvSpPr txBox="1"/>
      </xdr:nvSpPr>
      <xdr:spPr>
        <a:xfrm>
          <a:off x="9258300" y="1000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114793</xdr:rowOff>
    </xdr:from>
    <xdr:to>
      <xdr:col>50</xdr:col>
      <xdr:colOff>165100</xdr:colOff>
      <xdr:row>61</xdr:row>
      <xdr:rowOff>44943</xdr:rowOff>
    </xdr:to>
    <xdr:sp macro="" textlink="">
      <xdr:nvSpPr>
        <xdr:cNvPr id="246" name="楕円 245">
          <a:extLst>
            <a:ext uri="{FF2B5EF4-FFF2-40B4-BE49-F238E27FC236}">
              <a16:creationId xmlns:a16="http://schemas.microsoft.com/office/drawing/2014/main" id="{EC7B34DC-A348-4875-A67D-CEE1A8C5722B}"/>
            </a:ext>
          </a:extLst>
        </xdr:cNvPr>
        <xdr:cNvSpPr/>
      </xdr:nvSpPr>
      <xdr:spPr>
        <a:xfrm>
          <a:off x="8445500" y="10173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146069</xdr:rowOff>
    </xdr:from>
    <xdr:to>
      <xdr:col>55</xdr:col>
      <xdr:colOff>0</xdr:colOff>
      <xdr:row>60</xdr:row>
      <xdr:rowOff>165593</xdr:rowOff>
    </xdr:to>
    <xdr:cxnSp macro="">
      <xdr:nvCxnSpPr>
        <xdr:cNvPr id="247" name="直線コネクタ 246">
          <a:extLst>
            <a:ext uri="{FF2B5EF4-FFF2-40B4-BE49-F238E27FC236}">
              <a16:creationId xmlns:a16="http://schemas.microsoft.com/office/drawing/2014/main" id="{6AA6D66F-17C9-4CF5-88CD-1974BF6C9F37}"/>
            </a:ext>
          </a:extLst>
        </xdr:cNvPr>
        <xdr:cNvCxnSpPr/>
      </xdr:nvCxnSpPr>
      <xdr:spPr>
        <a:xfrm flipV="1">
          <a:off x="8496300" y="10204469"/>
          <a:ext cx="723900" cy="1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123878</xdr:rowOff>
    </xdr:from>
    <xdr:to>
      <xdr:col>46</xdr:col>
      <xdr:colOff>38100</xdr:colOff>
      <xdr:row>61</xdr:row>
      <xdr:rowOff>54028</xdr:rowOff>
    </xdr:to>
    <xdr:sp macro="" textlink="">
      <xdr:nvSpPr>
        <xdr:cNvPr id="248" name="楕円 247">
          <a:extLst>
            <a:ext uri="{FF2B5EF4-FFF2-40B4-BE49-F238E27FC236}">
              <a16:creationId xmlns:a16="http://schemas.microsoft.com/office/drawing/2014/main" id="{14D7EB24-DBF4-4208-A74E-FABC97AACFDF}"/>
            </a:ext>
          </a:extLst>
        </xdr:cNvPr>
        <xdr:cNvSpPr/>
      </xdr:nvSpPr>
      <xdr:spPr>
        <a:xfrm>
          <a:off x="7670800" y="101822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165593</xdr:rowOff>
    </xdr:from>
    <xdr:to>
      <xdr:col>50</xdr:col>
      <xdr:colOff>114300</xdr:colOff>
      <xdr:row>61</xdr:row>
      <xdr:rowOff>3228</xdr:rowOff>
    </xdr:to>
    <xdr:cxnSp macro="">
      <xdr:nvCxnSpPr>
        <xdr:cNvPr id="249" name="直線コネクタ 248">
          <a:extLst>
            <a:ext uri="{FF2B5EF4-FFF2-40B4-BE49-F238E27FC236}">
              <a16:creationId xmlns:a16="http://schemas.microsoft.com/office/drawing/2014/main" id="{106F0DDC-E2B5-4453-8C15-726309E44548}"/>
            </a:ext>
          </a:extLst>
        </xdr:cNvPr>
        <xdr:cNvCxnSpPr/>
      </xdr:nvCxnSpPr>
      <xdr:spPr>
        <a:xfrm flipV="1">
          <a:off x="7713980" y="10223993"/>
          <a:ext cx="782320" cy="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129939</xdr:rowOff>
    </xdr:from>
    <xdr:to>
      <xdr:col>41</xdr:col>
      <xdr:colOff>101600</xdr:colOff>
      <xdr:row>61</xdr:row>
      <xdr:rowOff>60089</xdr:rowOff>
    </xdr:to>
    <xdr:sp macro="" textlink="">
      <xdr:nvSpPr>
        <xdr:cNvPr id="250" name="楕円 249">
          <a:extLst>
            <a:ext uri="{FF2B5EF4-FFF2-40B4-BE49-F238E27FC236}">
              <a16:creationId xmlns:a16="http://schemas.microsoft.com/office/drawing/2014/main" id="{7F8ACBCE-52B1-4543-A1F7-01C270EAAEBA}"/>
            </a:ext>
          </a:extLst>
        </xdr:cNvPr>
        <xdr:cNvSpPr/>
      </xdr:nvSpPr>
      <xdr:spPr>
        <a:xfrm>
          <a:off x="6873240" y="10188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3228</xdr:rowOff>
    </xdr:from>
    <xdr:to>
      <xdr:col>45</xdr:col>
      <xdr:colOff>177800</xdr:colOff>
      <xdr:row>61</xdr:row>
      <xdr:rowOff>9289</xdr:rowOff>
    </xdr:to>
    <xdr:cxnSp macro="">
      <xdr:nvCxnSpPr>
        <xdr:cNvPr id="251" name="直線コネクタ 250">
          <a:extLst>
            <a:ext uri="{FF2B5EF4-FFF2-40B4-BE49-F238E27FC236}">
              <a16:creationId xmlns:a16="http://schemas.microsoft.com/office/drawing/2014/main" id="{B882D47D-81B0-4E93-8CC5-3EC9829CF23F}"/>
            </a:ext>
          </a:extLst>
        </xdr:cNvPr>
        <xdr:cNvCxnSpPr/>
      </xdr:nvCxnSpPr>
      <xdr:spPr>
        <a:xfrm flipV="1">
          <a:off x="6924040" y="10229268"/>
          <a:ext cx="789940" cy="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136289</xdr:rowOff>
    </xdr:from>
    <xdr:to>
      <xdr:col>36</xdr:col>
      <xdr:colOff>165100</xdr:colOff>
      <xdr:row>61</xdr:row>
      <xdr:rowOff>66439</xdr:rowOff>
    </xdr:to>
    <xdr:sp macro="" textlink="">
      <xdr:nvSpPr>
        <xdr:cNvPr id="252" name="楕円 251">
          <a:extLst>
            <a:ext uri="{FF2B5EF4-FFF2-40B4-BE49-F238E27FC236}">
              <a16:creationId xmlns:a16="http://schemas.microsoft.com/office/drawing/2014/main" id="{73978718-B528-4C4E-8E1C-47B0E31DDA20}"/>
            </a:ext>
          </a:extLst>
        </xdr:cNvPr>
        <xdr:cNvSpPr/>
      </xdr:nvSpPr>
      <xdr:spPr>
        <a:xfrm>
          <a:off x="6098540" y="101946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9289</xdr:rowOff>
    </xdr:from>
    <xdr:to>
      <xdr:col>41</xdr:col>
      <xdr:colOff>50800</xdr:colOff>
      <xdr:row>61</xdr:row>
      <xdr:rowOff>15639</xdr:rowOff>
    </xdr:to>
    <xdr:cxnSp macro="">
      <xdr:nvCxnSpPr>
        <xdr:cNvPr id="253" name="直線コネクタ 252">
          <a:extLst>
            <a:ext uri="{FF2B5EF4-FFF2-40B4-BE49-F238E27FC236}">
              <a16:creationId xmlns:a16="http://schemas.microsoft.com/office/drawing/2014/main" id="{4872168C-5B8B-4F48-BE8A-2ADD6EB51D68}"/>
            </a:ext>
          </a:extLst>
        </xdr:cNvPr>
        <xdr:cNvCxnSpPr/>
      </xdr:nvCxnSpPr>
      <xdr:spPr>
        <a:xfrm flipV="1">
          <a:off x="6149340" y="10235329"/>
          <a:ext cx="7747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81155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1B29BF5E-8C9F-4EBA-AA90-2AA008B5DF81}"/>
            </a:ext>
          </a:extLst>
        </xdr:cNvPr>
        <xdr:cNvSpPr txBox="1"/>
      </xdr:nvSpPr>
      <xdr:spPr>
        <a:xfrm>
          <a:off x="8214575" y="1047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103898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5F830507-68E4-4258-8117-F7B18FE7A87C}"/>
            </a:ext>
          </a:extLst>
        </xdr:cNvPr>
        <xdr:cNvSpPr txBox="1"/>
      </xdr:nvSpPr>
      <xdr:spPr>
        <a:xfrm>
          <a:off x="7444955" y="1049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132794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4195F000-24D5-4823-8177-DD4DE35CF007}"/>
            </a:ext>
          </a:extLst>
        </xdr:cNvPr>
        <xdr:cNvSpPr txBox="1"/>
      </xdr:nvSpPr>
      <xdr:spPr>
        <a:xfrm>
          <a:off x="6670255" y="105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114992</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5ED6409A-0B39-4DDD-82B2-EF661E5B4652}"/>
            </a:ext>
          </a:extLst>
        </xdr:cNvPr>
        <xdr:cNvSpPr txBox="1"/>
      </xdr:nvSpPr>
      <xdr:spPr>
        <a:xfrm>
          <a:off x="5872695" y="1050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61470</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84AE3638-E378-4902-814B-7D7A7795C5D8}"/>
            </a:ext>
          </a:extLst>
        </xdr:cNvPr>
        <xdr:cNvSpPr txBox="1"/>
      </xdr:nvSpPr>
      <xdr:spPr>
        <a:xfrm>
          <a:off x="8214575" y="995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70555</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6473E201-D4DE-4953-83B8-F34C6533C868}"/>
            </a:ext>
          </a:extLst>
        </xdr:cNvPr>
        <xdr:cNvSpPr txBox="1"/>
      </xdr:nvSpPr>
      <xdr:spPr>
        <a:xfrm>
          <a:off x="7444955" y="996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76616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BD22E4BD-FE64-4E54-B324-5EDF24A85BAC}"/>
            </a:ext>
          </a:extLst>
        </xdr:cNvPr>
        <xdr:cNvSpPr txBox="1"/>
      </xdr:nvSpPr>
      <xdr:spPr>
        <a:xfrm>
          <a:off x="6670255" y="996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82966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B874C13-AD5A-44E5-9CF4-0B222228C932}"/>
            </a:ext>
          </a:extLst>
        </xdr:cNvPr>
        <xdr:cNvSpPr txBox="1"/>
      </xdr:nvSpPr>
      <xdr:spPr>
        <a:xfrm>
          <a:off x="5872695" y="997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DB4BA68-DF8C-4BD7-88EB-D183DEF335AF}"/>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E37B14D-FE7D-431E-9AF9-FEB2AE566E86}"/>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BF3C8B1-F943-4C2D-8A7A-5D1E11C9C73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5D9B5BB-C927-4B15-AD0C-6928F507D7EB}"/>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69796267-3BFB-4D00-86BC-89BE651606E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3128D15-845E-49BD-9E4D-6CA92F42CF7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EBABF94-8F1D-4B02-BB63-11A0D707A18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C804E2BB-95F1-41F7-9F2C-599EA7F3992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547560D-0E59-4A75-9898-E82CF8107E6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5CA95922-F618-41E9-96FF-8F311EF6251E}"/>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C71B304F-C09F-4FF6-B07B-72EDF86315BD}"/>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B359472B-17D3-4690-96E4-BD03A8C41104}"/>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7044A04F-EAAD-48AB-8FFD-CA563A960871}"/>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47C7C6AF-765F-41D1-8FF9-7E303AE68FD4}"/>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B0B92BE8-FA77-4820-BF11-C2CAAAB10AB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58DADEAA-3A42-4F0E-98DF-75E20D034A11}"/>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2DCD80DF-B950-4F76-A3A7-6A5FBE9D2B13}"/>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498B2802-200E-4583-8856-7AC1A1EE1FA8}"/>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241EA98E-9E26-4615-BD24-68F22E8BD56E}"/>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6E51A767-3225-4036-B574-C6FE80F71563}"/>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7646F805-FC95-4551-81E5-E70C7979CCA6}"/>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14DBB8DB-CC99-4161-8006-349FFB8A5802}"/>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DD9F7F67-5925-4A0A-87A8-4780284E9C5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E818EBD7-AB7E-485C-B07D-C2A6330FF8D4}"/>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a:extLst>
            <a:ext uri="{FF2B5EF4-FFF2-40B4-BE49-F238E27FC236}">
              <a16:creationId xmlns:a16="http://schemas.microsoft.com/office/drawing/2014/main" id="{131E0FD9-1847-4247-A887-5EC503E000F8}"/>
            </a:ext>
          </a:extLst>
        </xdr:cNvPr>
        <xdr:cNvCxnSpPr/>
      </xdr:nvCxnSpPr>
      <xdr:spPr>
        <a:xfrm flipV="1">
          <a:off x="4086225" y="1308735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F18ECC0D-91EE-4304-BCA1-6FD2A2337C38}"/>
            </a:ext>
          </a:extLst>
        </xdr:cNvPr>
        <xdr:cNvSpPr txBox="1"/>
      </xdr:nvSpPr>
      <xdr:spPr>
        <a:xfrm>
          <a:off x="4124960" y="14500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a:extLst>
            <a:ext uri="{FF2B5EF4-FFF2-40B4-BE49-F238E27FC236}">
              <a16:creationId xmlns:a16="http://schemas.microsoft.com/office/drawing/2014/main" id="{9783502F-18B9-4E54-84B3-61E978CDEA44}"/>
            </a:ext>
          </a:extLst>
        </xdr:cNvPr>
        <xdr:cNvCxnSpPr/>
      </xdr:nvCxnSpPr>
      <xdr:spPr>
        <a:xfrm>
          <a:off x="4020820" y="14497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5096542D-27F7-4256-B424-7212A1C64AA1}"/>
            </a:ext>
          </a:extLst>
        </xdr:cNvPr>
        <xdr:cNvSpPr txBox="1"/>
      </xdr:nvSpPr>
      <xdr:spPr>
        <a:xfrm>
          <a:off x="4124960" y="1287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a:extLst>
            <a:ext uri="{FF2B5EF4-FFF2-40B4-BE49-F238E27FC236}">
              <a16:creationId xmlns:a16="http://schemas.microsoft.com/office/drawing/2014/main" id="{A34F0FB1-398E-4791-BE26-DCC46F4D380A}"/>
            </a:ext>
          </a:extLst>
        </xdr:cNvPr>
        <xdr:cNvCxnSpPr/>
      </xdr:nvCxnSpPr>
      <xdr:spPr>
        <a:xfrm>
          <a:off x="4020820" y="1308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3EAE9B5A-CE6B-40B4-B498-18C5E63F6C41}"/>
            </a:ext>
          </a:extLst>
        </xdr:cNvPr>
        <xdr:cNvSpPr txBox="1"/>
      </xdr:nvSpPr>
      <xdr:spPr>
        <a:xfrm>
          <a:off x="4124960" y="1374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a:extLst>
            <a:ext uri="{FF2B5EF4-FFF2-40B4-BE49-F238E27FC236}">
              <a16:creationId xmlns:a16="http://schemas.microsoft.com/office/drawing/2014/main" id="{9A3A9E5E-8A7B-4D2E-AFB7-55EB59CC322F}"/>
            </a:ext>
          </a:extLst>
        </xdr:cNvPr>
        <xdr:cNvSpPr/>
      </xdr:nvSpPr>
      <xdr:spPr>
        <a:xfrm>
          <a:off x="403606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a:extLst>
            <a:ext uri="{FF2B5EF4-FFF2-40B4-BE49-F238E27FC236}">
              <a16:creationId xmlns:a16="http://schemas.microsoft.com/office/drawing/2014/main" id="{02689224-FB9E-4117-9229-12AC6A99A886}"/>
            </a:ext>
          </a:extLst>
        </xdr:cNvPr>
        <xdr:cNvSpPr/>
      </xdr:nvSpPr>
      <xdr:spPr>
        <a:xfrm>
          <a:off x="3312160" y="138785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a:extLst>
            <a:ext uri="{FF2B5EF4-FFF2-40B4-BE49-F238E27FC236}">
              <a16:creationId xmlns:a16="http://schemas.microsoft.com/office/drawing/2014/main" id="{84DAD583-22E2-4ED3-A79D-74583CBEA0CE}"/>
            </a:ext>
          </a:extLst>
        </xdr:cNvPr>
        <xdr:cNvSpPr/>
      </xdr:nvSpPr>
      <xdr:spPr>
        <a:xfrm>
          <a:off x="25146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a:extLst>
            <a:ext uri="{FF2B5EF4-FFF2-40B4-BE49-F238E27FC236}">
              <a16:creationId xmlns:a16="http://schemas.microsoft.com/office/drawing/2014/main" id="{58F95BB8-063B-4A90-B66A-25849022ECC2}"/>
            </a:ext>
          </a:extLst>
        </xdr:cNvPr>
        <xdr:cNvSpPr/>
      </xdr:nvSpPr>
      <xdr:spPr>
        <a:xfrm>
          <a:off x="173990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a:extLst>
            <a:ext uri="{FF2B5EF4-FFF2-40B4-BE49-F238E27FC236}">
              <a16:creationId xmlns:a16="http://schemas.microsoft.com/office/drawing/2014/main" id="{21124808-BB33-4476-8A0C-C3F681469A77}"/>
            </a:ext>
          </a:extLst>
        </xdr:cNvPr>
        <xdr:cNvSpPr/>
      </xdr:nvSpPr>
      <xdr:spPr>
        <a:xfrm>
          <a:off x="965200" y="138633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A5C3D96-0A3C-4F21-8C4F-0011DBB50D3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605A4E0-80A7-4B11-95D7-F063E2D3D691}"/>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591D035-FEA6-4B58-BB53-1FC111AFC3A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D9EA9D1-90F9-469E-840C-C0AB70C6390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04EFD69-8368-46F5-AACA-CDFDA26B023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111125</xdr:rowOff>
    </xdr:from>
    <xdr:to>
      <xdr:col>24</xdr:col>
      <xdr:colOff>114300</xdr:colOff>
      <xdr:row>84</xdr:row>
      <xdr:rowOff>41275</xdr:rowOff>
    </xdr:to>
    <xdr:sp macro="" textlink="">
      <xdr:nvSpPr>
        <xdr:cNvPr id="302" name="楕円 301">
          <a:extLst>
            <a:ext uri="{FF2B5EF4-FFF2-40B4-BE49-F238E27FC236}">
              <a16:creationId xmlns:a16="http://schemas.microsoft.com/office/drawing/2014/main" id="{AFB07DEF-3E46-443F-8E19-571F3397A4A4}"/>
            </a:ext>
          </a:extLst>
        </xdr:cNvPr>
        <xdr:cNvSpPr/>
      </xdr:nvSpPr>
      <xdr:spPr>
        <a:xfrm>
          <a:off x="4036060" y="14025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89552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A4D5D3F-F28B-4F1F-BB6B-2AAF2E2DCC90}"/>
            </a:ext>
          </a:extLst>
        </xdr:cNvPr>
        <xdr:cNvSpPr txBox="1"/>
      </xdr:nvSpPr>
      <xdr:spPr>
        <a:xfrm>
          <a:off x="4124960"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84455</xdr:rowOff>
    </xdr:from>
    <xdr:to>
      <xdr:col>20</xdr:col>
      <xdr:colOff>38100</xdr:colOff>
      <xdr:row>84</xdr:row>
      <xdr:rowOff>14605</xdr:rowOff>
    </xdr:to>
    <xdr:sp macro="" textlink="">
      <xdr:nvSpPr>
        <xdr:cNvPr id="304" name="楕円 303">
          <a:extLst>
            <a:ext uri="{FF2B5EF4-FFF2-40B4-BE49-F238E27FC236}">
              <a16:creationId xmlns:a16="http://schemas.microsoft.com/office/drawing/2014/main" id="{CA75F1B2-F6CC-464B-98B3-53D170E665F9}"/>
            </a:ext>
          </a:extLst>
        </xdr:cNvPr>
        <xdr:cNvSpPr/>
      </xdr:nvSpPr>
      <xdr:spPr>
        <a:xfrm>
          <a:off x="3312160" y="13998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135255</xdr:rowOff>
    </xdr:from>
    <xdr:to>
      <xdr:col>24</xdr:col>
      <xdr:colOff>63500</xdr:colOff>
      <xdr:row>83</xdr:row>
      <xdr:rowOff>161925</xdr:rowOff>
    </xdr:to>
    <xdr:cxnSp macro="">
      <xdr:nvCxnSpPr>
        <xdr:cNvPr id="305" name="直線コネクタ 304">
          <a:extLst>
            <a:ext uri="{FF2B5EF4-FFF2-40B4-BE49-F238E27FC236}">
              <a16:creationId xmlns:a16="http://schemas.microsoft.com/office/drawing/2014/main" id="{BAD650D8-AE9D-4500-BC3F-CDADBD7A95CC}"/>
            </a:ext>
          </a:extLst>
        </xdr:cNvPr>
        <xdr:cNvCxnSpPr/>
      </xdr:nvCxnSpPr>
      <xdr:spPr>
        <a:xfrm>
          <a:off x="3355340" y="14049375"/>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306" name="楕円 305">
          <a:extLst>
            <a:ext uri="{FF2B5EF4-FFF2-40B4-BE49-F238E27FC236}">
              <a16:creationId xmlns:a16="http://schemas.microsoft.com/office/drawing/2014/main" id="{9A30A2E9-68A3-4E6F-AE91-0EDB88759726}"/>
            </a:ext>
          </a:extLst>
        </xdr:cNvPr>
        <xdr:cNvSpPr/>
      </xdr:nvSpPr>
      <xdr:spPr>
        <a:xfrm>
          <a:off x="25146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135255</xdr:rowOff>
    </xdr:to>
    <xdr:cxnSp macro="">
      <xdr:nvCxnSpPr>
        <xdr:cNvPr id="307" name="直線コネクタ 306">
          <a:extLst>
            <a:ext uri="{FF2B5EF4-FFF2-40B4-BE49-F238E27FC236}">
              <a16:creationId xmlns:a16="http://schemas.microsoft.com/office/drawing/2014/main" id="{931A6229-C532-4B53-845B-754B684B0FE7}"/>
            </a:ext>
          </a:extLst>
        </xdr:cNvPr>
        <xdr:cNvCxnSpPr/>
      </xdr:nvCxnSpPr>
      <xdr:spPr>
        <a:xfrm>
          <a:off x="2565400" y="1400937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xdr:rowOff>
    </xdr:from>
    <xdr:to>
      <xdr:col>10</xdr:col>
      <xdr:colOff>165100</xdr:colOff>
      <xdr:row>83</xdr:row>
      <xdr:rowOff>106045</xdr:rowOff>
    </xdr:to>
    <xdr:sp macro="" textlink="">
      <xdr:nvSpPr>
        <xdr:cNvPr id="308" name="楕円 307">
          <a:extLst>
            <a:ext uri="{FF2B5EF4-FFF2-40B4-BE49-F238E27FC236}">
              <a16:creationId xmlns:a16="http://schemas.microsoft.com/office/drawing/2014/main" id="{FBD07207-5C76-4A8D-85EC-F91F9ADCA611}"/>
            </a:ext>
          </a:extLst>
        </xdr:cNvPr>
        <xdr:cNvSpPr/>
      </xdr:nvSpPr>
      <xdr:spPr>
        <a:xfrm>
          <a:off x="1739900" y="139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55245</xdr:rowOff>
    </xdr:from>
    <xdr:to>
      <xdr:col>15</xdr:col>
      <xdr:colOff>50800</xdr:colOff>
      <xdr:row>83</xdr:row>
      <xdr:rowOff>95250</xdr:rowOff>
    </xdr:to>
    <xdr:cxnSp macro="">
      <xdr:nvCxnSpPr>
        <xdr:cNvPr id="309" name="直線コネクタ 308">
          <a:extLst>
            <a:ext uri="{FF2B5EF4-FFF2-40B4-BE49-F238E27FC236}">
              <a16:creationId xmlns:a16="http://schemas.microsoft.com/office/drawing/2014/main" id="{44EF867F-8FDE-4770-850A-0C19FE550145}"/>
            </a:ext>
          </a:extLst>
        </xdr:cNvPr>
        <xdr:cNvCxnSpPr/>
      </xdr:nvCxnSpPr>
      <xdr:spPr>
        <a:xfrm>
          <a:off x="1790700" y="1396936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135889</xdr:rowOff>
    </xdr:from>
    <xdr:to>
      <xdr:col>6</xdr:col>
      <xdr:colOff>38100</xdr:colOff>
      <xdr:row>83</xdr:row>
      <xdr:rowOff>66039</xdr:rowOff>
    </xdr:to>
    <xdr:sp macro="" textlink="">
      <xdr:nvSpPr>
        <xdr:cNvPr id="310" name="楕円 309">
          <a:extLst>
            <a:ext uri="{FF2B5EF4-FFF2-40B4-BE49-F238E27FC236}">
              <a16:creationId xmlns:a16="http://schemas.microsoft.com/office/drawing/2014/main" id="{CE760D54-A3FF-4F5A-85ED-B9E2C8648F1C}"/>
            </a:ext>
          </a:extLst>
        </xdr:cNvPr>
        <xdr:cNvSpPr/>
      </xdr:nvSpPr>
      <xdr:spPr>
        <a:xfrm>
          <a:off x="965200" y="138823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15239</xdr:rowOff>
    </xdr:from>
    <xdr:to>
      <xdr:col>10</xdr:col>
      <xdr:colOff>114300</xdr:colOff>
      <xdr:row>83</xdr:row>
      <xdr:rowOff>55245</xdr:rowOff>
    </xdr:to>
    <xdr:cxnSp macro="">
      <xdr:nvCxnSpPr>
        <xdr:cNvPr id="311" name="直線コネクタ 310">
          <a:extLst>
            <a:ext uri="{FF2B5EF4-FFF2-40B4-BE49-F238E27FC236}">
              <a16:creationId xmlns:a16="http://schemas.microsoft.com/office/drawing/2014/main" id="{C939A667-366D-40A0-885D-CDD975B6D27E}"/>
            </a:ext>
          </a:extLst>
        </xdr:cNvPr>
        <xdr:cNvCxnSpPr/>
      </xdr:nvCxnSpPr>
      <xdr:spPr>
        <a:xfrm>
          <a:off x="1008380" y="13929359"/>
          <a:ext cx="7823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a:extLst>
            <a:ext uri="{FF2B5EF4-FFF2-40B4-BE49-F238E27FC236}">
              <a16:creationId xmlns:a16="http://schemas.microsoft.com/office/drawing/2014/main" id="{AF818CE3-1584-4552-AD84-AD3B6ED06B25}"/>
            </a:ext>
          </a:extLst>
        </xdr:cNvPr>
        <xdr:cNvSpPr txBox="1"/>
      </xdr:nvSpPr>
      <xdr:spPr>
        <a:xfrm>
          <a:off x="317056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313" name="n_2aveValue【公営住宅】&#10;有形固定資産減価償却率">
          <a:extLst>
            <a:ext uri="{FF2B5EF4-FFF2-40B4-BE49-F238E27FC236}">
              <a16:creationId xmlns:a16="http://schemas.microsoft.com/office/drawing/2014/main" id="{773D57EF-0BDB-4B8C-98CB-03CFB0CFD21A}"/>
            </a:ext>
          </a:extLst>
        </xdr:cNvPr>
        <xdr:cNvSpPr txBox="1"/>
      </xdr:nvSpPr>
      <xdr:spPr>
        <a:xfrm>
          <a:off x="2385704" y="1370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314" name="n_3aveValue【公営住宅】&#10;有形固定資産減価償却率">
          <a:extLst>
            <a:ext uri="{FF2B5EF4-FFF2-40B4-BE49-F238E27FC236}">
              <a16:creationId xmlns:a16="http://schemas.microsoft.com/office/drawing/2014/main" id="{8A3918F9-6EC6-48BD-970B-ECD6AADC7923}"/>
            </a:ext>
          </a:extLst>
        </xdr:cNvPr>
        <xdr:cNvSpPr txBox="1"/>
      </xdr:nvSpPr>
      <xdr:spPr>
        <a:xfrm>
          <a:off x="161100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315" name="n_4aveValue【公営住宅】&#10;有形固定資産減価償却率">
          <a:extLst>
            <a:ext uri="{FF2B5EF4-FFF2-40B4-BE49-F238E27FC236}">
              <a16:creationId xmlns:a16="http://schemas.microsoft.com/office/drawing/2014/main" id="{B973E2AE-DF5A-430B-909A-30D62BD97A85}"/>
            </a:ext>
          </a:extLst>
        </xdr:cNvPr>
        <xdr:cNvSpPr txBox="1"/>
      </xdr:nvSpPr>
      <xdr:spPr>
        <a:xfrm>
          <a:off x="836304" y="1364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5732</xdr:rowOff>
    </xdr:from>
    <xdr:ext cx="405111" cy="259045"/>
    <xdr:sp macro="" textlink="">
      <xdr:nvSpPr>
        <xdr:cNvPr id="316" name="n_1mainValue【公営住宅】&#10;有形固定資産減価償却率">
          <a:extLst>
            <a:ext uri="{FF2B5EF4-FFF2-40B4-BE49-F238E27FC236}">
              <a16:creationId xmlns:a16="http://schemas.microsoft.com/office/drawing/2014/main" id="{42348DC0-0812-4BB6-B69A-1D8B0FEA8F74}"/>
            </a:ext>
          </a:extLst>
        </xdr:cNvPr>
        <xdr:cNvSpPr txBox="1"/>
      </xdr:nvSpPr>
      <xdr:spPr>
        <a:xfrm>
          <a:off x="3170564" y="1408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7" name="n_2mainValue【公営住宅】&#10;有形固定資産減価償却率">
          <a:extLst>
            <a:ext uri="{FF2B5EF4-FFF2-40B4-BE49-F238E27FC236}">
              <a16:creationId xmlns:a16="http://schemas.microsoft.com/office/drawing/2014/main" id="{B2D7DDD4-7A96-43DD-ACB8-3C10F5574382}"/>
            </a:ext>
          </a:extLst>
        </xdr:cNvPr>
        <xdr:cNvSpPr txBox="1"/>
      </xdr:nvSpPr>
      <xdr:spPr>
        <a:xfrm>
          <a:off x="238570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97172</xdr:rowOff>
    </xdr:from>
    <xdr:ext cx="405111" cy="259045"/>
    <xdr:sp macro="" textlink="">
      <xdr:nvSpPr>
        <xdr:cNvPr id="318" name="n_3mainValue【公営住宅】&#10;有形固定資産減価償却率">
          <a:extLst>
            <a:ext uri="{FF2B5EF4-FFF2-40B4-BE49-F238E27FC236}">
              <a16:creationId xmlns:a16="http://schemas.microsoft.com/office/drawing/2014/main" id="{28EE8768-0178-4EC1-876E-C88A0FFE10AA}"/>
            </a:ext>
          </a:extLst>
        </xdr:cNvPr>
        <xdr:cNvSpPr txBox="1"/>
      </xdr:nvSpPr>
      <xdr:spPr>
        <a:xfrm>
          <a:off x="1611004" y="1401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9" name="n_4mainValue【公営住宅】&#10;有形固定資産減価償却率">
          <a:extLst>
            <a:ext uri="{FF2B5EF4-FFF2-40B4-BE49-F238E27FC236}">
              <a16:creationId xmlns:a16="http://schemas.microsoft.com/office/drawing/2014/main" id="{AD93C5EC-8374-4474-B0DC-196C3416788D}"/>
            </a:ext>
          </a:extLst>
        </xdr:cNvPr>
        <xdr:cNvSpPr txBox="1"/>
      </xdr:nvSpPr>
      <xdr:spPr>
        <a:xfrm>
          <a:off x="83630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D09B00FE-EBEA-4325-A548-4EA13DDD6E63}"/>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92AD40A4-F8FC-4DD2-98ED-2ADA61C04A0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F9F5898-7C35-403F-919B-BCAA226F0782}"/>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9C135262-5744-4B90-93A1-CBC9318260C2}"/>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F75F6066-5715-4C94-841A-18BB62D69881}"/>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1F614326-C2D4-4767-B67D-313C306498E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D70A46B-16CF-4FAA-9C8B-D6AEBA173B7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E868E86F-C6DF-42B0-B221-6551B7EC17B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8FA1DA01-0599-457B-875D-9F842CD5365B}"/>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8B73E3F1-DC0C-4ADD-90F8-F5118B784CD4}"/>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F20BF38C-68E5-4278-87BE-60F1D0974707}"/>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C7279C1E-DEA4-4F34-927F-A7705B38E5A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D17F1A28-90D4-43DF-8A02-BA75518CC50A}"/>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5E1A8D38-C156-44C0-B1C9-48B2C60A2573}"/>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61011B35-4BE5-4120-967D-DCFCB232CC62}"/>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D723314D-EC82-4C1A-9B3B-CE1D0278B333}"/>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55AE6978-AB3D-4C6C-BAFE-0760CE120347}"/>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C82DF674-C62A-48D4-A4B7-0A95EF49B1CB}"/>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DC6575D8-E2A3-4611-931C-A6A8995DC9F8}"/>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336D7231-6B10-4AD7-ABF2-608354392CBC}"/>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DB959CED-F7E1-49BE-95AC-E0D3EB220F2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a:extLst>
            <a:ext uri="{FF2B5EF4-FFF2-40B4-BE49-F238E27FC236}">
              <a16:creationId xmlns:a16="http://schemas.microsoft.com/office/drawing/2014/main" id="{F8377E7E-A057-4338-AEC3-23D8FCEAE2CF}"/>
            </a:ext>
          </a:extLst>
        </xdr:cNvPr>
        <xdr:cNvCxnSpPr/>
      </xdr:nvCxnSpPr>
      <xdr:spPr>
        <a:xfrm flipV="1">
          <a:off x="9219565" y="13068909"/>
          <a:ext cx="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a:extLst>
            <a:ext uri="{FF2B5EF4-FFF2-40B4-BE49-F238E27FC236}">
              <a16:creationId xmlns:a16="http://schemas.microsoft.com/office/drawing/2014/main" id="{FEBB92AC-4DB4-4CB5-96AC-DC82E6136AF4}"/>
            </a:ext>
          </a:extLst>
        </xdr:cNvPr>
        <xdr:cNvSpPr txBox="1"/>
      </xdr:nvSpPr>
      <xdr:spPr>
        <a:xfrm>
          <a:off x="9258300" y="144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a:extLst>
            <a:ext uri="{FF2B5EF4-FFF2-40B4-BE49-F238E27FC236}">
              <a16:creationId xmlns:a16="http://schemas.microsoft.com/office/drawing/2014/main" id="{0A90B7D8-24AB-41B5-A1BE-7EEDBFC7D989}"/>
            </a:ext>
          </a:extLst>
        </xdr:cNvPr>
        <xdr:cNvCxnSpPr/>
      </xdr:nvCxnSpPr>
      <xdr:spPr>
        <a:xfrm>
          <a:off x="9154160" y="144168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a:extLst>
            <a:ext uri="{FF2B5EF4-FFF2-40B4-BE49-F238E27FC236}">
              <a16:creationId xmlns:a16="http://schemas.microsoft.com/office/drawing/2014/main" id="{BAF3FFD1-24C9-4D9F-AA6C-E2902001BD06}"/>
            </a:ext>
          </a:extLst>
        </xdr:cNvPr>
        <xdr:cNvSpPr txBox="1"/>
      </xdr:nvSpPr>
      <xdr:spPr>
        <a:xfrm>
          <a:off x="9258300" y="128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a:extLst>
            <a:ext uri="{FF2B5EF4-FFF2-40B4-BE49-F238E27FC236}">
              <a16:creationId xmlns:a16="http://schemas.microsoft.com/office/drawing/2014/main" id="{5C85240F-E125-4777-9C86-3B83D9C30053}"/>
            </a:ext>
          </a:extLst>
        </xdr:cNvPr>
        <xdr:cNvCxnSpPr/>
      </xdr:nvCxnSpPr>
      <xdr:spPr>
        <a:xfrm>
          <a:off x="9154160" y="13068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53967</xdr:rowOff>
    </xdr:from>
    <xdr:ext cx="469744" cy="259045"/>
    <xdr:sp macro="" textlink="">
      <xdr:nvSpPr>
        <xdr:cNvPr id="346" name="【公営住宅】&#10;一人当たり面積平均値テキスト">
          <a:extLst>
            <a:ext uri="{FF2B5EF4-FFF2-40B4-BE49-F238E27FC236}">
              <a16:creationId xmlns:a16="http://schemas.microsoft.com/office/drawing/2014/main" id="{8EF34BBA-B4E4-49BB-B541-DCF9F99CC09B}"/>
            </a:ext>
          </a:extLst>
        </xdr:cNvPr>
        <xdr:cNvSpPr txBox="1"/>
      </xdr:nvSpPr>
      <xdr:spPr>
        <a:xfrm>
          <a:off x="9258300" y="1396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a:extLst>
            <a:ext uri="{FF2B5EF4-FFF2-40B4-BE49-F238E27FC236}">
              <a16:creationId xmlns:a16="http://schemas.microsoft.com/office/drawing/2014/main" id="{1812E5D0-B409-4F6B-AC6C-32CE4A12C345}"/>
            </a:ext>
          </a:extLst>
        </xdr:cNvPr>
        <xdr:cNvSpPr/>
      </xdr:nvSpPr>
      <xdr:spPr>
        <a:xfrm>
          <a:off x="9192260" y="13989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a:extLst>
            <a:ext uri="{FF2B5EF4-FFF2-40B4-BE49-F238E27FC236}">
              <a16:creationId xmlns:a16="http://schemas.microsoft.com/office/drawing/2014/main" id="{23AC8F9D-4068-4A4A-B8A2-90E52198A49A}"/>
            </a:ext>
          </a:extLst>
        </xdr:cNvPr>
        <xdr:cNvSpPr/>
      </xdr:nvSpPr>
      <xdr:spPr>
        <a:xfrm>
          <a:off x="8445500" y="1397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a:extLst>
            <a:ext uri="{FF2B5EF4-FFF2-40B4-BE49-F238E27FC236}">
              <a16:creationId xmlns:a16="http://schemas.microsoft.com/office/drawing/2014/main" id="{94C91F52-DAA1-4EF7-AF2A-2AFEDA7CAE20}"/>
            </a:ext>
          </a:extLst>
        </xdr:cNvPr>
        <xdr:cNvSpPr/>
      </xdr:nvSpPr>
      <xdr:spPr>
        <a:xfrm>
          <a:off x="7670800" y="140308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a:extLst>
            <a:ext uri="{FF2B5EF4-FFF2-40B4-BE49-F238E27FC236}">
              <a16:creationId xmlns:a16="http://schemas.microsoft.com/office/drawing/2014/main" id="{7999F214-5E72-4FF5-B120-31E86047D1E3}"/>
            </a:ext>
          </a:extLst>
        </xdr:cNvPr>
        <xdr:cNvSpPr/>
      </xdr:nvSpPr>
      <xdr:spPr>
        <a:xfrm>
          <a:off x="6873240" y="14026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a:extLst>
            <a:ext uri="{FF2B5EF4-FFF2-40B4-BE49-F238E27FC236}">
              <a16:creationId xmlns:a16="http://schemas.microsoft.com/office/drawing/2014/main" id="{909BDFE9-0410-4493-B747-28E0B4D9D379}"/>
            </a:ext>
          </a:extLst>
        </xdr:cNvPr>
        <xdr:cNvSpPr/>
      </xdr:nvSpPr>
      <xdr:spPr>
        <a:xfrm>
          <a:off x="6098540" y="14002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00F67F2-681B-45E5-A3CD-8D574985B6B2}"/>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230C68E-B8E3-420A-9730-13045BF7EC9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56980E5-17E1-47B6-893A-FD7E7B82AD6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21D8041-6370-4470-8C21-AE4FB6D8142D}"/>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606AC02-5C1C-419D-AF72-0AFEC6D387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148692</xdr:rowOff>
    </xdr:from>
    <xdr:to>
      <xdr:col>55</xdr:col>
      <xdr:colOff>50800</xdr:colOff>
      <xdr:row>80</xdr:row>
      <xdr:rowOff>78842</xdr:rowOff>
    </xdr:to>
    <xdr:sp macro="" textlink="">
      <xdr:nvSpPr>
        <xdr:cNvPr id="357" name="楕円 356">
          <a:extLst>
            <a:ext uri="{FF2B5EF4-FFF2-40B4-BE49-F238E27FC236}">
              <a16:creationId xmlns:a16="http://schemas.microsoft.com/office/drawing/2014/main" id="{83681AC4-EC57-4E45-B23C-AE507D3D18DE}"/>
            </a:ext>
          </a:extLst>
        </xdr:cNvPr>
        <xdr:cNvSpPr/>
      </xdr:nvSpPr>
      <xdr:spPr>
        <a:xfrm>
          <a:off x="9192260" y="133922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119</xdr:rowOff>
    </xdr:from>
    <xdr:ext cx="469744" cy="259045"/>
    <xdr:sp macro="" textlink="">
      <xdr:nvSpPr>
        <xdr:cNvPr id="358" name="【公営住宅】&#10;一人当たり面積該当値テキスト">
          <a:extLst>
            <a:ext uri="{FF2B5EF4-FFF2-40B4-BE49-F238E27FC236}">
              <a16:creationId xmlns:a16="http://schemas.microsoft.com/office/drawing/2014/main" id="{8544999E-320D-4C7A-9C9C-FEF31B21FB49}"/>
            </a:ext>
          </a:extLst>
        </xdr:cNvPr>
        <xdr:cNvSpPr txBox="1"/>
      </xdr:nvSpPr>
      <xdr:spPr>
        <a:xfrm>
          <a:off x="9258300" y="1324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155550</xdr:rowOff>
    </xdr:from>
    <xdr:to>
      <xdr:col>50</xdr:col>
      <xdr:colOff>165100</xdr:colOff>
      <xdr:row>80</xdr:row>
      <xdr:rowOff>85700</xdr:rowOff>
    </xdr:to>
    <xdr:sp macro="" textlink="">
      <xdr:nvSpPr>
        <xdr:cNvPr id="359" name="楕円 358">
          <a:extLst>
            <a:ext uri="{FF2B5EF4-FFF2-40B4-BE49-F238E27FC236}">
              <a16:creationId xmlns:a16="http://schemas.microsoft.com/office/drawing/2014/main" id="{6AF6B5AB-163B-49D6-9381-7E43F042DC67}"/>
            </a:ext>
          </a:extLst>
        </xdr:cNvPr>
        <xdr:cNvSpPr/>
      </xdr:nvSpPr>
      <xdr:spPr>
        <a:xfrm>
          <a:off x="8445500" y="13399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28042</xdr:rowOff>
    </xdr:from>
    <xdr:to>
      <xdr:col>55</xdr:col>
      <xdr:colOff>0</xdr:colOff>
      <xdr:row>80</xdr:row>
      <xdr:rowOff>34900</xdr:rowOff>
    </xdr:to>
    <xdr:cxnSp macro="">
      <xdr:nvCxnSpPr>
        <xdr:cNvPr id="360" name="直線コネクタ 359">
          <a:extLst>
            <a:ext uri="{FF2B5EF4-FFF2-40B4-BE49-F238E27FC236}">
              <a16:creationId xmlns:a16="http://schemas.microsoft.com/office/drawing/2014/main" id="{E7BD53F3-7B45-4407-BD06-47ABC04AFF51}"/>
            </a:ext>
          </a:extLst>
        </xdr:cNvPr>
        <xdr:cNvCxnSpPr/>
      </xdr:nvCxnSpPr>
      <xdr:spPr>
        <a:xfrm flipV="1">
          <a:off x="8496300" y="13439242"/>
          <a:ext cx="7239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171095</xdr:rowOff>
    </xdr:from>
    <xdr:to>
      <xdr:col>46</xdr:col>
      <xdr:colOff>38100</xdr:colOff>
      <xdr:row>80</xdr:row>
      <xdr:rowOff>101245</xdr:rowOff>
    </xdr:to>
    <xdr:sp macro="" textlink="">
      <xdr:nvSpPr>
        <xdr:cNvPr id="361" name="楕円 360">
          <a:extLst>
            <a:ext uri="{FF2B5EF4-FFF2-40B4-BE49-F238E27FC236}">
              <a16:creationId xmlns:a16="http://schemas.microsoft.com/office/drawing/2014/main" id="{07BB79D3-35DF-49AD-B09E-6F65A7848AB6}"/>
            </a:ext>
          </a:extLst>
        </xdr:cNvPr>
        <xdr:cNvSpPr/>
      </xdr:nvSpPr>
      <xdr:spPr>
        <a:xfrm>
          <a:off x="7670800" y="134146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34900</xdr:rowOff>
    </xdr:from>
    <xdr:to>
      <xdr:col>50</xdr:col>
      <xdr:colOff>114300</xdr:colOff>
      <xdr:row>80</xdr:row>
      <xdr:rowOff>50445</xdr:rowOff>
    </xdr:to>
    <xdr:cxnSp macro="">
      <xdr:nvCxnSpPr>
        <xdr:cNvPr id="362" name="直線コネクタ 361">
          <a:extLst>
            <a:ext uri="{FF2B5EF4-FFF2-40B4-BE49-F238E27FC236}">
              <a16:creationId xmlns:a16="http://schemas.microsoft.com/office/drawing/2014/main" id="{18C0F3B5-D172-4CD1-9EF7-C5D2C6813941}"/>
            </a:ext>
          </a:extLst>
        </xdr:cNvPr>
        <xdr:cNvCxnSpPr/>
      </xdr:nvCxnSpPr>
      <xdr:spPr>
        <a:xfrm flipV="1">
          <a:off x="7713980" y="13446100"/>
          <a:ext cx="78232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11988</xdr:rowOff>
    </xdr:from>
    <xdr:to>
      <xdr:col>41</xdr:col>
      <xdr:colOff>101600</xdr:colOff>
      <xdr:row>80</xdr:row>
      <xdr:rowOff>113588</xdr:rowOff>
    </xdr:to>
    <xdr:sp macro="" textlink="">
      <xdr:nvSpPr>
        <xdr:cNvPr id="363" name="楕円 362">
          <a:extLst>
            <a:ext uri="{FF2B5EF4-FFF2-40B4-BE49-F238E27FC236}">
              <a16:creationId xmlns:a16="http://schemas.microsoft.com/office/drawing/2014/main" id="{6732496E-7ED1-42EA-BE93-1F85777138B2}"/>
            </a:ext>
          </a:extLst>
        </xdr:cNvPr>
        <xdr:cNvSpPr/>
      </xdr:nvSpPr>
      <xdr:spPr>
        <a:xfrm>
          <a:off x="6873240" y="1342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50445</xdr:rowOff>
    </xdr:from>
    <xdr:to>
      <xdr:col>45</xdr:col>
      <xdr:colOff>177800</xdr:colOff>
      <xdr:row>80</xdr:row>
      <xdr:rowOff>62788</xdr:rowOff>
    </xdr:to>
    <xdr:cxnSp macro="">
      <xdr:nvCxnSpPr>
        <xdr:cNvPr id="364" name="直線コネクタ 363">
          <a:extLst>
            <a:ext uri="{FF2B5EF4-FFF2-40B4-BE49-F238E27FC236}">
              <a16:creationId xmlns:a16="http://schemas.microsoft.com/office/drawing/2014/main" id="{FD1B8B0F-3353-4BD4-AADA-693F31AD0452}"/>
            </a:ext>
          </a:extLst>
        </xdr:cNvPr>
        <xdr:cNvCxnSpPr/>
      </xdr:nvCxnSpPr>
      <xdr:spPr>
        <a:xfrm flipV="1">
          <a:off x="6924040" y="13461645"/>
          <a:ext cx="78994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22504</xdr:rowOff>
    </xdr:from>
    <xdr:to>
      <xdr:col>36</xdr:col>
      <xdr:colOff>165100</xdr:colOff>
      <xdr:row>80</xdr:row>
      <xdr:rowOff>124104</xdr:rowOff>
    </xdr:to>
    <xdr:sp macro="" textlink="">
      <xdr:nvSpPr>
        <xdr:cNvPr id="365" name="楕円 364">
          <a:extLst>
            <a:ext uri="{FF2B5EF4-FFF2-40B4-BE49-F238E27FC236}">
              <a16:creationId xmlns:a16="http://schemas.microsoft.com/office/drawing/2014/main" id="{26881A5C-9EEF-42A7-AB94-A55BF6391BEC}"/>
            </a:ext>
          </a:extLst>
        </xdr:cNvPr>
        <xdr:cNvSpPr/>
      </xdr:nvSpPr>
      <xdr:spPr>
        <a:xfrm>
          <a:off x="6098540" y="134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62788</xdr:rowOff>
    </xdr:from>
    <xdr:to>
      <xdr:col>41</xdr:col>
      <xdr:colOff>50800</xdr:colOff>
      <xdr:row>80</xdr:row>
      <xdr:rowOff>73304</xdr:rowOff>
    </xdr:to>
    <xdr:cxnSp macro="">
      <xdr:nvCxnSpPr>
        <xdr:cNvPr id="366" name="直線コネクタ 365">
          <a:extLst>
            <a:ext uri="{FF2B5EF4-FFF2-40B4-BE49-F238E27FC236}">
              <a16:creationId xmlns:a16="http://schemas.microsoft.com/office/drawing/2014/main" id="{79FFF81D-B9D8-454B-AD33-12A2CC811454}"/>
            </a:ext>
          </a:extLst>
        </xdr:cNvPr>
        <xdr:cNvCxnSpPr/>
      </xdr:nvCxnSpPr>
      <xdr:spPr>
        <a:xfrm flipV="1">
          <a:off x="6149340" y="13473988"/>
          <a:ext cx="7747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157294</xdr:rowOff>
    </xdr:from>
    <xdr:ext cx="469744" cy="259045"/>
    <xdr:sp macro="" textlink="">
      <xdr:nvSpPr>
        <xdr:cNvPr id="367" name="n_1aveValue【公営住宅】&#10;一人当たり面積">
          <a:extLst>
            <a:ext uri="{FF2B5EF4-FFF2-40B4-BE49-F238E27FC236}">
              <a16:creationId xmlns:a16="http://schemas.microsoft.com/office/drawing/2014/main" id="{27FFCF92-D1A9-4894-B35A-382B18ABE499}"/>
            </a:ext>
          </a:extLst>
        </xdr:cNvPr>
        <xdr:cNvSpPr txBox="1"/>
      </xdr:nvSpPr>
      <xdr:spPr>
        <a:xfrm>
          <a:off x="8271587" y="1407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37964</xdr:rowOff>
    </xdr:from>
    <xdr:ext cx="469744" cy="259045"/>
    <xdr:sp macro="" textlink="">
      <xdr:nvSpPr>
        <xdr:cNvPr id="368" name="n_2aveValue【公営住宅】&#10;一人当たり面積">
          <a:extLst>
            <a:ext uri="{FF2B5EF4-FFF2-40B4-BE49-F238E27FC236}">
              <a16:creationId xmlns:a16="http://schemas.microsoft.com/office/drawing/2014/main" id="{754130C7-C5F9-40CD-B280-554C4D0EEAA3}"/>
            </a:ext>
          </a:extLst>
        </xdr:cNvPr>
        <xdr:cNvSpPr txBox="1"/>
      </xdr:nvSpPr>
      <xdr:spPr>
        <a:xfrm>
          <a:off x="7509587" y="1411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33850</xdr:rowOff>
    </xdr:from>
    <xdr:ext cx="469744" cy="259045"/>
    <xdr:sp macro="" textlink="">
      <xdr:nvSpPr>
        <xdr:cNvPr id="369" name="n_3aveValue【公営住宅】&#10;一人当たり面積">
          <a:extLst>
            <a:ext uri="{FF2B5EF4-FFF2-40B4-BE49-F238E27FC236}">
              <a16:creationId xmlns:a16="http://schemas.microsoft.com/office/drawing/2014/main" id="{BE588942-F166-406D-BF98-50645B51BCEE}"/>
            </a:ext>
          </a:extLst>
        </xdr:cNvPr>
        <xdr:cNvSpPr txBox="1"/>
      </xdr:nvSpPr>
      <xdr:spPr>
        <a:xfrm>
          <a:off x="6712027" y="1411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9162</xdr:rowOff>
    </xdr:from>
    <xdr:ext cx="469744" cy="259045"/>
    <xdr:sp macro="" textlink="">
      <xdr:nvSpPr>
        <xdr:cNvPr id="370" name="n_4aveValue【公営住宅】&#10;一人当たり面積">
          <a:extLst>
            <a:ext uri="{FF2B5EF4-FFF2-40B4-BE49-F238E27FC236}">
              <a16:creationId xmlns:a16="http://schemas.microsoft.com/office/drawing/2014/main" id="{7F6675FB-E092-4E6B-820D-3E517CE42A25}"/>
            </a:ext>
          </a:extLst>
        </xdr:cNvPr>
        <xdr:cNvSpPr txBox="1"/>
      </xdr:nvSpPr>
      <xdr:spPr>
        <a:xfrm>
          <a:off x="5937327" y="140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102227</xdr:rowOff>
    </xdr:from>
    <xdr:ext cx="469744" cy="259045"/>
    <xdr:sp macro="" textlink="">
      <xdr:nvSpPr>
        <xdr:cNvPr id="371" name="n_1mainValue【公営住宅】&#10;一人当たり面積">
          <a:extLst>
            <a:ext uri="{FF2B5EF4-FFF2-40B4-BE49-F238E27FC236}">
              <a16:creationId xmlns:a16="http://schemas.microsoft.com/office/drawing/2014/main" id="{4079A7D3-5D1F-42C1-83E8-527D70CB4D69}"/>
            </a:ext>
          </a:extLst>
        </xdr:cNvPr>
        <xdr:cNvSpPr txBox="1"/>
      </xdr:nvSpPr>
      <xdr:spPr>
        <a:xfrm>
          <a:off x="8271587" y="131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117772</xdr:rowOff>
    </xdr:from>
    <xdr:ext cx="469744" cy="259045"/>
    <xdr:sp macro="" textlink="">
      <xdr:nvSpPr>
        <xdr:cNvPr id="372" name="n_2mainValue【公営住宅】&#10;一人当たり面積">
          <a:extLst>
            <a:ext uri="{FF2B5EF4-FFF2-40B4-BE49-F238E27FC236}">
              <a16:creationId xmlns:a16="http://schemas.microsoft.com/office/drawing/2014/main" id="{51FA2FF5-2808-431F-BD27-D624C5B7309D}"/>
            </a:ext>
          </a:extLst>
        </xdr:cNvPr>
        <xdr:cNvSpPr txBox="1"/>
      </xdr:nvSpPr>
      <xdr:spPr>
        <a:xfrm>
          <a:off x="7509587" y="1319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130115</xdr:rowOff>
    </xdr:from>
    <xdr:ext cx="469744" cy="259045"/>
    <xdr:sp macro="" textlink="">
      <xdr:nvSpPr>
        <xdr:cNvPr id="373" name="n_3mainValue【公営住宅】&#10;一人当たり面積">
          <a:extLst>
            <a:ext uri="{FF2B5EF4-FFF2-40B4-BE49-F238E27FC236}">
              <a16:creationId xmlns:a16="http://schemas.microsoft.com/office/drawing/2014/main" id="{01C9DA01-D7FE-4D12-83A9-7AF165B88403}"/>
            </a:ext>
          </a:extLst>
        </xdr:cNvPr>
        <xdr:cNvSpPr txBox="1"/>
      </xdr:nvSpPr>
      <xdr:spPr>
        <a:xfrm>
          <a:off x="6712027" y="132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140631</xdr:rowOff>
    </xdr:from>
    <xdr:ext cx="469744" cy="259045"/>
    <xdr:sp macro="" textlink="">
      <xdr:nvSpPr>
        <xdr:cNvPr id="374" name="n_4mainValue【公営住宅】&#10;一人当たり面積">
          <a:extLst>
            <a:ext uri="{FF2B5EF4-FFF2-40B4-BE49-F238E27FC236}">
              <a16:creationId xmlns:a16="http://schemas.microsoft.com/office/drawing/2014/main" id="{A4311453-17E4-49FD-94B5-1E1DDEB7559E}"/>
            </a:ext>
          </a:extLst>
        </xdr:cNvPr>
        <xdr:cNvSpPr txBox="1"/>
      </xdr:nvSpPr>
      <xdr:spPr>
        <a:xfrm>
          <a:off x="5937327" y="1321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2C23DA1B-6056-436F-A214-4D883932EF0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F4EF095-B891-41DB-9650-85553A32087A}"/>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42FCE093-6531-4AE8-B484-E7BC047B9849}"/>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39A0E715-29E4-4B87-B8ED-34681692183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166A078D-E1E8-4773-B5DD-A5A475886E2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D362EBA0-213B-459C-BF0D-95665D80EAF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32FC6FC2-2C01-46CF-BCB7-CB80C2399F3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3FD4FF1E-3F68-4F82-8634-4C9F072DB6B2}"/>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2F2987FD-AB0E-4DD3-961A-C70518DC5E7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55A589E9-78C3-415B-845B-B0FC0DE40D8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F6753B6B-26F9-40A4-A84F-0B849818592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50C4A32C-1933-43BB-AFBF-C2F893D8E5E9}"/>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A6130BE6-0889-45FB-B669-0A8A48505E57}"/>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334E5D22-056F-4216-9A7A-682A23E4A8ED}"/>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CFF999AC-B345-48D2-8228-A816208F04D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767799BA-3128-4904-A193-5A29CE3F9B7D}"/>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E65DC489-A421-4FA3-8B7D-F4DB1A3CC37E}"/>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909BB58C-4A0F-42CA-AC4B-B0E8AE38DC8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1B842032-2483-4901-B080-9EF37F92324E}"/>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A4BA2A36-FF9B-4D16-842C-1EF67930136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B91D4D54-BFA0-4233-852B-DC9B0DB00DAC}"/>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6E0FE9E7-4562-4754-9239-33CD6DF4275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7128A5E6-0D62-4A0E-93AA-E9E4E7CD7DD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1EBCC4CE-B0B9-4A11-8095-E685A0F1BCB4}"/>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56163D0C-6C92-42F2-AE67-FF0399A49E2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B8BBE2BB-083D-4B2D-91BA-17DF65C79A1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A5794D8D-29BE-40F7-A800-BFF0869ADB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ECDB2AB4-D835-4A6E-863E-3EE10006D983}"/>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C444A71E-742D-4A55-A30E-3610F9335F77}"/>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7D4375C-1CEF-4723-A9CE-96E9D322C9F7}"/>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724784FA-17E3-4746-8C83-F5232419369E}"/>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88F8A473-9ADC-4F09-8565-541490076037}"/>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31A9FECF-2401-4DB5-AE4F-284868942F03}"/>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285DC636-243D-498C-851F-79E75DB99107}"/>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D5727015-ADFF-486B-A4C7-761D4217BCFC}"/>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35FDC098-D953-44C7-B3C5-2E4F42C9DD55}"/>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ED341016-A0E4-43D8-B52F-50F1F6D9E4B3}"/>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9EC61D8A-4DFD-4ADD-9D6F-90D1B8BFF083}"/>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96602BAD-42BF-460D-9C66-67BB3CD47689}"/>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E2942CEF-CA25-43D4-BD1D-D664768C95BE}"/>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C37F17C7-EB03-4B84-A208-11F4E0C94CF9}"/>
            </a:ext>
          </a:extLst>
        </xdr:cNvPr>
        <xdr:cNvCxnSpPr/>
      </xdr:nvCxnSpPr>
      <xdr:spPr>
        <a:xfrm flipV="1">
          <a:off x="14375764" y="583311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42BFBE12-8FDD-4775-A569-E1D36F4AC3E8}"/>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D1DB20A7-9785-4F26-AA9A-757B5E0A226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2AA9E56D-D474-4B14-A423-A70B0D6306E3}"/>
            </a:ext>
          </a:extLst>
        </xdr:cNvPr>
        <xdr:cNvSpPr txBox="1"/>
      </xdr:nvSpPr>
      <xdr:spPr>
        <a:xfrm>
          <a:off x="144145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19" name="直線コネクタ 418">
          <a:extLst>
            <a:ext uri="{FF2B5EF4-FFF2-40B4-BE49-F238E27FC236}">
              <a16:creationId xmlns:a16="http://schemas.microsoft.com/office/drawing/2014/main" id="{FA3592DF-1CD1-43B6-BCCB-C93845FE4B04}"/>
            </a:ext>
          </a:extLst>
        </xdr:cNvPr>
        <xdr:cNvCxnSpPr/>
      </xdr:nvCxnSpPr>
      <xdr:spPr>
        <a:xfrm>
          <a:off x="14287500" y="5833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8F8F9ED5-CC89-4C03-9478-E0B7E1FC4636}"/>
            </a:ext>
          </a:extLst>
        </xdr:cNvPr>
        <xdr:cNvSpPr txBox="1"/>
      </xdr:nvSpPr>
      <xdr:spPr>
        <a:xfrm>
          <a:off x="14414500"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21" name="フローチャート: 判断 420">
          <a:extLst>
            <a:ext uri="{FF2B5EF4-FFF2-40B4-BE49-F238E27FC236}">
              <a16:creationId xmlns:a16="http://schemas.microsoft.com/office/drawing/2014/main" id="{3FCAC91B-CEB9-451F-A36B-7A60EF03A4D5}"/>
            </a:ext>
          </a:extLst>
        </xdr:cNvPr>
        <xdr:cNvSpPr/>
      </xdr:nvSpPr>
      <xdr:spPr>
        <a:xfrm>
          <a:off x="14325600" y="61633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22" name="フローチャート: 判断 421">
          <a:extLst>
            <a:ext uri="{FF2B5EF4-FFF2-40B4-BE49-F238E27FC236}">
              <a16:creationId xmlns:a16="http://schemas.microsoft.com/office/drawing/2014/main" id="{2736C7B6-F8C8-4A56-B53E-F09DAB05F147}"/>
            </a:ext>
          </a:extLst>
        </xdr:cNvPr>
        <xdr:cNvSpPr/>
      </xdr:nvSpPr>
      <xdr:spPr>
        <a:xfrm>
          <a:off x="13578840" y="617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23" name="フローチャート: 判断 422">
          <a:extLst>
            <a:ext uri="{FF2B5EF4-FFF2-40B4-BE49-F238E27FC236}">
              <a16:creationId xmlns:a16="http://schemas.microsoft.com/office/drawing/2014/main" id="{1FCCB8DB-6CB3-4A8E-803F-278E60C8F08E}"/>
            </a:ext>
          </a:extLst>
        </xdr:cNvPr>
        <xdr:cNvSpPr/>
      </xdr:nvSpPr>
      <xdr:spPr>
        <a:xfrm>
          <a:off x="12804140" y="619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24" name="フローチャート: 判断 423">
          <a:extLst>
            <a:ext uri="{FF2B5EF4-FFF2-40B4-BE49-F238E27FC236}">
              <a16:creationId xmlns:a16="http://schemas.microsoft.com/office/drawing/2014/main" id="{92C21778-DB62-4320-A309-8174C264DF4C}"/>
            </a:ext>
          </a:extLst>
        </xdr:cNvPr>
        <xdr:cNvSpPr/>
      </xdr:nvSpPr>
      <xdr:spPr>
        <a:xfrm>
          <a:off x="12029440" y="6172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5" name="フローチャート: 判断 424">
          <a:extLst>
            <a:ext uri="{FF2B5EF4-FFF2-40B4-BE49-F238E27FC236}">
              <a16:creationId xmlns:a16="http://schemas.microsoft.com/office/drawing/2014/main" id="{63996CAB-8A01-4210-8181-035BC21A7537}"/>
            </a:ext>
          </a:extLst>
        </xdr:cNvPr>
        <xdr:cNvSpPr/>
      </xdr:nvSpPr>
      <xdr:spPr>
        <a:xfrm>
          <a:off x="1123188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18D6B98F-021F-4D79-B0DC-8B77628BDAD8}"/>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E8CEA7F1-9894-4599-84E7-9C1EDB9D04A8}"/>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C1679CF-F740-4AE5-8EE8-102D4DBB93FC}"/>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7EBFACB-57C1-483E-8F7F-90D8FFE49558}"/>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0C9BE25-7547-47E7-A4A7-8B658D23620D}"/>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xdr:rowOff>
    </xdr:from>
    <xdr:to>
      <xdr:col>85</xdr:col>
      <xdr:colOff>177800</xdr:colOff>
      <xdr:row>40</xdr:row>
      <xdr:rowOff>109855</xdr:rowOff>
    </xdr:to>
    <xdr:sp macro="" textlink="">
      <xdr:nvSpPr>
        <xdr:cNvPr id="431" name="楕円 430">
          <a:extLst>
            <a:ext uri="{FF2B5EF4-FFF2-40B4-BE49-F238E27FC236}">
              <a16:creationId xmlns:a16="http://schemas.microsoft.com/office/drawing/2014/main" id="{F7E1A722-397C-46FF-81E2-C97823EE7C6F}"/>
            </a:ext>
          </a:extLst>
        </xdr:cNvPr>
        <xdr:cNvSpPr/>
      </xdr:nvSpPr>
      <xdr:spPr>
        <a:xfrm>
          <a:off x="14325600" y="67138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158132</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C2762BC5-5111-4D23-B79C-9F26CFAAF196}"/>
            </a:ext>
          </a:extLst>
        </xdr:cNvPr>
        <xdr:cNvSpPr txBox="1"/>
      </xdr:nvSpPr>
      <xdr:spPr>
        <a:xfrm>
          <a:off x="14414500"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141605</xdr:rowOff>
    </xdr:from>
    <xdr:to>
      <xdr:col>81</xdr:col>
      <xdr:colOff>101600</xdr:colOff>
      <xdr:row>40</xdr:row>
      <xdr:rowOff>71755</xdr:rowOff>
    </xdr:to>
    <xdr:sp macro="" textlink="">
      <xdr:nvSpPr>
        <xdr:cNvPr id="433" name="楕円 432">
          <a:extLst>
            <a:ext uri="{FF2B5EF4-FFF2-40B4-BE49-F238E27FC236}">
              <a16:creationId xmlns:a16="http://schemas.microsoft.com/office/drawing/2014/main" id="{FBEB85EA-24F6-4396-BB2A-41F64A6B0F4B}"/>
            </a:ext>
          </a:extLst>
        </xdr:cNvPr>
        <xdr:cNvSpPr/>
      </xdr:nvSpPr>
      <xdr:spPr>
        <a:xfrm>
          <a:off x="13578840" y="6679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20955</xdr:rowOff>
    </xdr:from>
    <xdr:to>
      <xdr:col>85</xdr:col>
      <xdr:colOff>127000</xdr:colOff>
      <xdr:row>40</xdr:row>
      <xdr:rowOff>59055</xdr:rowOff>
    </xdr:to>
    <xdr:cxnSp macro="">
      <xdr:nvCxnSpPr>
        <xdr:cNvPr id="434" name="直線コネクタ 433">
          <a:extLst>
            <a:ext uri="{FF2B5EF4-FFF2-40B4-BE49-F238E27FC236}">
              <a16:creationId xmlns:a16="http://schemas.microsoft.com/office/drawing/2014/main" id="{25F7CD37-0E52-4380-A6E2-61AE4A970E1C}"/>
            </a:ext>
          </a:extLst>
        </xdr:cNvPr>
        <xdr:cNvCxnSpPr/>
      </xdr:nvCxnSpPr>
      <xdr:spPr>
        <a:xfrm>
          <a:off x="13629640" y="672655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99695</xdr:rowOff>
    </xdr:from>
    <xdr:to>
      <xdr:col>76</xdr:col>
      <xdr:colOff>165100</xdr:colOff>
      <xdr:row>40</xdr:row>
      <xdr:rowOff>29845</xdr:rowOff>
    </xdr:to>
    <xdr:sp macro="" textlink="">
      <xdr:nvSpPr>
        <xdr:cNvPr id="435" name="楕円 434">
          <a:extLst>
            <a:ext uri="{FF2B5EF4-FFF2-40B4-BE49-F238E27FC236}">
              <a16:creationId xmlns:a16="http://schemas.microsoft.com/office/drawing/2014/main" id="{D18E2579-7DB4-4BE2-8D63-6E45E7B90D35}"/>
            </a:ext>
          </a:extLst>
        </xdr:cNvPr>
        <xdr:cNvSpPr/>
      </xdr:nvSpPr>
      <xdr:spPr>
        <a:xfrm>
          <a:off x="12804140" y="6637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150495</xdr:rowOff>
    </xdr:from>
    <xdr:to>
      <xdr:col>81</xdr:col>
      <xdr:colOff>50800</xdr:colOff>
      <xdr:row>40</xdr:row>
      <xdr:rowOff>20955</xdr:rowOff>
    </xdr:to>
    <xdr:cxnSp macro="">
      <xdr:nvCxnSpPr>
        <xdr:cNvPr id="436" name="直線コネクタ 435">
          <a:extLst>
            <a:ext uri="{FF2B5EF4-FFF2-40B4-BE49-F238E27FC236}">
              <a16:creationId xmlns:a16="http://schemas.microsoft.com/office/drawing/2014/main" id="{8DEA4C74-BE08-4BF6-A95B-1BC1921A5CE2}"/>
            </a:ext>
          </a:extLst>
        </xdr:cNvPr>
        <xdr:cNvCxnSpPr/>
      </xdr:nvCxnSpPr>
      <xdr:spPr>
        <a:xfrm>
          <a:off x="12854940" y="668845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59690</xdr:rowOff>
    </xdr:from>
    <xdr:to>
      <xdr:col>72</xdr:col>
      <xdr:colOff>38100</xdr:colOff>
      <xdr:row>39</xdr:row>
      <xdr:rowOff>161290</xdr:rowOff>
    </xdr:to>
    <xdr:sp macro="" textlink="">
      <xdr:nvSpPr>
        <xdr:cNvPr id="437" name="楕円 436">
          <a:extLst>
            <a:ext uri="{FF2B5EF4-FFF2-40B4-BE49-F238E27FC236}">
              <a16:creationId xmlns:a16="http://schemas.microsoft.com/office/drawing/2014/main" id="{6A319231-C358-4A56-821B-816B2371B407}"/>
            </a:ext>
          </a:extLst>
        </xdr:cNvPr>
        <xdr:cNvSpPr/>
      </xdr:nvSpPr>
      <xdr:spPr>
        <a:xfrm>
          <a:off x="12029440" y="6597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110490</xdr:rowOff>
    </xdr:from>
    <xdr:to>
      <xdr:col>76</xdr:col>
      <xdr:colOff>114300</xdr:colOff>
      <xdr:row>39</xdr:row>
      <xdr:rowOff>150495</xdr:rowOff>
    </xdr:to>
    <xdr:cxnSp macro="">
      <xdr:nvCxnSpPr>
        <xdr:cNvPr id="438" name="直線コネクタ 437">
          <a:extLst>
            <a:ext uri="{FF2B5EF4-FFF2-40B4-BE49-F238E27FC236}">
              <a16:creationId xmlns:a16="http://schemas.microsoft.com/office/drawing/2014/main" id="{59874363-7A08-43F1-B374-1E624684C394}"/>
            </a:ext>
          </a:extLst>
        </xdr:cNvPr>
        <xdr:cNvCxnSpPr/>
      </xdr:nvCxnSpPr>
      <xdr:spPr>
        <a:xfrm>
          <a:off x="12072620" y="664845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17780</xdr:rowOff>
    </xdr:from>
    <xdr:to>
      <xdr:col>67</xdr:col>
      <xdr:colOff>101600</xdr:colOff>
      <xdr:row>39</xdr:row>
      <xdr:rowOff>119380</xdr:rowOff>
    </xdr:to>
    <xdr:sp macro="" textlink="">
      <xdr:nvSpPr>
        <xdr:cNvPr id="439" name="楕円 438">
          <a:extLst>
            <a:ext uri="{FF2B5EF4-FFF2-40B4-BE49-F238E27FC236}">
              <a16:creationId xmlns:a16="http://schemas.microsoft.com/office/drawing/2014/main" id="{49D4CE71-3156-4999-9463-D3B4B86FFB95}"/>
            </a:ext>
          </a:extLst>
        </xdr:cNvPr>
        <xdr:cNvSpPr/>
      </xdr:nvSpPr>
      <xdr:spPr>
        <a:xfrm>
          <a:off x="1123188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68580</xdr:rowOff>
    </xdr:from>
    <xdr:to>
      <xdr:col>71</xdr:col>
      <xdr:colOff>177800</xdr:colOff>
      <xdr:row>39</xdr:row>
      <xdr:rowOff>110490</xdr:rowOff>
    </xdr:to>
    <xdr:cxnSp macro="">
      <xdr:nvCxnSpPr>
        <xdr:cNvPr id="440" name="直線コネクタ 439">
          <a:extLst>
            <a:ext uri="{FF2B5EF4-FFF2-40B4-BE49-F238E27FC236}">
              <a16:creationId xmlns:a16="http://schemas.microsoft.com/office/drawing/2014/main" id="{2963664A-28CC-435A-8540-EC77FC8CA78D}"/>
            </a:ext>
          </a:extLst>
        </xdr:cNvPr>
        <xdr:cNvCxnSpPr/>
      </xdr:nvCxnSpPr>
      <xdr:spPr>
        <a:xfrm>
          <a:off x="11282680" y="660654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B56C4FB9-5C09-48E0-940F-69BD9CFB645C}"/>
            </a:ext>
          </a:extLst>
        </xdr:cNvPr>
        <xdr:cNvSpPr txBox="1"/>
      </xdr:nvSpPr>
      <xdr:spPr>
        <a:xfrm>
          <a:off x="134372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AC6279DA-AEA0-4541-BA02-05FEEA6CF234}"/>
            </a:ext>
          </a:extLst>
        </xdr:cNvPr>
        <xdr:cNvSpPr txBox="1"/>
      </xdr:nvSpPr>
      <xdr:spPr>
        <a:xfrm>
          <a:off x="126752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907A6B0A-287E-4A1E-BC77-1A19FDDE7E14}"/>
            </a:ext>
          </a:extLst>
        </xdr:cNvPr>
        <xdr:cNvSpPr txBox="1"/>
      </xdr:nvSpPr>
      <xdr:spPr>
        <a:xfrm>
          <a:off x="119005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5C8E7B1D-DD68-4D94-8B02-E24DAB444C69}"/>
            </a:ext>
          </a:extLst>
        </xdr:cNvPr>
        <xdr:cNvSpPr txBox="1"/>
      </xdr:nvSpPr>
      <xdr:spPr>
        <a:xfrm>
          <a:off x="1110298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62882</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AA6450BF-577E-4DED-93BF-0D08F386F87D}"/>
            </a:ext>
          </a:extLst>
        </xdr:cNvPr>
        <xdr:cNvSpPr txBox="1"/>
      </xdr:nvSpPr>
      <xdr:spPr>
        <a:xfrm>
          <a:off x="134372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20972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DCB4995A-FF31-47D1-8A75-D5F858E0EEF2}"/>
            </a:ext>
          </a:extLst>
        </xdr:cNvPr>
        <xdr:cNvSpPr txBox="1"/>
      </xdr:nvSpPr>
      <xdr:spPr>
        <a:xfrm>
          <a:off x="126752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152417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7BAF935A-6714-45FC-B801-F62F52B18687}"/>
            </a:ext>
          </a:extLst>
        </xdr:cNvPr>
        <xdr:cNvSpPr txBox="1"/>
      </xdr:nvSpPr>
      <xdr:spPr>
        <a:xfrm>
          <a:off x="119005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110507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288B0975-CAA6-4FCF-8E97-A16B7A1A3307}"/>
            </a:ext>
          </a:extLst>
        </xdr:cNvPr>
        <xdr:cNvSpPr txBox="1"/>
      </xdr:nvSpPr>
      <xdr:spPr>
        <a:xfrm>
          <a:off x="1110298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B84418F6-D4BB-42A7-B5E7-5F9C79728B5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83C1452F-CDD6-4966-8353-11456641D5C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724D7EBA-0033-42BB-BEB8-05113890257C}"/>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ED9F8B74-1543-441F-98B9-D0FD3CBB390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2E66BD12-72DE-4722-82D5-AE1A740E6B0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6B722584-C25E-4E20-BC56-4C58C8D85ABE}"/>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2638E215-80E9-4B97-BFB9-CB912C09B1B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DF7DB9D8-5271-4DC4-97D7-A1D4B0D8F62D}"/>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4DE993A0-C778-401D-8525-707C1930AE6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1566E4F9-DCC5-4488-B475-1DD2CCB6BEF5}"/>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B6FEABEE-3B2D-49E8-B10F-0D8DD4A1BAA3}"/>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a:extLst>
            <a:ext uri="{FF2B5EF4-FFF2-40B4-BE49-F238E27FC236}">
              <a16:creationId xmlns:a16="http://schemas.microsoft.com/office/drawing/2014/main" id="{0B6DED40-1CAD-4767-9B4C-1EC7B9C4DFF9}"/>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864DDBF2-DCE1-44F4-83E8-82C87B1B887C}"/>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a:extLst>
            <a:ext uri="{FF2B5EF4-FFF2-40B4-BE49-F238E27FC236}">
              <a16:creationId xmlns:a16="http://schemas.microsoft.com/office/drawing/2014/main" id="{88E49704-FC0C-447E-B006-12226AC5AA7E}"/>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51607CB8-853E-4073-B093-629F4DA6EF26}"/>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a:extLst>
            <a:ext uri="{FF2B5EF4-FFF2-40B4-BE49-F238E27FC236}">
              <a16:creationId xmlns:a16="http://schemas.microsoft.com/office/drawing/2014/main" id="{2CD38C64-A367-4A44-9B05-5343BD22B59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0DF03BB6-EB6E-407C-A23E-686386C2C157}"/>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a:extLst>
            <a:ext uri="{FF2B5EF4-FFF2-40B4-BE49-F238E27FC236}">
              <a16:creationId xmlns:a16="http://schemas.microsoft.com/office/drawing/2014/main" id="{06419AC2-199C-418D-A411-E183833EB452}"/>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8478114E-30E1-4AB7-9A3F-6140F382109F}"/>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id="{1D987CE9-A7D0-4E4E-B726-D737701BEB48}"/>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31FB6C6B-7F97-40E4-9771-9D8BF5B1448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B7C6306-7239-487E-89BB-8D9A5D5D1109}"/>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4A65690E-0214-4D7A-867B-A8C8B559961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472" name="直線コネクタ 471">
          <a:extLst>
            <a:ext uri="{FF2B5EF4-FFF2-40B4-BE49-F238E27FC236}">
              <a16:creationId xmlns:a16="http://schemas.microsoft.com/office/drawing/2014/main" id="{7EFBB04D-AE70-4C32-A8B2-C359385BBF85}"/>
            </a:ext>
          </a:extLst>
        </xdr:cNvPr>
        <xdr:cNvCxnSpPr/>
      </xdr:nvCxnSpPr>
      <xdr:spPr>
        <a:xfrm flipV="1">
          <a:off x="19509104" y="5654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A1CC0657-8744-4D21-BF7E-BA4524306FCC}"/>
            </a:ext>
          </a:extLst>
        </xdr:cNvPr>
        <xdr:cNvSpPr txBox="1"/>
      </xdr:nvSpPr>
      <xdr:spPr>
        <a:xfrm>
          <a:off x="1954784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4" name="直線コネクタ 473">
          <a:extLst>
            <a:ext uri="{FF2B5EF4-FFF2-40B4-BE49-F238E27FC236}">
              <a16:creationId xmlns:a16="http://schemas.microsoft.com/office/drawing/2014/main" id="{51AE3B33-D9E8-483C-B582-D7C2ACD5DE47}"/>
            </a:ext>
          </a:extLst>
        </xdr:cNvPr>
        <xdr:cNvCxnSpPr/>
      </xdr:nvCxnSpPr>
      <xdr:spPr>
        <a:xfrm>
          <a:off x="19443700" y="701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3E0C79BB-368D-4AD3-9025-D5F30F71FB80}"/>
            </a:ext>
          </a:extLst>
        </xdr:cNvPr>
        <xdr:cNvSpPr txBox="1"/>
      </xdr:nvSpPr>
      <xdr:spPr>
        <a:xfrm>
          <a:off x="1954784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476" name="直線コネクタ 475">
          <a:extLst>
            <a:ext uri="{FF2B5EF4-FFF2-40B4-BE49-F238E27FC236}">
              <a16:creationId xmlns:a16="http://schemas.microsoft.com/office/drawing/2014/main" id="{E2B65CEB-5774-4D54-B220-0594E1F5DF2A}"/>
            </a:ext>
          </a:extLst>
        </xdr:cNvPr>
        <xdr:cNvCxnSpPr/>
      </xdr:nvCxnSpPr>
      <xdr:spPr>
        <a:xfrm>
          <a:off x="19443700" y="565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52087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E7710994-1A96-49C0-A39C-E2AD40D75849}"/>
            </a:ext>
          </a:extLst>
        </xdr:cNvPr>
        <xdr:cNvSpPr txBox="1"/>
      </xdr:nvSpPr>
      <xdr:spPr>
        <a:xfrm>
          <a:off x="19547840" y="62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78" name="フローチャート: 判断 477">
          <a:extLst>
            <a:ext uri="{FF2B5EF4-FFF2-40B4-BE49-F238E27FC236}">
              <a16:creationId xmlns:a16="http://schemas.microsoft.com/office/drawing/2014/main" id="{86DE4266-2108-43CF-BF90-E534F838BCA4}"/>
            </a:ext>
          </a:extLst>
        </xdr:cNvPr>
        <xdr:cNvSpPr/>
      </xdr:nvSpPr>
      <xdr:spPr>
        <a:xfrm>
          <a:off x="1945894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479" name="フローチャート: 判断 478">
          <a:extLst>
            <a:ext uri="{FF2B5EF4-FFF2-40B4-BE49-F238E27FC236}">
              <a16:creationId xmlns:a16="http://schemas.microsoft.com/office/drawing/2014/main" id="{82BDFB2F-A65A-4166-BCF9-7CF3017709E3}"/>
            </a:ext>
          </a:extLst>
        </xdr:cNvPr>
        <xdr:cNvSpPr/>
      </xdr:nvSpPr>
      <xdr:spPr>
        <a:xfrm>
          <a:off x="1873504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480" name="フローチャート: 判断 479">
          <a:extLst>
            <a:ext uri="{FF2B5EF4-FFF2-40B4-BE49-F238E27FC236}">
              <a16:creationId xmlns:a16="http://schemas.microsoft.com/office/drawing/2014/main" id="{38446396-714F-4E9E-B4FC-8F24B0EB1E94}"/>
            </a:ext>
          </a:extLst>
        </xdr:cNvPr>
        <xdr:cNvSpPr/>
      </xdr:nvSpPr>
      <xdr:spPr>
        <a:xfrm>
          <a:off x="1793748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81" name="フローチャート: 判断 480">
          <a:extLst>
            <a:ext uri="{FF2B5EF4-FFF2-40B4-BE49-F238E27FC236}">
              <a16:creationId xmlns:a16="http://schemas.microsoft.com/office/drawing/2014/main" id="{C927DC48-DC7D-415B-8B31-1E1D66BC281C}"/>
            </a:ext>
          </a:extLst>
        </xdr:cNvPr>
        <xdr:cNvSpPr/>
      </xdr:nvSpPr>
      <xdr:spPr>
        <a:xfrm>
          <a:off x="1716278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82" name="フローチャート: 判断 481">
          <a:extLst>
            <a:ext uri="{FF2B5EF4-FFF2-40B4-BE49-F238E27FC236}">
              <a16:creationId xmlns:a16="http://schemas.microsoft.com/office/drawing/2014/main" id="{9455F587-BFE3-4BE2-B803-139941AD18C0}"/>
            </a:ext>
          </a:extLst>
        </xdr:cNvPr>
        <xdr:cNvSpPr/>
      </xdr:nvSpPr>
      <xdr:spPr>
        <a:xfrm>
          <a:off x="16388080" y="636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705998C3-259F-4706-9353-8BB7F82915FD}"/>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F993FBDB-0F4F-4841-80B2-5D2BB77E2378}"/>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C782BE7F-DB8F-4E36-A177-FDDB72DA286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D5FD061-08E3-4A28-A759-73B9068F767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9D0413B-9FBD-4A5B-BE11-24AB7BB0B056}"/>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82550</xdr:rowOff>
    </xdr:from>
    <xdr:to>
      <xdr:col>116</xdr:col>
      <xdr:colOff>114300</xdr:colOff>
      <xdr:row>41</xdr:row>
      <xdr:rowOff>12700</xdr:rowOff>
    </xdr:to>
    <xdr:sp macro="" textlink="">
      <xdr:nvSpPr>
        <xdr:cNvPr id="488" name="楕円 487">
          <a:extLst>
            <a:ext uri="{FF2B5EF4-FFF2-40B4-BE49-F238E27FC236}">
              <a16:creationId xmlns:a16="http://schemas.microsoft.com/office/drawing/2014/main" id="{291F6037-4B81-4B00-AF2C-B17BA8FB148E}"/>
            </a:ext>
          </a:extLst>
        </xdr:cNvPr>
        <xdr:cNvSpPr/>
      </xdr:nvSpPr>
      <xdr:spPr>
        <a:xfrm>
          <a:off x="19458940" y="678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60977</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CBABE49-339A-4B64-994C-DF80134C48AD}"/>
            </a:ext>
          </a:extLst>
        </xdr:cNvPr>
        <xdr:cNvSpPr txBox="1"/>
      </xdr:nvSpPr>
      <xdr:spPr>
        <a:xfrm>
          <a:off x="19547840"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86360</xdr:rowOff>
    </xdr:from>
    <xdr:to>
      <xdr:col>112</xdr:col>
      <xdr:colOff>38100</xdr:colOff>
      <xdr:row>41</xdr:row>
      <xdr:rowOff>16510</xdr:rowOff>
    </xdr:to>
    <xdr:sp macro="" textlink="">
      <xdr:nvSpPr>
        <xdr:cNvPr id="490" name="楕円 489">
          <a:extLst>
            <a:ext uri="{FF2B5EF4-FFF2-40B4-BE49-F238E27FC236}">
              <a16:creationId xmlns:a16="http://schemas.microsoft.com/office/drawing/2014/main" id="{67A61CB2-4D03-4ADE-94B6-6EBE64CE8EAC}"/>
            </a:ext>
          </a:extLst>
        </xdr:cNvPr>
        <xdr:cNvSpPr/>
      </xdr:nvSpPr>
      <xdr:spPr>
        <a:xfrm>
          <a:off x="18735040" y="6791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133350</xdr:rowOff>
    </xdr:from>
    <xdr:to>
      <xdr:col>116</xdr:col>
      <xdr:colOff>63500</xdr:colOff>
      <xdr:row>40</xdr:row>
      <xdr:rowOff>137160</xdr:rowOff>
    </xdr:to>
    <xdr:cxnSp macro="">
      <xdr:nvCxnSpPr>
        <xdr:cNvPr id="491" name="直線コネクタ 490">
          <a:extLst>
            <a:ext uri="{FF2B5EF4-FFF2-40B4-BE49-F238E27FC236}">
              <a16:creationId xmlns:a16="http://schemas.microsoft.com/office/drawing/2014/main" id="{16C92BC3-84F1-4EDD-970F-4945315D7680}"/>
            </a:ext>
          </a:extLst>
        </xdr:cNvPr>
        <xdr:cNvCxnSpPr/>
      </xdr:nvCxnSpPr>
      <xdr:spPr>
        <a:xfrm flipV="1">
          <a:off x="18778220" y="683895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90170</xdr:rowOff>
    </xdr:from>
    <xdr:to>
      <xdr:col>107</xdr:col>
      <xdr:colOff>101600</xdr:colOff>
      <xdr:row>41</xdr:row>
      <xdr:rowOff>20320</xdr:rowOff>
    </xdr:to>
    <xdr:sp macro="" textlink="">
      <xdr:nvSpPr>
        <xdr:cNvPr id="492" name="楕円 491">
          <a:extLst>
            <a:ext uri="{FF2B5EF4-FFF2-40B4-BE49-F238E27FC236}">
              <a16:creationId xmlns:a16="http://schemas.microsoft.com/office/drawing/2014/main" id="{6E608C5E-6E5F-4EB4-955C-E9E5EC2D65CF}"/>
            </a:ext>
          </a:extLst>
        </xdr:cNvPr>
        <xdr:cNvSpPr/>
      </xdr:nvSpPr>
      <xdr:spPr>
        <a:xfrm>
          <a:off x="17937480" y="6795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137160</xdr:rowOff>
    </xdr:from>
    <xdr:to>
      <xdr:col>111</xdr:col>
      <xdr:colOff>177800</xdr:colOff>
      <xdr:row>40</xdr:row>
      <xdr:rowOff>140970</xdr:rowOff>
    </xdr:to>
    <xdr:cxnSp macro="">
      <xdr:nvCxnSpPr>
        <xdr:cNvPr id="493" name="直線コネクタ 492">
          <a:extLst>
            <a:ext uri="{FF2B5EF4-FFF2-40B4-BE49-F238E27FC236}">
              <a16:creationId xmlns:a16="http://schemas.microsoft.com/office/drawing/2014/main" id="{58275320-FF4C-41A9-8CF3-47C43B51BFF3}"/>
            </a:ext>
          </a:extLst>
        </xdr:cNvPr>
        <xdr:cNvCxnSpPr/>
      </xdr:nvCxnSpPr>
      <xdr:spPr>
        <a:xfrm flipV="1">
          <a:off x="17988280" y="684276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90170</xdr:rowOff>
    </xdr:from>
    <xdr:to>
      <xdr:col>102</xdr:col>
      <xdr:colOff>165100</xdr:colOff>
      <xdr:row>41</xdr:row>
      <xdr:rowOff>20320</xdr:rowOff>
    </xdr:to>
    <xdr:sp macro="" textlink="">
      <xdr:nvSpPr>
        <xdr:cNvPr id="494" name="楕円 493">
          <a:extLst>
            <a:ext uri="{FF2B5EF4-FFF2-40B4-BE49-F238E27FC236}">
              <a16:creationId xmlns:a16="http://schemas.microsoft.com/office/drawing/2014/main" id="{BF3AFFA7-105A-43E7-A97F-335B7484FB64}"/>
            </a:ext>
          </a:extLst>
        </xdr:cNvPr>
        <xdr:cNvSpPr/>
      </xdr:nvSpPr>
      <xdr:spPr>
        <a:xfrm>
          <a:off x="17162780" y="6795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140970</xdr:rowOff>
    </xdr:from>
    <xdr:to>
      <xdr:col>107</xdr:col>
      <xdr:colOff>50800</xdr:colOff>
      <xdr:row>40</xdr:row>
      <xdr:rowOff>140970</xdr:rowOff>
    </xdr:to>
    <xdr:cxnSp macro="">
      <xdr:nvCxnSpPr>
        <xdr:cNvPr id="495" name="直線コネクタ 494">
          <a:extLst>
            <a:ext uri="{FF2B5EF4-FFF2-40B4-BE49-F238E27FC236}">
              <a16:creationId xmlns:a16="http://schemas.microsoft.com/office/drawing/2014/main" id="{210DE087-92F1-4CED-BF7B-5AF19EA68680}"/>
            </a:ext>
          </a:extLst>
        </xdr:cNvPr>
        <xdr:cNvCxnSpPr/>
      </xdr:nvCxnSpPr>
      <xdr:spPr>
        <a:xfrm>
          <a:off x="17213580" y="68465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93980</xdr:rowOff>
    </xdr:from>
    <xdr:to>
      <xdr:col>98</xdr:col>
      <xdr:colOff>38100</xdr:colOff>
      <xdr:row>41</xdr:row>
      <xdr:rowOff>24130</xdr:rowOff>
    </xdr:to>
    <xdr:sp macro="" textlink="">
      <xdr:nvSpPr>
        <xdr:cNvPr id="496" name="楕円 495">
          <a:extLst>
            <a:ext uri="{FF2B5EF4-FFF2-40B4-BE49-F238E27FC236}">
              <a16:creationId xmlns:a16="http://schemas.microsoft.com/office/drawing/2014/main" id="{CF80816A-1566-4F1A-8AEF-15A32C39B19E}"/>
            </a:ext>
          </a:extLst>
        </xdr:cNvPr>
        <xdr:cNvSpPr/>
      </xdr:nvSpPr>
      <xdr:spPr>
        <a:xfrm>
          <a:off x="16388080" y="6799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140970</xdr:rowOff>
    </xdr:from>
    <xdr:to>
      <xdr:col>102</xdr:col>
      <xdr:colOff>114300</xdr:colOff>
      <xdr:row>40</xdr:row>
      <xdr:rowOff>144780</xdr:rowOff>
    </xdr:to>
    <xdr:cxnSp macro="">
      <xdr:nvCxnSpPr>
        <xdr:cNvPr id="497" name="直線コネクタ 496">
          <a:extLst>
            <a:ext uri="{FF2B5EF4-FFF2-40B4-BE49-F238E27FC236}">
              <a16:creationId xmlns:a16="http://schemas.microsoft.com/office/drawing/2014/main" id="{DD70409B-9B20-4FB0-8A3A-A8D6B408DA49}"/>
            </a:ext>
          </a:extLst>
        </xdr:cNvPr>
        <xdr:cNvCxnSpPr/>
      </xdr:nvCxnSpPr>
      <xdr:spPr>
        <a:xfrm flipV="1">
          <a:off x="16431260" y="684657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143527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1101C788-99E2-4CF5-BAB6-ECCF0849BD2F}"/>
            </a:ext>
          </a:extLst>
        </xdr:cNvPr>
        <xdr:cNvSpPr txBox="1"/>
      </xdr:nvSpPr>
      <xdr:spPr>
        <a:xfrm>
          <a:off x="185611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4BEC8762-A956-426F-999E-61F64DABEB66}"/>
            </a:ext>
          </a:extLst>
        </xdr:cNvPr>
        <xdr:cNvSpPr txBox="1"/>
      </xdr:nvSpPr>
      <xdr:spPr>
        <a:xfrm>
          <a:off x="17776267"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509BC27-09D6-423E-91E2-368A49C133B4}"/>
            </a:ext>
          </a:extLst>
        </xdr:cNvPr>
        <xdr:cNvSpPr txBox="1"/>
      </xdr:nvSpPr>
      <xdr:spPr>
        <a:xfrm>
          <a:off x="1700156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EC0900A4-8742-4FBF-BF90-5215A0643A41}"/>
            </a:ext>
          </a:extLst>
        </xdr:cNvPr>
        <xdr:cNvSpPr txBox="1"/>
      </xdr:nvSpPr>
      <xdr:spPr>
        <a:xfrm>
          <a:off x="1622686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7637</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6143D1D4-C4A9-4CE0-8172-1E6E705C4D43}"/>
            </a:ext>
          </a:extLst>
        </xdr:cNvPr>
        <xdr:cNvSpPr txBox="1"/>
      </xdr:nvSpPr>
      <xdr:spPr>
        <a:xfrm>
          <a:off x="185611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11447</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8B2C649F-2995-4B11-AD6D-E62F6650B1DC}"/>
            </a:ext>
          </a:extLst>
        </xdr:cNvPr>
        <xdr:cNvSpPr txBox="1"/>
      </xdr:nvSpPr>
      <xdr:spPr>
        <a:xfrm>
          <a:off x="1777626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11447</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92DC00CA-DB64-4979-8E80-D6A1D67D4210}"/>
            </a:ext>
          </a:extLst>
        </xdr:cNvPr>
        <xdr:cNvSpPr txBox="1"/>
      </xdr:nvSpPr>
      <xdr:spPr>
        <a:xfrm>
          <a:off x="1700156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15257</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732646B-2E02-4391-AEBA-1397F20D553C}"/>
            </a:ext>
          </a:extLst>
        </xdr:cNvPr>
        <xdr:cNvSpPr txBox="1"/>
      </xdr:nvSpPr>
      <xdr:spPr>
        <a:xfrm>
          <a:off x="1622686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F679E937-1CC6-41EF-9B61-62105E06F8C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A41D63AA-2D1B-46EE-AD93-E2B8182B096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380D841C-5C05-4561-A2FB-CACB5354A5C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47C01980-839B-4F8D-85B2-2193190C956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E9DBCDB6-A14C-489E-B716-3028C28A12D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231886E8-D578-4811-B622-4ADE9D74DBD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E6F792AF-4D6C-4E8F-8228-4A8488155FD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6903E850-6708-45D2-86C7-8F582A928E6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5D2EF04A-7D8C-495D-AC24-E6164A99797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5EE12E5A-68CC-4DFB-B17A-77AB1F84200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1D2D7EE3-08E8-46D8-97A4-7B86DBBAEC5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a:extLst>
            <a:ext uri="{FF2B5EF4-FFF2-40B4-BE49-F238E27FC236}">
              <a16:creationId xmlns:a16="http://schemas.microsoft.com/office/drawing/2014/main" id="{2C9AE922-C221-4403-9386-0980CC9E8FFF}"/>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a:extLst>
            <a:ext uri="{FF2B5EF4-FFF2-40B4-BE49-F238E27FC236}">
              <a16:creationId xmlns:a16="http://schemas.microsoft.com/office/drawing/2014/main" id="{7F4C5FF0-6B04-4C7E-B15A-87CB24531C61}"/>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a:extLst>
            <a:ext uri="{FF2B5EF4-FFF2-40B4-BE49-F238E27FC236}">
              <a16:creationId xmlns:a16="http://schemas.microsoft.com/office/drawing/2014/main" id="{4F5D630F-4B25-4DA6-AF05-3487D2FFEBF1}"/>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a:extLst>
            <a:ext uri="{FF2B5EF4-FFF2-40B4-BE49-F238E27FC236}">
              <a16:creationId xmlns:a16="http://schemas.microsoft.com/office/drawing/2014/main" id="{E328C34C-B9CE-4BF3-B0E9-6D761D0CFE52}"/>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a:extLst>
            <a:ext uri="{FF2B5EF4-FFF2-40B4-BE49-F238E27FC236}">
              <a16:creationId xmlns:a16="http://schemas.microsoft.com/office/drawing/2014/main" id="{CEE955A7-C30B-48C3-89B2-098E0D13605B}"/>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a:extLst>
            <a:ext uri="{FF2B5EF4-FFF2-40B4-BE49-F238E27FC236}">
              <a16:creationId xmlns:a16="http://schemas.microsoft.com/office/drawing/2014/main" id="{1394B100-AC0A-4D40-A2F1-1F75F2C008B0}"/>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a:extLst>
            <a:ext uri="{FF2B5EF4-FFF2-40B4-BE49-F238E27FC236}">
              <a16:creationId xmlns:a16="http://schemas.microsoft.com/office/drawing/2014/main" id="{8687D9EA-AFFE-4522-B109-DAB22D272D64}"/>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a:extLst>
            <a:ext uri="{FF2B5EF4-FFF2-40B4-BE49-F238E27FC236}">
              <a16:creationId xmlns:a16="http://schemas.microsoft.com/office/drawing/2014/main" id="{EBEEC576-4D7E-4DC3-92ED-D54BD227972A}"/>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34462F16-7FD2-4271-9451-7AC0180D302F}"/>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a:extLst>
            <a:ext uri="{FF2B5EF4-FFF2-40B4-BE49-F238E27FC236}">
              <a16:creationId xmlns:a16="http://schemas.microsoft.com/office/drawing/2014/main" id="{C3B30096-9442-40CA-808C-6ED6FF9ADF9A}"/>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C6216E3A-62EA-4D8B-9F0F-D983903076A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28" name="直線コネクタ 527">
          <a:extLst>
            <a:ext uri="{FF2B5EF4-FFF2-40B4-BE49-F238E27FC236}">
              <a16:creationId xmlns:a16="http://schemas.microsoft.com/office/drawing/2014/main" id="{D02CFDB3-2C7F-4D39-862C-939610A380CA}"/>
            </a:ext>
          </a:extLst>
        </xdr:cNvPr>
        <xdr:cNvCxnSpPr/>
      </xdr:nvCxnSpPr>
      <xdr:spPr>
        <a:xfrm flipV="1">
          <a:off x="14375764" y="9649206"/>
          <a:ext cx="0" cy="114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24E6B15F-BF77-4B43-B07C-4F01AEA75E97}"/>
            </a:ext>
          </a:extLst>
        </xdr:cNvPr>
        <xdr:cNvSpPr txBox="1"/>
      </xdr:nvSpPr>
      <xdr:spPr>
        <a:xfrm>
          <a:off x="144145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0" name="直線コネクタ 529">
          <a:extLst>
            <a:ext uri="{FF2B5EF4-FFF2-40B4-BE49-F238E27FC236}">
              <a16:creationId xmlns:a16="http://schemas.microsoft.com/office/drawing/2014/main" id="{E2FBD1CC-3323-476D-A614-1B1E06103BB0}"/>
            </a:ext>
          </a:extLst>
        </xdr:cNvPr>
        <xdr:cNvCxnSpPr/>
      </xdr:nvCxnSpPr>
      <xdr:spPr>
        <a:xfrm>
          <a:off x="14287500" y="1079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006A08E1-5224-425E-AC75-67883F841BFA}"/>
            </a:ext>
          </a:extLst>
        </xdr:cNvPr>
        <xdr:cNvSpPr txBox="1"/>
      </xdr:nvSpPr>
      <xdr:spPr>
        <a:xfrm>
          <a:off x="14414500" y="9428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532" name="直線コネクタ 531">
          <a:extLst>
            <a:ext uri="{FF2B5EF4-FFF2-40B4-BE49-F238E27FC236}">
              <a16:creationId xmlns:a16="http://schemas.microsoft.com/office/drawing/2014/main" id="{EDC470D1-75E6-4FCF-A19A-C15DA25065E9}"/>
            </a:ext>
          </a:extLst>
        </xdr:cNvPr>
        <xdr:cNvCxnSpPr/>
      </xdr:nvCxnSpPr>
      <xdr:spPr>
        <a:xfrm>
          <a:off x="14287500" y="96492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136669</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49569F27-AB9C-410B-B5B9-45FE14CA0123}"/>
            </a:ext>
          </a:extLst>
        </xdr:cNvPr>
        <xdr:cNvSpPr txBox="1"/>
      </xdr:nvSpPr>
      <xdr:spPr>
        <a:xfrm>
          <a:off x="14414500" y="10027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34" name="フローチャート: 判断 533">
          <a:extLst>
            <a:ext uri="{FF2B5EF4-FFF2-40B4-BE49-F238E27FC236}">
              <a16:creationId xmlns:a16="http://schemas.microsoft.com/office/drawing/2014/main" id="{FF99F249-A346-4F38-8EEC-19484E088E4F}"/>
            </a:ext>
          </a:extLst>
        </xdr:cNvPr>
        <xdr:cNvSpPr/>
      </xdr:nvSpPr>
      <xdr:spPr>
        <a:xfrm>
          <a:off x="14325600" y="1017219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535" name="フローチャート: 判断 534">
          <a:extLst>
            <a:ext uri="{FF2B5EF4-FFF2-40B4-BE49-F238E27FC236}">
              <a16:creationId xmlns:a16="http://schemas.microsoft.com/office/drawing/2014/main" id="{3ADE871D-FC7D-43DC-AC5C-F253A7E3A227}"/>
            </a:ext>
          </a:extLst>
        </xdr:cNvPr>
        <xdr:cNvSpPr/>
      </xdr:nvSpPr>
      <xdr:spPr>
        <a:xfrm>
          <a:off x="13578840" y="101996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536" name="フローチャート: 判断 535">
          <a:extLst>
            <a:ext uri="{FF2B5EF4-FFF2-40B4-BE49-F238E27FC236}">
              <a16:creationId xmlns:a16="http://schemas.microsoft.com/office/drawing/2014/main" id="{9259A110-5F8F-417A-AF2A-81E9812ACB27}"/>
            </a:ext>
          </a:extLst>
        </xdr:cNvPr>
        <xdr:cNvSpPr/>
      </xdr:nvSpPr>
      <xdr:spPr>
        <a:xfrm>
          <a:off x="12804140" y="1023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537" name="フローチャート: 判断 536">
          <a:extLst>
            <a:ext uri="{FF2B5EF4-FFF2-40B4-BE49-F238E27FC236}">
              <a16:creationId xmlns:a16="http://schemas.microsoft.com/office/drawing/2014/main" id="{D8E0549D-31FC-49BC-9CB4-FC8F4B25C776}"/>
            </a:ext>
          </a:extLst>
        </xdr:cNvPr>
        <xdr:cNvSpPr/>
      </xdr:nvSpPr>
      <xdr:spPr>
        <a:xfrm>
          <a:off x="12029440" y="102110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38" name="フローチャート: 判断 537">
          <a:extLst>
            <a:ext uri="{FF2B5EF4-FFF2-40B4-BE49-F238E27FC236}">
              <a16:creationId xmlns:a16="http://schemas.microsoft.com/office/drawing/2014/main" id="{106A86D7-9698-4EBA-88BE-22779792BC7C}"/>
            </a:ext>
          </a:extLst>
        </xdr:cNvPr>
        <xdr:cNvSpPr/>
      </xdr:nvSpPr>
      <xdr:spPr>
        <a:xfrm>
          <a:off x="11231880" y="10160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98BC6D11-A36E-440C-A890-9D42598104D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7E5967DE-799D-4224-9B54-5BC13E957188}"/>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BD0942E3-A76D-482C-9566-9128FFCADB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EBF1369A-549D-49A2-8DEF-4C47EEDAFFC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BD18153-E384-439D-8126-3ADFF721F04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4064</xdr:rowOff>
    </xdr:from>
    <xdr:to>
      <xdr:col>85</xdr:col>
      <xdr:colOff>177800</xdr:colOff>
      <xdr:row>63</xdr:row>
      <xdr:rowOff>105664</xdr:rowOff>
    </xdr:to>
    <xdr:sp macro="" textlink="">
      <xdr:nvSpPr>
        <xdr:cNvPr id="544" name="楕円 543">
          <a:extLst>
            <a:ext uri="{FF2B5EF4-FFF2-40B4-BE49-F238E27FC236}">
              <a16:creationId xmlns:a16="http://schemas.microsoft.com/office/drawing/2014/main" id="{5807EF0E-0242-4FB6-8FFC-678E582C388D}"/>
            </a:ext>
          </a:extLst>
        </xdr:cNvPr>
        <xdr:cNvSpPr/>
      </xdr:nvSpPr>
      <xdr:spPr>
        <a:xfrm>
          <a:off x="14325600" y="1056538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153941</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77439EAE-CA87-4429-A03B-3BC3412EFD8C}"/>
            </a:ext>
          </a:extLst>
        </xdr:cNvPr>
        <xdr:cNvSpPr txBox="1"/>
      </xdr:nvSpPr>
      <xdr:spPr>
        <a:xfrm>
          <a:off x="14414500" y="1054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161798</xdr:rowOff>
    </xdr:from>
    <xdr:to>
      <xdr:col>81</xdr:col>
      <xdr:colOff>101600</xdr:colOff>
      <xdr:row>63</xdr:row>
      <xdr:rowOff>91948</xdr:rowOff>
    </xdr:to>
    <xdr:sp macro="" textlink="">
      <xdr:nvSpPr>
        <xdr:cNvPr id="546" name="楕円 545">
          <a:extLst>
            <a:ext uri="{FF2B5EF4-FFF2-40B4-BE49-F238E27FC236}">
              <a16:creationId xmlns:a16="http://schemas.microsoft.com/office/drawing/2014/main" id="{F6F4928E-6EB8-46E5-9E2E-9C48A0659D39}"/>
            </a:ext>
          </a:extLst>
        </xdr:cNvPr>
        <xdr:cNvSpPr/>
      </xdr:nvSpPr>
      <xdr:spPr>
        <a:xfrm>
          <a:off x="13578840" y="10555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41148</xdr:rowOff>
    </xdr:from>
    <xdr:to>
      <xdr:col>85</xdr:col>
      <xdr:colOff>127000</xdr:colOff>
      <xdr:row>63</xdr:row>
      <xdr:rowOff>54864</xdr:rowOff>
    </xdr:to>
    <xdr:cxnSp macro="">
      <xdr:nvCxnSpPr>
        <xdr:cNvPr id="547" name="直線コネクタ 546">
          <a:extLst>
            <a:ext uri="{FF2B5EF4-FFF2-40B4-BE49-F238E27FC236}">
              <a16:creationId xmlns:a16="http://schemas.microsoft.com/office/drawing/2014/main" id="{CBFC73B9-AE73-429D-B660-B6B473BEC5A8}"/>
            </a:ext>
          </a:extLst>
        </xdr:cNvPr>
        <xdr:cNvCxnSpPr/>
      </xdr:nvCxnSpPr>
      <xdr:spPr>
        <a:xfrm>
          <a:off x="13629640" y="10602468"/>
          <a:ext cx="74676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132080</xdr:rowOff>
    </xdr:from>
    <xdr:to>
      <xdr:col>76</xdr:col>
      <xdr:colOff>165100</xdr:colOff>
      <xdr:row>63</xdr:row>
      <xdr:rowOff>62230</xdr:rowOff>
    </xdr:to>
    <xdr:sp macro="" textlink="">
      <xdr:nvSpPr>
        <xdr:cNvPr id="548" name="楕円 547">
          <a:extLst>
            <a:ext uri="{FF2B5EF4-FFF2-40B4-BE49-F238E27FC236}">
              <a16:creationId xmlns:a16="http://schemas.microsoft.com/office/drawing/2014/main" id="{185B6E96-7D4F-4667-9D7C-6AE62D771F79}"/>
            </a:ext>
          </a:extLst>
        </xdr:cNvPr>
        <xdr:cNvSpPr/>
      </xdr:nvSpPr>
      <xdr:spPr>
        <a:xfrm>
          <a:off x="12804140" y="10525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11430</xdr:rowOff>
    </xdr:from>
    <xdr:to>
      <xdr:col>81</xdr:col>
      <xdr:colOff>50800</xdr:colOff>
      <xdr:row>63</xdr:row>
      <xdr:rowOff>41148</xdr:rowOff>
    </xdr:to>
    <xdr:cxnSp macro="">
      <xdr:nvCxnSpPr>
        <xdr:cNvPr id="549" name="直線コネクタ 548">
          <a:extLst>
            <a:ext uri="{FF2B5EF4-FFF2-40B4-BE49-F238E27FC236}">
              <a16:creationId xmlns:a16="http://schemas.microsoft.com/office/drawing/2014/main" id="{0A8248C2-BD27-43B6-8A80-0DB48B07920A}"/>
            </a:ext>
          </a:extLst>
        </xdr:cNvPr>
        <xdr:cNvCxnSpPr/>
      </xdr:nvCxnSpPr>
      <xdr:spPr>
        <a:xfrm>
          <a:off x="12854940" y="10572750"/>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102362</xdr:rowOff>
    </xdr:from>
    <xdr:to>
      <xdr:col>72</xdr:col>
      <xdr:colOff>38100</xdr:colOff>
      <xdr:row>63</xdr:row>
      <xdr:rowOff>32512</xdr:rowOff>
    </xdr:to>
    <xdr:sp macro="" textlink="">
      <xdr:nvSpPr>
        <xdr:cNvPr id="550" name="楕円 549">
          <a:extLst>
            <a:ext uri="{FF2B5EF4-FFF2-40B4-BE49-F238E27FC236}">
              <a16:creationId xmlns:a16="http://schemas.microsoft.com/office/drawing/2014/main" id="{600BFDA8-59EE-4060-92E3-37390A25A979}"/>
            </a:ext>
          </a:extLst>
        </xdr:cNvPr>
        <xdr:cNvSpPr/>
      </xdr:nvSpPr>
      <xdr:spPr>
        <a:xfrm>
          <a:off x="12029440" y="104960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153162</xdr:rowOff>
    </xdr:from>
    <xdr:to>
      <xdr:col>76</xdr:col>
      <xdr:colOff>114300</xdr:colOff>
      <xdr:row>63</xdr:row>
      <xdr:rowOff>11430</xdr:rowOff>
    </xdr:to>
    <xdr:cxnSp macro="">
      <xdr:nvCxnSpPr>
        <xdr:cNvPr id="551" name="直線コネクタ 550">
          <a:extLst>
            <a:ext uri="{FF2B5EF4-FFF2-40B4-BE49-F238E27FC236}">
              <a16:creationId xmlns:a16="http://schemas.microsoft.com/office/drawing/2014/main" id="{06E7D0A3-98B3-4A77-9C0A-F8853733345C}"/>
            </a:ext>
          </a:extLst>
        </xdr:cNvPr>
        <xdr:cNvCxnSpPr/>
      </xdr:nvCxnSpPr>
      <xdr:spPr>
        <a:xfrm>
          <a:off x="12072620" y="10546842"/>
          <a:ext cx="78232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113792</xdr:rowOff>
    </xdr:from>
    <xdr:to>
      <xdr:col>67</xdr:col>
      <xdr:colOff>101600</xdr:colOff>
      <xdr:row>63</xdr:row>
      <xdr:rowOff>43942</xdr:rowOff>
    </xdr:to>
    <xdr:sp macro="" textlink="">
      <xdr:nvSpPr>
        <xdr:cNvPr id="552" name="楕円 551">
          <a:extLst>
            <a:ext uri="{FF2B5EF4-FFF2-40B4-BE49-F238E27FC236}">
              <a16:creationId xmlns:a16="http://schemas.microsoft.com/office/drawing/2014/main" id="{CCA21B9C-FF15-4854-A4BB-2B1EA6D5B6C1}"/>
            </a:ext>
          </a:extLst>
        </xdr:cNvPr>
        <xdr:cNvSpPr/>
      </xdr:nvSpPr>
      <xdr:spPr>
        <a:xfrm>
          <a:off x="11231880" y="10507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153162</xdr:rowOff>
    </xdr:from>
    <xdr:to>
      <xdr:col>71</xdr:col>
      <xdr:colOff>177800</xdr:colOff>
      <xdr:row>62</xdr:row>
      <xdr:rowOff>164592</xdr:rowOff>
    </xdr:to>
    <xdr:cxnSp macro="">
      <xdr:nvCxnSpPr>
        <xdr:cNvPr id="553" name="直線コネクタ 552">
          <a:extLst>
            <a:ext uri="{FF2B5EF4-FFF2-40B4-BE49-F238E27FC236}">
              <a16:creationId xmlns:a16="http://schemas.microsoft.com/office/drawing/2014/main" id="{EED82799-9F83-4CC5-BE90-00C4D157D2AA}"/>
            </a:ext>
          </a:extLst>
        </xdr:cNvPr>
        <xdr:cNvCxnSpPr/>
      </xdr:nvCxnSpPr>
      <xdr:spPr>
        <a:xfrm flipV="1">
          <a:off x="11282680" y="10546842"/>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87901</xdr:rowOff>
    </xdr:from>
    <xdr:ext cx="405111" cy="259045"/>
    <xdr:sp macro="" textlink="">
      <xdr:nvSpPr>
        <xdr:cNvPr id="554" name="n_1aveValue【学校施設】&#10;有形固定資産減価償却率">
          <a:extLst>
            <a:ext uri="{FF2B5EF4-FFF2-40B4-BE49-F238E27FC236}">
              <a16:creationId xmlns:a16="http://schemas.microsoft.com/office/drawing/2014/main" id="{A40184A8-FBE5-4EB2-AC05-32DC20AECEF8}"/>
            </a:ext>
          </a:extLst>
        </xdr:cNvPr>
        <xdr:cNvSpPr txBox="1"/>
      </xdr:nvSpPr>
      <xdr:spPr>
        <a:xfrm>
          <a:off x="13437244" y="997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126763</xdr:rowOff>
    </xdr:from>
    <xdr:ext cx="405111" cy="259045"/>
    <xdr:sp macro="" textlink="">
      <xdr:nvSpPr>
        <xdr:cNvPr id="555" name="n_2aveValue【学校施設】&#10;有形固定資産減価償却率">
          <a:extLst>
            <a:ext uri="{FF2B5EF4-FFF2-40B4-BE49-F238E27FC236}">
              <a16:creationId xmlns:a16="http://schemas.microsoft.com/office/drawing/2014/main" id="{1D5E4787-A9D0-4973-AB12-2290ADBF5767}"/>
            </a:ext>
          </a:extLst>
        </xdr:cNvPr>
        <xdr:cNvSpPr txBox="1"/>
      </xdr:nvSpPr>
      <xdr:spPr>
        <a:xfrm>
          <a:off x="12675244" y="1001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556" name="n_3aveValue【学校施設】&#10;有形固定資産減価償却率">
          <a:extLst>
            <a:ext uri="{FF2B5EF4-FFF2-40B4-BE49-F238E27FC236}">
              <a16:creationId xmlns:a16="http://schemas.microsoft.com/office/drawing/2014/main" id="{3219465E-2DC1-44A5-ACB6-E127C0272218}"/>
            </a:ext>
          </a:extLst>
        </xdr:cNvPr>
        <xdr:cNvSpPr txBox="1"/>
      </xdr:nvSpPr>
      <xdr:spPr>
        <a:xfrm>
          <a:off x="11900544" y="999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57" name="n_4aveValue【学校施設】&#10;有形固定資産減価償却率">
          <a:extLst>
            <a:ext uri="{FF2B5EF4-FFF2-40B4-BE49-F238E27FC236}">
              <a16:creationId xmlns:a16="http://schemas.microsoft.com/office/drawing/2014/main" id="{FAA86B47-0B65-4319-9529-1D3ADC7418CA}"/>
            </a:ext>
          </a:extLst>
        </xdr:cNvPr>
        <xdr:cNvSpPr txBox="1"/>
      </xdr:nvSpPr>
      <xdr:spPr>
        <a:xfrm>
          <a:off x="11102984" y="993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83075</xdr:rowOff>
    </xdr:from>
    <xdr:ext cx="405111" cy="259045"/>
    <xdr:sp macro="" textlink="">
      <xdr:nvSpPr>
        <xdr:cNvPr id="558" name="n_1mainValue【学校施設】&#10;有形固定資産減価償却率">
          <a:extLst>
            <a:ext uri="{FF2B5EF4-FFF2-40B4-BE49-F238E27FC236}">
              <a16:creationId xmlns:a16="http://schemas.microsoft.com/office/drawing/2014/main" id="{C0B0C507-1FFF-4399-B53A-CCFD9D73461A}"/>
            </a:ext>
          </a:extLst>
        </xdr:cNvPr>
        <xdr:cNvSpPr txBox="1"/>
      </xdr:nvSpPr>
      <xdr:spPr>
        <a:xfrm>
          <a:off x="13437244"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53357</xdr:rowOff>
    </xdr:from>
    <xdr:ext cx="405111" cy="259045"/>
    <xdr:sp macro="" textlink="">
      <xdr:nvSpPr>
        <xdr:cNvPr id="559" name="n_2mainValue【学校施設】&#10;有形固定資産減価償却率">
          <a:extLst>
            <a:ext uri="{FF2B5EF4-FFF2-40B4-BE49-F238E27FC236}">
              <a16:creationId xmlns:a16="http://schemas.microsoft.com/office/drawing/2014/main" id="{0E744481-7726-4A27-ADF7-06C1297C98B6}"/>
            </a:ext>
          </a:extLst>
        </xdr:cNvPr>
        <xdr:cNvSpPr txBox="1"/>
      </xdr:nvSpPr>
      <xdr:spPr>
        <a:xfrm>
          <a:off x="126752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23639</xdr:rowOff>
    </xdr:from>
    <xdr:ext cx="405111" cy="259045"/>
    <xdr:sp macro="" textlink="">
      <xdr:nvSpPr>
        <xdr:cNvPr id="560" name="n_3mainValue【学校施設】&#10;有形固定資産減価償却率">
          <a:extLst>
            <a:ext uri="{FF2B5EF4-FFF2-40B4-BE49-F238E27FC236}">
              <a16:creationId xmlns:a16="http://schemas.microsoft.com/office/drawing/2014/main" id="{36B50BFB-CC79-4898-9C28-C08CDF3B114A}"/>
            </a:ext>
          </a:extLst>
        </xdr:cNvPr>
        <xdr:cNvSpPr txBox="1"/>
      </xdr:nvSpPr>
      <xdr:spPr>
        <a:xfrm>
          <a:off x="1190054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35069</xdr:rowOff>
    </xdr:from>
    <xdr:ext cx="405111" cy="259045"/>
    <xdr:sp macro="" textlink="">
      <xdr:nvSpPr>
        <xdr:cNvPr id="561" name="n_4mainValue【学校施設】&#10;有形固定資産減価償却率">
          <a:extLst>
            <a:ext uri="{FF2B5EF4-FFF2-40B4-BE49-F238E27FC236}">
              <a16:creationId xmlns:a16="http://schemas.microsoft.com/office/drawing/2014/main" id="{0902AFEB-0D5F-476A-B613-2D3FF84CC6DD}"/>
            </a:ext>
          </a:extLst>
        </xdr:cNvPr>
        <xdr:cNvSpPr txBox="1"/>
      </xdr:nvSpPr>
      <xdr:spPr>
        <a:xfrm>
          <a:off x="11102984"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7B917D44-6467-49E4-B8A5-2474873FF94D}"/>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8DC89CC-7BFE-4DB5-8060-5A770EC930A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8C708763-369F-438D-BBEA-F535926A048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46B57115-D24C-48A8-A702-4C042FA34123}"/>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812D37C9-5BE3-4CAE-B1A9-62DE1080F73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D33AC389-7875-454B-9BAA-61FA8E6FD4D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40582DF5-A6F0-431B-9A44-CC2DC0B455C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A4CDFD4B-5653-4EFD-A7E6-83DC62877456}"/>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C44448C0-16D4-4F01-8705-C88D9B173D8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17E9397B-12CF-45B3-8775-D28D8FF8BC73}"/>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C33DB701-E348-4292-B9EF-87152A498358}"/>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a:extLst>
            <a:ext uri="{FF2B5EF4-FFF2-40B4-BE49-F238E27FC236}">
              <a16:creationId xmlns:a16="http://schemas.microsoft.com/office/drawing/2014/main" id="{66B8909B-F51C-45BE-831E-520B514E1A89}"/>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a:extLst>
            <a:ext uri="{FF2B5EF4-FFF2-40B4-BE49-F238E27FC236}">
              <a16:creationId xmlns:a16="http://schemas.microsoft.com/office/drawing/2014/main" id="{FFC590A5-A267-4067-B560-2CAFF2A3BF5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a:extLst>
            <a:ext uri="{FF2B5EF4-FFF2-40B4-BE49-F238E27FC236}">
              <a16:creationId xmlns:a16="http://schemas.microsoft.com/office/drawing/2014/main" id="{0BB03116-2C9F-426B-A544-D51B871E23B7}"/>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a:extLst>
            <a:ext uri="{FF2B5EF4-FFF2-40B4-BE49-F238E27FC236}">
              <a16:creationId xmlns:a16="http://schemas.microsoft.com/office/drawing/2014/main" id="{94964272-4B17-46D3-AF38-CBAD112C101F}"/>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a:extLst>
            <a:ext uri="{FF2B5EF4-FFF2-40B4-BE49-F238E27FC236}">
              <a16:creationId xmlns:a16="http://schemas.microsoft.com/office/drawing/2014/main" id="{2AF84FF9-ABE0-4871-B43C-F96DD4EA930A}"/>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a:extLst>
            <a:ext uri="{FF2B5EF4-FFF2-40B4-BE49-F238E27FC236}">
              <a16:creationId xmlns:a16="http://schemas.microsoft.com/office/drawing/2014/main" id="{0914D6E1-E6C3-450B-BC1D-2D21F13868B1}"/>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a:extLst>
            <a:ext uri="{FF2B5EF4-FFF2-40B4-BE49-F238E27FC236}">
              <a16:creationId xmlns:a16="http://schemas.microsoft.com/office/drawing/2014/main" id="{55B0119E-17F2-453E-A22A-434E84EA3EC6}"/>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a:extLst>
            <a:ext uri="{FF2B5EF4-FFF2-40B4-BE49-F238E27FC236}">
              <a16:creationId xmlns:a16="http://schemas.microsoft.com/office/drawing/2014/main" id="{7A801063-8270-4A98-8C5D-475C04FBE7CB}"/>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a:extLst>
            <a:ext uri="{FF2B5EF4-FFF2-40B4-BE49-F238E27FC236}">
              <a16:creationId xmlns:a16="http://schemas.microsoft.com/office/drawing/2014/main" id="{B8962FF4-8D5E-4828-877B-A770B0B20AB4}"/>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a:extLst>
            <a:ext uri="{FF2B5EF4-FFF2-40B4-BE49-F238E27FC236}">
              <a16:creationId xmlns:a16="http://schemas.microsoft.com/office/drawing/2014/main" id="{806C76D6-E2A6-45E7-A157-72A3D1A5B705}"/>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4D2DFD65-95F7-462A-A62A-51D9F3EF2AB9}"/>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5899D72D-B417-410C-9F75-49502FFA3947}"/>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id="{B8BC6AA2-CC7E-4831-8F9F-E74E0FAA0CC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586" name="直線コネクタ 585">
          <a:extLst>
            <a:ext uri="{FF2B5EF4-FFF2-40B4-BE49-F238E27FC236}">
              <a16:creationId xmlns:a16="http://schemas.microsoft.com/office/drawing/2014/main" id="{1651FC62-B033-4410-A2EE-CAAD2DBA4CFE}"/>
            </a:ext>
          </a:extLst>
        </xdr:cNvPr>
        <xdr:cNvCxnSpPr/>
      </xdr:nvCxnSpPr>
      <xdr:spPr>
        <a:xfrm flipV="1">
          <a:off x="19509104" y="921258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587" name="【学校施設】&#10;一人当たり面積最小値テキスト">
          <a:extLst>
            <a:ext uri="{FF2B5EF4-FFF2-40B4-BE49-F238E27FC236}">
              <a16:creationId xmlns:a16="http://schemas.microsoft.com/office/drawing/2014/main" id="{93D0B6A5-7133-4A5B-A1EF-4D2E41C5A47D}"/>
            </a:ext>
          </a:extLst>
        </xdr:cNvPr>
        <xdr:cNvSpPr txBox="1"/>
      </xdr:nvSpPr>
      <xdr:spPr>
        <a:xfrm>
          <a:off x="19547840"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88" name="直線コネクタ 587">
          <a:extLst>
            <a:ext uri="{FF2B5EF4-FFF2-40B4-BE49-F238E27FC236}">
              <a16:creationId xmlns:a16="http://schemas.microsoft.com/office/drawing/2014/main" id="{8BEF5D80-CF8F-417C-A941-CCB4DAC8D799}"/>
            </a:ext>
          </a:extLst>
        </xdr:cNvPr>
        <xdr:cNvCxnSpPr/>
      </xdr:nvCxnSpPr>
      <xdr:spPr>
        <a:xfrm>
          <a:off x="19443700" y="1067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589" name="【学校施設】&#10;一人当たり面積最大値テキスト">
          <a:extLst>
            <a:ext uri="{FF2B5EF4-FFF2-40B4-BE49-F238E27FC236}">
              <a16:creationId xmlns:a16="http://schemas.microsoft.com/office/drawing/2014/main" id="{BB03EDF1-D252-428A-A414-119A4F093158}"/>
            </a:ext>
          </a:extLst>
        </xdr:cNvPr>
        <xdr:cNvSpPr txBox="1"/>
      </xdr:nvSpPr>
      <xdr:spPr>
        <a:xfrm>
          <a:off x="19547840" y="899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590" name="直線コネクタ 589">
          <a:extLst>
            <a:ext uri="{FF2B5EF4-FFF2-40B4-BE49-F238E27FC236}">
              <a16:creationId xmlns:a16="http://schemas.microsoft.com/office/drawing/2014/main" id="{BC6B70E4-1F62-468D-A833-E90A8FD5FAA0}"/>
            </a:ext>
          </a:extLst>
        </xdr:cNvPr>
        <xdr:cNvCxnSpPr/>
      </xdr:nvCxnSpPr>
      <xdr:spPr>
        <a:xfrm>
          <a:off x="19443700" y="921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58945</xdr:rowOff>
    </xdr:from>
    <xdr:ext cx="469744" cy="259045"/>
    <xdr:sp macro="" textlink="">
      <xdr:nvSpPr>
        <xdr:cNvPr id="591" name="【学校施設】&#10;一人当たり面積平均値テキスト">
          <a:extLst>
            <a:ext uri="{FF2B5EF4-FFF2-40B4-BE49-F238E27FC236}">
              <a16:creationId xmlns:a16="http://schemas.microsoft.com/office/drawing/2014/main" id="{3F5B7B47-6F47-46D0-8556-EFC665B3D986}"/>
            </a:ext>
          </a:extLst>
        </xdr:cNvPr>
        <xdr:cNvSpPr txBox="1"/>
      </xdr:nvSpPr>
      <xdr:spPr>
        <a:xfrm>
          <a:off x="19547840" y="10117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592" name="フローチャート: 判断 591">
          <a:extLst>
            <a:ext uri="{FF2B5EF4-FFF2-40B4-BE49-F238E27FC236}">
              <a16:creationId xmlns:a16="http://schemas.microsoft.com/office/drawing/2014/main" id="{2D06AD05-D967-4BE1-A201-E849F79A0C8F}"/>
            </a:ext>
          </a:extLst>
        </xdr:cNvPr>
        <xdr:cNvSpPr/>
      </xdr:nvSpPr>
      <xdr:spPr>
        <a:xfrm>
          <a:off x="19458940" y="1026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593" name="フローチャート: 判断 592">
          <a:extLst>
            <a:ext uri="{FF2B5EF4-FFF2-40B4-BE49-F238E27FC236}">
              <a16:creationId xmlns:a16="http://schemas.microsoft.com/office/drawing/2014/main" id="{4DD516E0-1023-4512-80DC-E60E03C0CDD2}"/>
            </a:ext>
          </a:extLst>
        </xdr:cNvPr>
        <xdr:cNvSpPr/>
      </xdr:nvSpPr>
      <xdr:spPr>
        <a:xfrm>
          <a:off x="18735040" y="102651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594" name="フローチャート: 判断 593">
          <a:extLst>
            <a:ext uri="{FF2B5EF4-FFF2-40B4-BE49-F238E27FC236}">
              <a16:creationId xmlns:a16="http://schemas.microsoft.com/office/drawing/2014/main" id="{7C14DBB1-9BE3-440C-B9A7-7B7629DB1B6E}"/>
            </a:ext>
          </a:extLst>
        </xdr:cNvPr>
        <xdr:cNvSpPr/>
      </xdr:nvSpPr>
      <xdr:spPr>
        <a:xfrm>
          <a:off x="17937480" y="103002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595" name="フローチャート: 判断 594">
          <a:extLst>
            <a:ext uri="{FF2B5EF4-FFF2-40B4-BE49-F238E27FC236}">
              <a16:creationId xmlns:a16="http://schemas.microsoft.com/office/drawing/2014/main" id="{99CCD3C5-94BF-4BCA-8AEC-8D8E8D31C519}"/>
            </a:ext>
          </a:extLst>
        </xdr:cNvPr>
        <xdr:cNvSpPr/>
      </xdr:nvSpPr>
      <xdr:spPr>
        <a:xfrm>
          <a:off x="17162780" y="1031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96" name="フローチャート: 判断 595">
          <a:extLst>
            <a:ext uri="{FF2B5EF4-FFF2-40B4-BE49-F238E27FC236}">
              <a16:creationId xmlns:a16="http://schemas.microsoft.com/office/drawing/2014/main" id="{CCDB4AA5-CA62-4E94-A292-44EF125AF958}"/>
            </a:ext>
          </a:extLst>
        </xdr:cNvPr>
        <xdr:cNvSpPr/>
      </xdr:nvSpPr>
      <xdr:spPr>
        <a:xfrm>
          <a:off x="16388080" y="103402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9ECD8F4D-5267-41AF-A514-125A84ADF93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74AAE5D9-C9DA-4088-B3EB-BA544063486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1E198E8-32F9-4EF0-B902-3AF5CDC880DF}"/>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6797ACEA-F09A-4E14-B708-F0F7C1B093F8}"/>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6639BE8-61C7-4034-98A9-D7A3448E31A9}"/>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30734</xdr:rowOff>
    </xdr:from>
    <xdr:to>
      <xdr:col>116</xdr:col>
      <xdr:colOff>114300</xdr:colOff>
      <xdr:row>62</xdr:row>
      <xdr:rowOff>132334</xdr:rowOff>
    </xdr:to>
    <xdr:sp macro="" textlink="">
      <xdr:nvSpPr>
        <xdr:cNvPr id="602" name="楕円 601">
          <a:extLst>
            <a:ext uri="{FF2B5EF4-FFF2-40B4-BE49-F238E27FC236}">
              <a16:creationId xmlns:a16="http://schemas.microsoft.com/office/drawing/2014/main" id="{959E69AA-2928-4D18-92B2-8BBAAD4BC902}"/>
            </a:ext>
          </a:extLst>
        </xdr:cNvPr>
        <xdr:cNvSpPr/>
      </xdr:nvSpPr>
      <xdr:spPr>
        <a:xfrm>
          <a:off x="19458940" y="104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9161</xdr:rowOff>
    </xdr:from>
    <xdr:ext cx="469744" cy="259045"/>
    <xdr:sp macro="" textlink="">
      <xdr:nvSpPr>
        <xdr:cNvPr id="603" name="【学校施設】&#10;一人当たり面積該当値テキスト">
          <a:extLst>
            <a:ext uri="{FF2B5EF4-FFF2-40B4-BE49-F238E27FC236}">
              <a16:creationId xmlns:a16="http://schemas.microsoft.com/office/drawing/2014/main" id="{7732AFD6-FFF4-455E-A12B-C0158BDBDC8B}"/>
            </a:ext>
          </a:extLst>
        </xdr:cNvPr>
        <xdr:cNvSpPr txBox="1"/>
      </xdr:nvSpPr>
      <xdr:spPr>
        <a:xfrm>
          <a:off x="19547840" y="1040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38735</xdr:rowOff>
    </xdr:from>
    <xdr:to>
      <xdr:col>112</xdr:col>
      <xdr:colOff>38100</xdr:colOff>
      <xdr:row>62</xdr:row>
      <xdr:rowOff>140335</xdr:rowOff>
    </xdr:to>
    <xdr:sp macro="" textlink="">
      <xdr:nvSpPr>
        <xdr:cNvPr id="604" name="楕円 603">
          <a:extLst>
            <a:ext uri="{FF2B5EF4-FFF2-40B4-BE49-F238E27FC236}">
              <a16:creationId xmlns:a16="http://schemas.microsoft.com/office/drawing/2014/main" id="{48485CBD-A7A1-4B01-88E4-8CFEEFBEEF80}"/>
            </a:ext>
          </a:extLst>
        </xdr:cNvPr>
        <xdr:cNvSpPr/>
      </xdr:nvSpPr>
      <xdr:spPr>
        <a:xfrm>
          <a:off x="18735040" y="104324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81534</xdr:rowOff>
    </xdr:from>
    <xdr:to>
      <xdr:col>116</xdr:col>
      <xdr:colOff>63500</xdr:colOff>
      <xdr:row>62</xdr:row>
      <xdr:rowOff>89535</xdr:rowOff>
    </xdr:to>
    <xdr:cxnSp macro="">
      <xdr:nvCxnSpPr>
        <xdr:cNvPr id="605" name="直線コネクタ 604">
          <a:extLst>
            <a:ext uri="{FF2B5EF4-FFF2-40B4-BE49-F238E27FC236}">
              <a16:creationId xmlns:a16="http://schemas.microsoft.com/office/drawing/2014/main" id="{283F761E-2E9B-4FF6-B857-44207EFFBE34}"/>
            </a:ext>
          </a:extLst>
        </xdr:cNvPr>
        <xdr:cNvCxnSpPr/>
      </xdr:nvCxnSpPr>
      <xdr:spPr>
        <a:xfrm flipV="1">
          <a:off x="18778220" y="10475214"/>
          <a:ext cx="73152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49403</xdr:rowOff>
    </xdr:from>
    <xdr:to>
      <xdr:col>107</xdr:col>
      <xdr:colOff>101600</xdr:colOff>
      <xdr:row>62</xdr:row>
      <xdr:rowOff>151003</xdr:rowOff>
    </xdr:to>
    <xdr:sp macro="" textlink="">
      <xdr:nvSpPr>
        <xdr:cNvPr id="606" name="楕円 605">
          <a:extLst>
            <a:ext uri="{FF2B5EF4-FFF2-40B4-BE49-F238E27FC236}">
              <a16:creationId xmlns:a16="http://schemas.microsoft.com/office/drawing/2014/main" id="{87D91DE6-72A5-455B-9614-FE6A6F5916E9}"/>
            </a:ext>
          </a:extLst>
        </xdr:cNvPr>
        <xdr:cNvSpPr/>
      </xdr:nvSpPr>
      <xdr:spPr>
        <a:xfrm>
          <a:off x="17937480" y="104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89535</xdr:rowOff>
    </xdr:from>
    <xdr:to>
      <xdr:col>111</xdr:col>
      <xdr:colOff>177800</xdr:colOff>
      <xdr:row>62</xdr:row>
      <xdr:rowOff>100203</xdr:rowOff>
    </xdr:to>
    <xdr:cxnSp macro="">
      <xdr:nvCxnSpPr>
        <xdr:cNvPr id="607" name="直線コネクタ 606">
          <a:extLst>
            <a:ext uri="{FF2B5EF4-FFF2-40B4-BE49-F238E27FC236}">
              <a16:creationId xmlns:a16="http://schemas.microsoft.com/office/drawing/2014/main" id="{708DEAE6-A53D-4AF7-9C74-BC8E137972B1}"/>
            </a:ext>
          </a:extLst>
        </xdr:cNvPr>
        <xdr:cNvCxnSpPr/>
      </xdr:nvCxnSpPr>
      <xdr:spPr>
        <a:xfrm flipV="1">
          <a:off x="17988280" y="10483215"/>
          <a:ext cx="78994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56642</xdr:rowOff>
    </xdr:from>
    <xdr:to>
      <xdr:col>102</xdr:col>
      <xdr:colOff>165100</xdr:colOff>
      <xdr:row>62</xdr:row>
      <xdr:rowOff>158242</xdr:rowOff>
    </xdr:to>
    <xdr:sp macro="" textlink="">
      <xdr:nvSpPr>
        <xdr:cNvPr id="608" name="楕円 607">
          <a:extLst>
            <a:ext uri="{FF2B5EF4-FFF2-40B4-BE49-F238E27FC236}">
              <a16:creationId xmlns:a16="http://schemas.microsoft.com/office/drawing/2014/main" id="{4D2EC200-A35D-4756-AB63-365538448AF9}"/>
            </a:ext>
          </a:extLst>
        </xdr:cNvPr>
        <xdr:cNvSpPr/>
      </xdr:nvSpPr>
      <xdr:spPr>
        <a:xfrm>
          <a:off x="17162780" y="104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100203</xdr:rowOff>
    </xdr:from>
    <xdr:to>
      <xdr:col>107</xdr:col>
      <xdr:colOff>50800</xdr:colOff>
      <xdr:row>62</xdr:row>
      <xdr:rowOff>107442</xdr:rowOff>
    </xdr:to>
    <xdr:cxnSp macro="">
      <xdr:nvCxnSpPr>
        <xdr:cNvPr id="609" name="直線コネクタ 608">
          <a:extLst>
            <a:ext uri="{FF2B5EF4-FFF2-40B4-BE49-F238E27FC236}">
              <a16:creationId xmlns:a16="http://schemas.microsoft.com/office/drawing/2014/main" id="{D72BFB37-00B7-48CB-8486-1482F27B7D61}"/>
            </a:ext>
          </a:extLst>
        </xdr:cNvPr>
        <xdr:cNvCxnSpPr/>
      </xdr:nvCxnSpPr>
      <xdr:spPr>
        <a:xfrm flipV="1">
          <a:off x="17213580" y="10493883"/>
          <a:ext cx="7747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21971</xdr:rowOff>
    </xdr:from>
    <xdr:to>
      <xdr:col>98</xdr:col>
      <xdr:colOff>38100</xdr:colOff>
      <xdr:row>62</xdr:row>
      <xdr:rowOff>123571</xdr:rowOff>
    </xdr:to>
    <xdr:sp macro="" textlink="">
      <xdr:nvSpPr>
        <xdr:cNvPr id="610" name="楕円 609">
          <a:extLst>
            <a:ext uri="{FF2B5EF4-FFF2-40B4-BE49-F238E27FC236}">
              <a16:creationId xmlns:a16="http://schemas.microsoft.com/office/drawing/2014/main" id="{AD4EB111-D671-4353-A18D-5AB2DE46C8B5}"/>
            </a:ext>
          </a:extLst>
        </xdr:cNvPr>
        <xdr:cNvSpPr/>
      </xdr:nvSpPr>
      <xdr:spPr>
        <a:xfrm>
          <a:off x="16388080" y="104156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72771</xdr:rowOff>
    </xdr:from>
    <xdr:to>
      <xdr:col>102</xdr:col>
      <xdr:colOff>114300</xdr:colOff>
      <xdr:row>62</xdr:row>
      <xdr:rowOff>107442</xdr:rowOff>
    </xdr:to>
    <xdr:cxnSp macro="">
      <xdr:nvCxnSpPr>
        <xdr:cNvPr id="611" name="直線コネクタ 610">
          <a:extLst>
            <a:ext uri="{FF2B5EF4-FFF2-40B4-BE49-F238E27FC236}">
              <a16:creationId xmlns:a16="http://schemas.microsoft.com/office/drawing/2014/main" id="{810816C8-4179-4080-933D-236E351197BD}"/>
            </a:ext>
          </a:extLst>
        </xdr:cNvPr>
        <xdr:cNvCxnSpPr/>
      </xdr:nvCxnSpPr>
      <xdr:spPr>
        <a:xfrm>
          <a:off x="16431260" y="10466451"/>
          <a:ext cx="78232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157243</xdr:rowOff>
    </xdr:from>
    <xdr:ext cx="469744" cy="259045"/>
    <xdr:sp macro="" textlink="">
      <xdr:nvSpPr>
        <xdr:cNvPr id="612" name="n_1aveValue【学校施設】&#10;一人当たり面積">
          <a:extLst>
            <a:ext uri="{FF2B5EF4-FFF2-40B4-BE49-F238E27FC236}">
              <a16:creationId xmlns:a16="http://schemas.microsoft.com/office/drawing/2014/main" id="{3C9926C4-68AE-4F40-A725-56C44C7DAA35}"/>
            </a:ext>
          </a:extLst>
        </xdr:cNvPr>
        <xdr:cNvSpPr txBox="1"/>
      </xdr:nvSpPr>
      <xdr:spPr>
        <a:xfrm>
          <a:off x="185611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613" name="n_2aveValue【学校施設】&#10;一人当たり面積">
          <a:extLst>
            <a:ext uri="{FF2B5EF4-FFF2-40B4-BE49-F238E27FC236}">
              <a16:creationId xmlns:a16="http://schemas.microsoft.com/office/drawing/2014/main" id="{F7C3D3D1-47DC-4882-9B90-5A454FC80C35}"/>
            </a:ext>
          </a:extLst>
        </xdr:cNvPr>
        <xdr:cNvSpPr txBox="1"/>
      </xdr:nvSpPr>
      <xdr:spPr>
        <a:xfrm>
          <a:off x="17776267" y="1007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614" name="n_3aveValue【学校施設】&#10;一人当たり面積">
          <a:extLst>
            <a:ext uri="{FF2B5EF4-FFF2-40B4-BE49-F238E27FC236}">
              <a16:creationId xmlns:a16="http://schemas.microsoft.com/office/drawing/2014/main" id="{60ABA0F0-DCFE-4FF3-A655-E1CB00AF5930}"/>
            </a:ext>
          </a:extLst>
        </xdr:cNvPr>
        <xdr:cNvSpPr txBox="1"/>
      </xdr:nvSpPr>
      <xdr:spPr>
        <a:xfrm>
          <a:off x="17001567" y="100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615" name="n_4aveValue【学校施設】&#10;一人当たり面積">
          <a:extLst>
            <a:ext uri="{FF2B5EF4-FFF2-40B4-BE49-F238E27FC236}">
              <a16:creationId xmlns:a16="http://schemas.microsoft.com/office/drawing/2014/main" id="{4641FC89-6277-4025-AB13-9BA1D29DD80A}"/>
            </a:ext>
          </a:extLst>
        </xdr:cNvPr>
        <xdr:cNvSpPr txBox="1"/>
      </xdr:nvSpPr>
      <xdr:spPr>
        <a:xfrm>
          <a:off x="16226867" y="1011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131462</xdr:rowOff>
    </xdr:from>
    <xdr:ext cx="469744" cy="259045"/>
    <xdr:sp macro="" textlink="">
      <xdr:nvSpPr>
        <xdr:cNvPr id="616" name="n_1mainValue【学校施設】&#10;一人当たり面積">
          <a:extLst>
            <a:ext uri="{FF2B5EF4-FFF2-40B4-BE49-F238E27FC236}">
              <a16:creationId xmlns:a16="http://schemas.microsoft.com/office/drawing/2014/main" id="{BA3B3949-5BC6-4F34-80B3-B1497B66970C}"/>
            </a:ext>
          </a:extLst>
        </xdr:cNvPr>
        <xdr:cNvSpPr txBox="1"/>
      </xdr:nvSpPr>
      <xdr:spPr>
        <a:xfrm>
          <a:off x="18561127" y="1052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142130</xdr:rowOff>
    </xdr:from>
    <xdr:ext cx="469744" cy="259045"/>
    <xdr:sp macro="" textlink="">
      <xdr:nvSpPr>
        <xdr:cNvPr id="617" name="n_2mainValue【学校施設】&#10;一人当たり面積">
          <a:extLst>
            <a:ext uri="{FF2B5EF4-FFF2-40B4-BE49-F238E27FC236}">
              <a16:creationId xmlns:a16="http://schemas.microsoft.com/office/drawing/2014/main" id="{98F2143C-E0BC-4C5A-B17D-3A35A2CCC216}"/>
            </a:ext>
          </a:extLst>
        </xdr:cNvPr>
        <xdr:cNvSpPr txBox="1"/>
      </xdr:nvSpPr>
      <xdr:spPr>
        <a:xfrm>
          <a:off x="17776267" y="1053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149369</xdr:rowOff>
    </xdr:from>
    <xdr:ext cx="469744" cy="259045"/>
    <xdr:sp macro="" textlink="">
      <xdr:nvSpPr>
        <xdr:cNvPr id="618" name="n_3mainValue【学校施設】&#10;一人当たり面積">
          <a:extLst>
            <a:ext uri="{FF2B5EF4-FFF2-40B4-BE49-F238E27FC236}">
              <a16:creationId xmlns:a16="http://schemas.microsoft.com/office/drawing/2014/main" id="{FD3D6D99-5999-4497-99D2-C6DF96403D8D}"/>
            </a:ext>
          </a:extLst>
        </xdr:cNvPr>
        <xdr:cNvSpPr txBox="1"/>
      </xdr:nvSpPr>
      <xdr:spPr>
        <a:xfrm>
          <a:off x="17001567" y="1054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114698</xdr:rowOff>
    </xdr:from>
    <xdr:ext cx="469744" cy="259045"/>
    <xdr:sp macro="" textlink="">
      <xdr:nvSpPr>
        <xdr:cNvPr id="619" name="n_4mainValue【学校施設】&#10;一人当たり面積">
          <a:extLst>
            <a:ext uri="{FF2B5EF4-FFF2-40B4-BE49-F238E27FC236}">
              <a16:creationId xmlns:a16="http://schemas.microsoft.com/office/drawing/2014/main" id="{E4439AD0-FDAA-4C98-86DB-8A288DAE647B}"/>
            </a:ext>
          </a:extLst>
        </xdr:cNvPr>
        <xdr:cNvSpPr txBox="1"/>
      </xdr:nvSpPr>
      <xdr:spPr>
        <a:xfrm>
          <a:off x="16226867" y="1050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E2218720-BF1C-4483-8788-465A0A7F728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28A20460-C3C7-4AF3-B733-E4E82E73563F}"/>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38FAAB19-1863-4F8E-A9EF-AE6FBC046CC9}"/>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4C036CC9-838C-40AC-81C8-2DCDE499173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575AAD6B-CB0D-44A9-A30C-B7EB121EF784}"/>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811AAD3A-CD8B-4262-A9E6-650E7B629CF8}"/>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D0B24B91-1F87-4AEA-98B1-706F26E03A2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4861D4EA-1A46-40D1-88E5-47E642EE7FA4}"/>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59B66983-EAC4-4EA0-9EFB-ED270D9B13E1}"/>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3F09EB99-FD71-4C29-AF1D-4F80EE14E1AB}"/>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665CEDBC-157C-4896-B96F-68407C084608}"/>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8F245B26-5650-4A1F-8C90-873C5B2E4C3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9F3A2280-3BA7-4108-BDE9-C4C988441269}"/>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652DEC72-B91D-4059-8CA1-F7B96AEAB22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7C37A2FE-1C03-46CB-8726-B163BBD0CD55}"/>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EAAE4203-78A6-4EB7-B5DF-36B76B984CA3}"/>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F280C601-5E6E-442B-B87D-03A6B0493B75}"/>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CEA29727-9829-41DB-B5DE-01969F21CEE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B666CEF8-2085-47ED-BEE6-5013EF0249FA}"/>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6B1738C5-750C-4AA6-8BB9-F13E4FD94C28}"/>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a:extLst>
            <a:ext uri="{FF2B5EF4-FFF2-40B4-BE49-F238E27FC236}">
              <a16:creationId xmlns:a16="http://schemas.microsoft.com/office/drawing/2014/main" id="{9062C558-F2E2-440F-BCB5-F4562F308431}"/>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2027FD65-66A8-462E-A895-26B7931FE709}"/>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id="{90813BDF-350B-498D-92A0-37DEB2D4A381}"/>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0F9EC1F8-DBFC-45D0-94EF-17D53F9A40D5}"/>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644" name="直線コネクタ 643">
          <a:extLst>
            <a:ext uri="{FF2B5EF4-FFF2-40B4-BE49-F238E27FC236}">
              <a16:creationId xmlns:a16="http://schemas.microsoft.com/office/drawing/2014/main" id="{23D205A9-F78D-424F-88A1-0D9D2CC5ED75}"/>
            </a:ext>
          </a:extLst>
        </xdr:cNvPr>
        <xdr:cNvCxnSpPr/>
      </xdr:nvCxnSpPr>
      <xdr:spPr>
        <a:xfrm flipV="1">
          <a:off x="14375764" y="130587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5" name="【児童館】&#10;有形固定資産減価償却率最小値テキスト">
          <a:extLst>
            <a:ext uri="{FF2B5EF4-FFF2-40B4-BE49-F238E27FC236}">
              <a16:creationId xmlns:a16="http://schemas.microsoft.com/office/drawing/2014/main" id="{AD07A583-9B5C-46C2-80A2-738013EA513E}"/>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6" name="直線コネクタ 645">
          <a:extLst>
            <a:ext uri="{FF2B5EF4-FFF2-40B4-BE49-F238E27FC236}">
              <a16:creationId xmlns:a16="http://schemas.microsoft.com/office/drawing/2014/main" id="{D90FF91E-6749-4FD7-B44E-6B627D1B0B03}"/>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47" name="【児童館】&#10;有形固定資産減価償却率最大値テキスト">
          <a:extLst>
            <a:ext uri="{FF2B5EF4-FFF2-40B4-BE49-F238E27FC236}">
              <a16:creationId xmlns:a16="http://schemas.microsoft.com/office/drawing/2014/main" id="{EBF6ABE5-0E2A-4FDD-9AFA-639FB826D155}"/>
            </a:ext>
          </a:extLst>
        </xdr:cNvPr>
        <xdr:cNvSpPr txBox="1"/>
      </xdr:nvSpPr>
      <xdr:spPr>
        <a:xfrm>
          <a:off x="14414500" y="1283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48" name="直線コネクタ 647">
          <a:extLst>
            <a:ext uri="{FF2B5EF4-FFF2-40B4-BE49-F238E27FC236}">
              <a16:creationId xmlns:a16="http://schemas.microsoft.com/office/drawing/2014/main" id="{FEAC28F1-4507-4E2C-B923-8FE124037C22}"/>
            </a:ext>
          </a:extLst>
        </xdr:cNvPr>
        <xdr:cNvCxnSpPr/>
      </xdr:nvCxnSpPr>
      <xdr:spPr>
        <a:xfrm>
          <a:off x="14287500" y="13058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59707</xdr:rowOff>
    </xdr:from>
    <xdr:ext cx="405111" cy="259045"/>
    <xdr:sp macro="" textlink="">
      <xdr:nvSpPr>
        <xdr:cNvPr id="649" name="【児童館】&#10;有形固定資産減価償却率平均値テキスト">
          <a:extLst>
            <a:ext uri="{FF2B5EF4-FFF2-40B4-BE49-F238E27FC236}">
              <a16:creationId xmlns:a16="http://schemas.microsoft.com/office/drawing/2014/main" id="{BA95AA0B-F15A-45FF-98DD-9FF0DDD36670}"/>
            </a:ext>
          </a:extLst>
        </xdr:cNvPr>
        <xdr:cNvSpPr txBox="1"/>
      </xdr:nvSpPr>
      <xdr:spPr>
        <a:xfrm>
          <a:off x="14414500" y="1363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650" name="フローチャート: 判断 649">
          <a:extLst>
            <a:ext uri="{FF2B5EF4-FFF2-40B4-BE49-F238E27FC236}">
              <a16:creationId xmlns:a16="http://schemas.microsoft.com/office/drawing/2014/main" id="{6DAA95AD-7ED5-409A-9C7E-A200CC82E4D2}"/>
            </a:ext>
          </a:extLst>
        </xdr:cNvPr>
        <xdr:cNvSpPr/>
      </xdr:nvSpPr>
      <xdr:spPr>
        <a:xfrm>
          <a:off x="14325600" y="137833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651" name="フローチャート: 判断 650">
          <a:extLst>
            <a:ext uri="{FF2B5EF4-FFF2-40B4-BE49-F238E27FC236}">
              <a16:creationId xmlns:a16="http://schemas.microsoft.com/office/drawing/2014/main" id="{8A893AFC-3CD3-44C4-97BD-2FE1C303F4CA}"/>
            </a:ext>
          </a:extLst>
        </xdr:cNvPr>
        <xdr:cNvSpPr/>
      </xdr:nvSpPr>
      <xdr:spPr>
        <a:xfrm>
          <a:off x="1357884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652" name="フローチャート: 判断 651">
          <a:extLst>
            <a:ext uri="{FF2B5EF4-FFF2-40B4-BE49-F238E27FC236}">
              <a16:creationId xmlns:a16="http://schemas.microsoft.com/office/drawing/2014/main" id="{9556171D-EC4A-44A6-90ED-9973F990C7E2}"/>
            </a:ext>
          </a:extLst>
        </xdr:cNvPr>
        <xdr:cNvSpPr/>
      </xdr:nvSpPr>
      <xdr:spPr>
        <a:xfrm>
          <a:off x="12804140" y="13712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653" name="フローチャート: 判断 652">
          <a:extLst>
            <a:ext uri="{FF2B5EF4-FFF2-40B4-BE49-F238E27FC236}">
              <a16:creationId xmlns:a16="http://schemas.microsoft.com/office/drawing/2014/main" id="{DB267C79-65F5-43F7-A18A-0663D48063C6}"/>
            </a:ext>
          </a:extLst>
        </xdr:cNvPr>
        <xdr:cNvSpPr/>
      </xdr:nvSpPr>
      <xdr:spPr>
        <a:xfrm>
          <a:off x="12029440" y="13657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654" name="フローチャート: 判断 653">
          <a:extLst>
            <a:ext uri="{FF2B5EF4-FFF2-40B4-BE49-F238E27FC236}">
              <a16:creationId xmlns:a16="http://schemas.microsoft.com/office/drawing/2014/main" id="{AF4B763E-3DD8-4C5F-987A-C793263D4B02}"/>
            </a:ext>
          </a:extLst>
        </xdr:cNvPr>
        <xdr:cNvSpPr/>
      </xdr:nvSpPr>
      <xdr:spPr>
        <a:xfrm>
          <a:off x="1123188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EC1A6B7-EF56-42ED-9434-0A8F176DB283}"/>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F5345424-5C84-4150-AC1A-A6F1BD9537E3}"/>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32FF8A34-9169-424F-AE2B-37CB3E281E13}"/>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9AD91D4-0109-4B96-9F88-801A618A3C9C}"/>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28014B2-2483-401A-BF3D-36DC79CEAC9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xdr:rowOff>
    </xdr:from>
    <xdr:to>
      <xdr:col>85</xdr:col>
      <xdr:colOff>177800</xdr:colOff>
      <xdr:row>83</xdr:row>
      <xdr:rowOff>115570</xdr:rowOff>
    </xdr:to>
    <xdr:sp macro="" textlink="">
      <xdr:nvSpPr>
        <xdr:cNvPr id="660" name="楕円 659">
          <a:extLst>
            <a:ext uri="{FF2B5EF4-FFF2-40B4-BE49-F238E27FC236}">
              <a16:creationId xmlns:a16="http://schemas.microsoft.com/office/drawing/2014/main" id="{1DA041CD-D2FC-4B65-A9F4-FD71BC1D0A0A}"/>
            </a:ext>
          </a:extLst>
        </xdr:cNvPr>
        <xdr:cNvSpPr/>
      </xdr:nvSpPr>
      <xdr:spPr>
        <a:xfrm>
          <a:off x="14325600" y="139280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163847</xdr:rowOff>
    </xdr:from>
    <xdr:ext cx="405111" cy="259045"/>
    <xdr:sp macro="" textlink="">
      <xdr:nvSpPr>
        <xdr:cNvPr id="661" name="【児童館】&#10;有形固定資産減価償却率該当値テキスト">
          <a:extLst>
            <a:ext uri="{FF2B5EF4-FFF2-40B4-BE49-F238E27FC236}">
              <a16:creationId xmlns:a16="http://schemas.microsoft.com/office/drawing/2014/main" id="{477C0650-DB42-4958-A666-597AB30F3892}"/>
            </a:ext>
          </a:extLst>
        </xdr:cNvPr>
        <xdr:cNvSpPr txBox="1"/>
      </xdr:nvSpPr>
      <xdr:spPr>
        <a:xfrm>
          <a:off x="14414500"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95886</xdr:rowOff>
    </xdr:from>
    <xdr:to>
      <xdr:col>81</xdr:col>
      <xdr:colOff>101600</xdr:colOff>
      <xdr:row>83</xdr:row>
      <xdr:rowOff>26036</xdr:rowOff>
    </xdr:to>
    <xdr:sp macro="" textlink="">
      <xdr:nvSpPr>
        <xdr:cNvPr id="662" name="楕円 661">
          <a:extLst>
            <a:ext uri="{FF2B5EF4-FFF2-40B4-BE49-F238E27FC236}">
              <a16:creationId xmlns:a16="http://schemas.microsoft.com/office/drawing/2014/main" id="{9886E9BC-C85C-438F-9004-320068830A75}"/>
            </a:ext>
          </a:extLst>
        </xdr:cNvPr>
        <xdr:cNvSpPr/>
      </xdr:nvSpPr>
      <xdr:spPr>
        <a:xfrm>
          <a:off x="13578840" y="13842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146686</xdr:rowOff>
    </xdr:from>
    <xdr:to>
      <xdr:col>85</xdr:col>
      <xdr:colOff>127000</xdr:colOff>
      <xdr:row>83</xdr:row>
      <xdr:rowOff>64770</xdr:rowOff>
    </xdr:to>
    <xdr:cxnSp macro="">
      <xdr:nvCxnSpPr>
        <xdr:cNvPr id="663" name="直線コネクタ 662">
          <a:extLst>
            <a:ext uri="{FF2B5EF4-FFF2-40B4-BE49-F238E27FC236}">
              <a16:creationId xmlns:a16="http://schemas.microsoft.com/office/drawing/2014/main" id="{E506AE75-0647-45E8-A81D-F36AB63744E5}"/>
            </a:ext>
          </a:extLst>
        </xdr:cNvPr>
        <xdr:cNvCxnSpPr/>
      </xdr:nvCxnSpPr>
      <xdr:spPr>
        <a:xfrm>
          <a:off x="13629640" y="13893166"/>
          <a:ext cx="746760" cy="8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6350</xdr:rowOff>
    </xdr:from>
    <xdr:to>
      <xdr:col>76</xdr:col>
      <xdr:colOff>165100</xdr:colOff>
      <xdr:row>82</xdr:row>
      <xdr:rowOff>107950</xdr:rowOff>
    </xdr:to>
    <xdr:sp macro="" textlink="">
      <xdr:nvSpPr>
        <xdr:cNvPr id="664" name="楕円 663">
          <a:extLst>
            <a:ext uri="{FF2B5EF4-FFF2-40B4-BE49-F238E27FC236}">
              <a16:creationId xmlns:a16="http://schemas.microsoft.com/office/drawing/2014/main" id="{9C6192AA-8E9D-4DAE-A468-7230B89CFEC1}"/>
            </a:ext>
          </a:extLst>
        </xdr:cNvPr>
        <xdr:cNvSpPr/>
      </xdr:nvSpPr>
      <xdr:spPr>
        <a:xfrm>
          <a:off x="1280414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57150</xdr:rowOff>
    </xdr:from>
    <xdr:to>
      <xdr:col>81</xdr:col>
      <xdr:colOff>50800</xdr:colOff>
      <xdr:row>82</xdr:row>
      <xdr:rowOff>146686</xdr:rowOff>
    </xdr:to>
    <xdr:cxnSp macro="">
      <xdr:nvCxnSpPr>
        <xdr:cNvPr id="665" name="直線コネクタ 664">
          <a:extLst>
            <a:ext uri="{FF2B5EF4-FFF2-40B4-BE49-F238E27FC236}">
              <a16:creationId xmlns:a16="http://schemas.microsoft.com/office/drawing/2014/main" id="{6875A57B-65AC-4867-8D17-EC8A640432A4}"/>
            </a:ext>
          </a:extLst>
        </xdr:cNvPr>
        <xdr:cNvCxnSpPr/>
      </xdr:nvCxnSpPr>
      <xdr:spPr>
        <a:xfrm>
          <a:off x="12854940" y="13803630"/>
          <a:ext cx="7747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90170</xdr:rowOff>
    </xdr:from>
    <xdr:to>
      <xdr:col>72</xdr:col>
      <xdr:colOff>38100</xdr:colOff>
      <xdr:row>82</xdr:row>
      <xdr:rowOff>20320</xdr:rowOff>
    </xdr:to>
    <xdr:sp macro="" textlink="">
      <xdr:nvSpPr>
        <xdr:cNvPr id="666" name="楕円 665">
          <a:extLst>
            <a:ext uri="{FF2B5EF4-FFF2-40B4-BE49-F238E27FC236}">
              <a16:creationId xmlns:a16="http://schemas.microsoft.com/office/drawing/2014/main" id="{96ED989C-0CE0-4433-9A21-C81F36028429}"/>
            </a:ext>
          </a:extLst>
        </xdr:cNvPr>
        <xdr:cNvSpPr/>
      </xdr:nvSpPr>
      <xdr:spPr>
        <a:xfrm>
          <a:off x="12029440" y="13669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82</xdr:row>
      <xdr:rowOff>57150</xdr:rowOff>
    </xdr:to>
    <xdr:cxnSp macro="">
      <xdr:nvCxnSpPr>
        <xdr:cNvPr id="667" name="直線コネクタ 666">
          <a:extLst>
            <a:ext uri="{FF2B5EF4-FFF2-40B4-BE49-F238E27FC236}">
              <a16:creationId xmlns:a16="http://schemas.microsoft.com/office/drawing/2014/main" id="{C002CCB9-7CAB-4088-B5AF-FB37C6D417FB}"/>
            </a:ext>
          </a:extLst>
        </xdr:cNvPr>
        <xdr:cNvCxnSpPr/>
      </xdr:nvCxnSpPr>
      <xdr:spPr>
        <a:xfrm>
          <a:off x="12072620" y="13719810"/>
          <a:ext cx="7823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636</xdr:rowOff>
    </xdr:from>
    <xdr:to>
      <xdr:col>67</xdr:col>
      <xdr:colOff>101600</xdr:colOff>
      <xdr:row>81</xdr:row>
      <xdr:rowOff>102236</xdr:rowOff>
    </xdr:to>
    <xdr:sp macro="" textlink="">
      <xdr:nvSpPr>
        <xdr:cNvPr id="668" name="楕円 667">
          <a:extLst>
            <a:ext uri="{FF2B5EF4-FFF2-40B4-BE49-F238E27FC236}">
              <a16:creationId xmlns:a16="http://schemas.microsoft.com/office/drawing/2014/main" id="{4122D2F5-7C3D-4E61-BEF2-E3F2619E05C3}"/>
            </a:ext>
          </a:extLst>
        </xdr:cNvPr>
        <xdr:cNvSpPr/>
      </xdr:nvSpPr>
      <xdr:spPr>
        <a:xfrm>
          <a:off x="11231880" y="135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51436</xdr:rowOff>
    </xdr:from>
    <xdr:to>
      <xdr:col>71</xdr:col>
      <xdr:colOff>177800</xdr:colOff>
      <xdr:row>81</xdr:row>
      <xdr:rowOff>140970</xdr:rowOff>
    </xdr:to>
    <xdr:cxnSp macro="">
      <xdr:nvCxnSpPr>
        <xdr:cNvPr id="669" name="直線コネクタ 668">
          <a:extLst>
            <a:ext uri="{FF2B5EF4-FFF2-40B4-BE49-F238E27FC236}">
              <a16:creationId xmlns:a16="http://schemas.microsoft.com/office/drawing/2014/main" id="{5C9B0BF8-6F38-44A4-9706-508083218F1F}"/>
            </a:ext>
          </a:extLst>
        </xdr:cNvPr>
        <xdr:cNvCxnSpPr/>
      </xdr:nvCxnSpPr>
      <xdr:spPr>
        <a:xfrm>
          <a:off x="11282680" y="13630276"/>
          <a:ext cx="78994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153052</xdr:rowOff>
    </xdr:from>
    <xdr:ext cx="405111" cy="259045"/>
    <xdr:sp macro="" textlink="">
      <xdr:nvSpPr>
        <xdr:cNvPr id="670" name="n_1aveValue【児童館】&#10;有形固定資産減価償却率">
          <a:extLst>
            <a:ext uri="{FF2B5EF4-FFF2-40B4-BE49-F238E27FC236}">
              <a16:creationId xmlns:a16="http://schemas.microsoft.com/office/drawing/2014/main" id="{5E008402-B248-4F35-BF74-F3829CB92571}"/>
            </a:ext>
          </a:extLst>
        </xdr:cNvPr>
        <xdr:cNvSpPr txBox="1"/>
      </xdr:nvSpPr>
      <xdr:spPr>
        <a:xfrm>
          <a:off x="134372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80663</xdr:rowOff>
    </xdr:from>
    <xdr:ext cx="405111" cy="259045"/>
    <xdr:sp macro="" textlink="">
      <xdr:nvSpPr>
        <xdr:cNvPr id="671" name="n_2aveValue【児童館】&#10;有形固定資産減価償却率">
          <a:extLst>
            <a:ext uri="{FF2B5EF4-FFF2-40B4-BE49-F238E27FC236}">
              <a16:creationId xmlns:a16="http://schemas.microsoft.com/office/drawing/2014/main" id="{F83A3042-D347-4237-9681-94AA059F717C}"/>
            </a:ext>
          </a:extLst>
        </xdr:cNvPr>
        <xdr:cNvSpPr txBox="1"/>
      </xdr:nvSpPr>
      <xdr:spPr>
        <a:xfrm>
          <a:off x="126752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672" name="n_3aveValue【児童館】&#10;有形固定資産減価償却率">
          <a:extLst>
            <a:ext uri="{FF2B5EF4-FFF2-40B4-BE49-F238E27FC236}">
              <a16:creationId xmlns:a16="http://schemas.microsoft.com/office/drawing/2014/main" id="{ECA9EBFE-7307-4390-8DBC-2EC720DE898E}"/>
            </a:ext>
          </a:extLst>
        </xdr:cNvPr>
        <xdr:cNvSpPr txBox="1"/>
      </xdr:nvSpPr>
      <xdr:spPr>
        <a:xfrm>
          <a:off x="119005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1922</xdr:rowOff>
    </xdr:from>
    <xdr:ext cx="405111" cy="259045"/>
    <xdr:sp macro="" textlink="">
      <xdr:nvSpPr>
        <xdr:cNvPr id="673" name="n_4aveValue【児童館】&#10;有形固定資産減価償却率">
          <a:extLst>
            <a:ext uri="{FF2B5EF4-FFF2-40B4-BE49-F238E27FC236}">
              <a16:creationId xmlns:a16="http://schemas.microsoft.com/office/drawing/2014/main" id="{8DAD578D-6B85-402F-8E6D-B40CBCE0BCF3}"/>
            </a:ext>
          </a:extLst>
        </xdr:cNvPr>
        <xdr:cNvSpPr txBox="1"/>
      </xdr:nvSpPr>
      <xdr:spPr>
        <a:xfrm>
          <a:off x="1110298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17163</xdr:rowOff>
    </xdr:from>
    <xdr:ext cx="405111" cy="259045"/>
    <xdr:sp macro="" textlink="">
      <xdr:nvSpPr>
        <xdr:cNvPr id="674" name="n_1mainValue【児童館】&#10;有形固定資産減価償却率">
          <a:extLst>
            <a:ext uri="{FF2B5EF4-FFF2-40B4-BE49-F238E27FC236}">
              <a16:creationId xmlns:a16="http://schemas.microsoft.com/office/drawing/2014/main" id="{A95801C3-81BC-44F3-941D-968095F3BF26}"/>
            </a:ext>
          </a:extLst>
        </xdr:cNvPr>
        <xdr:cNvSpPr txBox="1"/>
      </xdr:nvSpPr>
      <xdr:spPr>
        <a:xfrm>
          <a:off x="13437244" y="1393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99077</xdr:rowOff>
    </xdr:from>
    <xdr:ext cx="405111" cy="259045"/>
    <xdr:sp macro="" textlink="">
      <xdr:nvSpPr>
        <xdr:cNvPr id="675" name="n_2mainValue【児童館】&#10;有形固定資産減価償却率">
          <a:extLst>
            <a:ext uri="{FF2B5EF4-FFF2-40B4-BE49-F238E27FC236}">
              <a16:creationId xmlns:a16="http://schemas.microsoft.com/office/drawing/2014/main" id="{4C4FF858-9C49-43F9-8135-5887D430FE48}"/>
            </a:ext>
          </a:extLst>
        </xdr:cNvPr>
        <xdr:cNvSpPr txBox="1"/>
      </xdr:nvSpPr>
      <xdr:spPr>
        <a:xfrm>
          <a:off x="1267524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11447</xdr:rowOff>
    </xdr:from>
    <xdr:ext cx="405111" cy="259045"/>
    <xdr:sp macro="" textlink="">
      <xdr:nvSpPr>
        <xdr:cNvPr id="676" name="n_3mainValue【児童館】&#10;有形固定資産減価償却率">
          <a:extLst>
            <a:ext uri="{FF2B5EF4-FFF2-40B4-BE49-F238E27FC236}">
              <a16:creationId xmlns:a16="http://schemas.microsoft.com/office/drawing/2014/main" id="{1FA8E6BE-300C-4B3B-84C9-D0A9F2C59796}"/>
            </a:ext>
          </a:extLst>
        </xdr:cNvPr>
        <xdr:cNvSpPr txBox="1"/>
      </xdr:nvSpPr>
      <xdr:spPr>
        <a:xfrm>
          <a:off x="1190054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118763</xdr:rowOff>
    </xdr:from>
    <xdr:ext cx="405111" cy="259045"/>
    <xdr:sp macro="" textlink="">
      <xdr:nvSpPr>
        <xdr:cNvPr id="677" name="n_4mainValue【児童館】&#10;有形固定資産減価償却率">
          <a:extLst>
            <a:ext uri="{FF2B5EF4-FFF2-40B4-BE49-F238E27FC236}">
              <a16:creationId xmlns:a16="http://schemas.microsoft.com/office/drawing/2014/main" id="{BF4AD1B7-2E91-4DEE-8F40-B52CE12FF6F1}"/>
            </a:ext>
          </a:extLst>
        </xdr:cNvPr>
        <xdr:cNvSpPr txBox="1"/>
      </xdr:nvSpPr>
      <xdr:spPr>
        <a:xfrm>
          <a:off x="11102984" y="1336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0825EA82-B212-4F0B-B40A-A5768A0ADE9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36D882B4-4CC7-41A2-B549-923CE2A5FB4B}"/>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84E2A97A-3B82-483C-8D8D-AE5CC3F570D7}"/>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8352E1A7-1C4F-40AB-AA18-4DDA86B7CDAC}"/>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5005B983-2C0E-4017-A72D-CC1258FBF5D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5FF6B971-2E6F-4514-AC6B-495EDAA7169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B1CF076B-340A-4E14-AD89-0B18FCD0A55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86B28916-B31F-48A9-BADC-70DDC1F3BD3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93517B46-3676-4320-A33B-BE87FB91AD7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0A8A7742-5E3E-4857-A543-3ECB46E3342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a:extLst>
            <a:ext uri="{FF2B5EF4-FFF2-40B4-BE49-F238E27FC236}">
              <a16:creationId xmlns:a16="http://schemas.microsoft.com/office/drawing/2014/main" id="{06B13962-3521-4F8C-B9F9-823DA7E56DCC}"/>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a:extLst>
            <a:ext uri="{FF2B5EF4-FFF2-40B4-BE49-F238E27FC236}">
              <a16:creationId xmlns:a16="http://schemas.microsoft.com/office/drawing/2014/main" id="{5DA3CD14-239E-4B0C-B80A-F3A384ACF4F2}"/>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a:extLst>
            <a:ext uri="{FF2B5EF4-FFF2-40B4-BE49-F238E27FC236}">
              <a16:creationId xmlns:a16="http://schemas.microsoft.com/office/drawing/2014/main" id="{C38572E0-44EA-4A3A-97DA-06A77597DDB2}"/>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a:extLst>
            <a:ext uri="{FF2B5EF4-FFF2-40B4-BE49-F238E27FC236}">
              <a16:creationId xmlns:a16="http://schemas.microsoft.com/office/drawing/2014/main" id="{E7D6988D-FA4B-4615-99C7-750CC24DFDBA}"/>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a:extLst>
            <a:ext uri="{FF2B5EF4-FFF2-40B4-BE49-F238E27FC236}">
              <a16:creationId xmlns:a16="http://schemas.microsoft.com/office/drawing/2014/main" id="{9480C878-F2CA-4361-BBCA-35C4ADA15361}"/>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a:extLst>
            <a:ext uri="{FF2B5EF4-FFF2-40B4-BE49-F238E27FC236}">
              <a16:creationId xmlns:a16="http://schemas.microsoft.com/office/drawing/2014/main" id="{640FDBD9-4325-4849-BA98-9B4DFF326A93}"/>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a:extLst>
            <a:ext uri="{FF2B5EF4-FFF2-40B4-BE49-F238E27FC236}">
              <a16:creationId xmlns:a16="http://schemas.microsoft.com/office/drawing/2014/main" id="{814EB2F3-D861-438B-AD13-9529D57A24E5}"/>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a:extLst>
            <a:ext uri="{FF2B5EF4-FFF2-40B4-BE49-F238E27FC236}">
              <a16:creationId xmlns:a16="http://schemas.microsoft.com/office/drawing/2014/main" id="{1F9B6F0E-2F66-439D-8AEC-405E50409F91}"/>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a:extLst>
            <a:ext uri="{FF2B5EF4-FFF2-40B4-BE49-F238E27FC236}">
              <a16:creationId xmlns:a16="http://schemas.microsoft.com/office/drawing/2014/main" id="{267EF2CE-86C9-4733-8CB7-5AFEE56A74EC}"/>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a:extLst>
            <a:ext uri="{FF2B5EF4-FFF2-40B4-BE49-F238E27FC236}">
              <a16:creationId xmlns:a16="http://schemas.microsoft.com/office/drawing/2014/main" id="{3C66187C-41FF-4B2F-9F51-38D6AFF6696C}"/>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a:extLst>
            <a:ext uri="{FF2B5EF4-FFF2-40B4-BE49-F238E27FC236}">
              <a16:creationId xmlns:a16="http://schemas.microsoft.com/office/drawing/2014/main" id="{02AAB762-226C-4834-9E2B-ADA8690B6BD8}"/>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a:extLst>
            <a:ext uri="{FF2B5EF4-FFF2-40B4-BE49-F238E27FC236}">
              <a16:creationId xmlns:a16="http://schemas.microsoft.com/office/drawing/2014/main" id="{9BFA5019-3464-4288-9642-D4ABD1BC0349}"/>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7B8D5B3D-6483-4873-B788-87991FA9D656}"/>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6063B3E8-A310-40CB-808E-8ED0B3A0ECC8}"/>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CA4B5282-476B-4977-8E4A-BDBB06E61372}"/>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703" name="直線コネクタ 702">
          <a:extLst>
            <a:ext uri="{FF2B5EF4-FFF2-40B4-BE49-F238E27FC236}">
              <a16:creationId xmlns:a16="http://schemas.microsoft.com/office/drawing/2014/main" id="{CAF2F95E-833E-4589-8AAC-8A436AFA5903}"/>
            </a:ext>
          </a:extLst>
        </xdr:cNvPr>
        <xdr:cNvCxnSpPr/>
      </xdr:nvCxnSpPr>
      <xdr:spPr>
        <a:xfrm flipV="1">
          <a:off x="19509104" y="13130349"/>
          <a:ext cx="0" cy="1422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704" name="【児童館】&#10;一人当たり面積最小値テキスト">
          <a:extLst>
            <a:ext uri="{FF2B5EF4-FFF2-40B4-BE49-F238E27FC236}">
              <a16:creationId xmlns:a16="http://schemas.microsoft.com/office/drawing/2014/main" id="{1800A3F2-8464-4204-B5BA-FD0555AFFE4A}"/>
            </a:ext>
          </a:extLst>
        </xdr:cNvPr>
        <xdr:cNvSpPr txBox="1"/>
      </xdr:nvSpPr>
      <xdr:spPr>
        <a:xfrm>
          <a:off x="19547840" y="145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705" name="直線コネクタ 704">
          <a:extLst>
            <a:ext uri="{FF2B5EF4-FFF2-40B4-BE49-F238E27FC236}">
              <a16:creationId xmlns:a16="http://schemas.microsoft.com/office/drawing/2014/main" id="{6765CB7E-BCD0-4869-8658-6E91668A49EF}"/>
            </a:ext>
          </a:extLst>
        </xdr:cNvPr>
        <xdr:cNvCxnSpPr/>
      </xdr:nvCxnSpPr>
      <xdr:spPr>
        <a:xfrm>
          <a:off x="19443700" y="1455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706" name="【児童館】&#10;一人当たり面積最大値テキスト">
          <a:extLst>
            <a:ext uri="{FF2B5EF4-FFF2-40B4-BE49-F238E27FC236}">
              <a16:creationId xmlns:a16="http://schemas.microsoft.com/office/drawing/2014/main" id="{E16FA65B-1E76-405B-9514-9A76B8D29F15}"/>
            </a:ext>
          </a:extLst>
        </xdr:cNvPr>
        <xdr:cNvSpPr txBox="1"/>
      </xdr:nvSpPr>
      <xdr:spPr>
        <a:xfrm>
          <a:off x="19547840" y="129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707" name="直線コネクタ 706">
          <a:extLst>
            <a:ext uri="{FF2B5EF4-FFF2-40B4-BE49-F238E27FC236}">
              <a16:creationId xmlns:a16="http://schemas.microsoft.com/office/drawing/2014/main" id="{4997C282-4333-493C-89CF-533436B5EEC6}"/>
            </a:ext>
          </a:extLst>
        </xdr:cNvPr>
        <xdr:cNvCxnSpPr/>
      </xdr:nvCxnSpPr>
      <xdr:spPr>
        <a:xfrm>
          <a:off x="19443700" y="13130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708" name="【児童館】&#10;一人当たり面積平均値テキスト">
          <a:extLst>
            <a:ext uri="{FF2B5EF4-FFF2-40B4-BE49-F238E27FC236}">
              <a16:creationId xmlns:a16="http://schemas.microsoft.com/office/drawing/2014/main" id="{2F935ECA-D770-47EE-8871-DDD576A9A616}"/>
            </a:ext>
          </a:extLst>
        </xdr:cNvPr>
        <xdr:cNvSpPr txBox="1"/>
      </xdr:nvSpPr>
      <xdr:spPr>
        <a:xfrm>
          <a:off x="19547840" y="14022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09" name="フローチャート: 判断 708">
          <a:extLst>
            <a:ext uri="{FF2B5EF4-FFF2-40B4-BE49-F238E27FC236}">
              <a16:creationId xmlns:a16="http://schemas.microsoft.com/office/drawing/2014/main" id="{0BE792D1-604C-4319-98E0-040B9A234F4D}"/>
            </a:ext>
          </a:extLst>
        </xdr:cNvPr>
        <xdr:cNvSpPr/>
      </xdr:nvSpPr>
      <xdr:spPr>
        <a:xfrm>
          <a:off x="19458940" y="14167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710" name="フローチャート: 判断 709">
          <a:extLst>
            <a:ext uri="{FF2B5EF4-FFF2-40B4-BE49-F238E27FC236}">
              <a16:creationId xmlns:a16="http://schemas.microsoft.com/office/drawing/2014/main" id="{73F44AE9-24E0-4AC6-857B-30A93BBB2A44}"/>
            </a:ext>
          </a:extLst>
        </xdr:cNvPr>
        <xdr:cNvSpPr/>
      </xdr:nvSpPr>
      <xdr:spPr>
        <a:xfrm>
          <a:off x="18735040" y="1418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711" name="フローチャート: 判断 710">
          <a:extLst>
            <a:ext uri="{FF2B5EF4-FFF2-40B4-BE49-F238E27FC236}">
              <a16:creationId xmlns:a16="http://schemas.microsoft.com/office/drawing/2014/main" id="{5D4C6614-8F1E-4B1C-9130-961D9B2C2CC3}"/>
            </a:ext>
          </a:extLst>
        </xdr:cNvPr>
        <xdr:cNvSpPr/>
      </xdr:nvSpPr>
      <xdr:spPr>
        <a:xfrm>
          <a:off x="17937480" y="141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2" name="フローチャート: 判断 711">
          <a:extLst>
            <a:ext uri="{FF2B5EF4-FFF2-40B4-BE49-F238E27FC236}">
              <a16:creationId xmlns:a16="http://schemas.microsoft.com/office/drawing/2014/main" id="{7F80FA51-9B1C-49F2-8F5E-169F54F66AD3}"/>
            </a:ext>
          </a:extLst>
        </xdr:cNvPr>
        <xdr:cNvSpPr/>
      </xdr:nvSpPr>
      <xdr:spPr>
        <a:xfrm>
          <a:off x="171627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713" name="フローチャート: 判断 712">
          <a:extLst>
            <a:ext uri="{FF2B5EF4-FFF2-40B4-BE49-F238E27FC236}">
              <a16:creationId xmlns:a16="http://schemas.microsoft.com/office/drawing/2014/main" id="{ECB08A39-EF6D-4C76-B6BD-0FAAC774C101}"/>
            </a:ext>
          </a:extLst>
        </xdr:cNvPr>
        <xdr:cNvSpPr/>
      </xdr:nvSpPr>
      <xdr:spPr>
        <a:xfrm>
          <a:off x="16388080" y="141017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9CFA04B3-4C06-4332-B245-44B95E5E24A7}"/>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1348E41E-BFC1-4DFC-B169-91F5DD59A71D}"/>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97857EF9-68DA-4EF1-B9D9-BDCF9C8891D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EBEAC2C-B009-4A7F-B720-38F211E2256E}"/>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601D4E4-9D23-487C-80AD-1230A9AD3A78}"/>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719" name="楕円 718">
          <a:extLst>
            <a:ext uri="{FF2B5EF4-FFF2-40B4-BE49-F238E27FC236}">
              <a16:creationId xmlns:a16="http://schemas.microsoft.com/office/drawing/2014/main" id="{8786CF91-0ED5-45DF-B512-1B3E092E0C54}"/>
            </a:ext>
          </a:extLst>
        </xdr:cNvPr>
        <xdr:cNvSpPr/>
      </xdr:nvSpPr>
      <xdr:spPr>
        <a:xfrm>
          <a:off x="1945894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720" name="【児童館】&#10;一人当たり面積該当値テキスト">
          <a:extLst>
            <a:ext uri="{FF2B5EF4-FFF2-40B4-BE49-F238E27FC236}">
              <a16:creationId xmlns:a16="http://schemas.microsoft.com/office/drawing/2014/main" id="{A71A4798-F64B-41D7-9A79-D62F16789FE4}"/>
            </a:ext>
          </a:extLst>
        </xdr:cNvPr>
        <xdr:cNvSpPr txBox="1"/>
      </xdr:nvSpPr>
      <xdr:spPr>
        <a:xfrm>
          <a:off x="19547840" y="1422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721" name="楕円 720">
          <a:extLst>
            <a:ext uri="{FF2B5EF4-FFF2-40B4-BE49-F238E27FC236}">
              <a16:creationId xmlns:a16="http://schemas.microsoft.com/office/drawing/2014/main" id="{A712F38F-074D-4CA9-90B0-312E18AAF69D}"/>
            </a:ext>
          </a:extLst>
        </xdr:cNvPr>
        <xdr:cNvSpPr/>
      </xdr:nvSpPr>
      <xdr:spPr>
        <a:xfrm>
          <a:off x="18735040" y="14248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46264</xdr:rowOff>
    </xdr:from>
    <xdr:to>
      <xdr:col>116</xdr:col>
      <xdr:colOff>63500</xdr:colOff>
      <xdr:row>85</xdr:row>
      <xdr:rowOff>46264</xdr:rowOff>
    </xdr:to>
    <xdr:cxnSp macro="">
      <xdr:nvCxnSpPr>
        <xdr:cNvPr id="722" name="直線コネクタ 721">
          <a:extLst>
            <a:ext uri="{FF2B5EF4-FFF2-40B4-BE49-F238E27FC236}">
              <a16:creationId xmlns:a16="http://schemas.microsoft.com/office/drawing/2014/main" id="{75EFF657-2463-4309-A71F-EA3115BE2ADE}"/>
            </a:ext>
          </a:extLst>
        </xdr:cNvPr>
        <xdr:cNvCxnSpPr/>
      </xdr:nvCxnSpPr>
      <xdr:spPr>
        <a:xfrm>
          <a:off x="18778220" y="1429566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723" name="楕円 722">
          <a:extLst>
            <a:ext uri="{FF2B5EF4-FFF2-40B4-BE49-F238E27FC236}">
              <a16:creationId xmlns:a16="http://schemas.microsoft.com/office/drawing/2014/main" id="{D93AB985-2BED-4306-903A-2702CF9FB8D7}"/>
            </a:ext>
          </a:extLst>
        </xdr:cNvPr>
        <xdr:cNvSpPr/>
      </xdr:nvSpPr>
      <xdr:spPr>
        <a:xfrm>
          <a:off x="1793748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46264</xdr:rowOff>
    </xdr:to>
    <xdr:cxnSp macro="">
      <xdr:nvCxnSpPr>
        <xdr:cNvPr id="724" name="直線コネクタ 723">
          <a:extLst>
            <a:ext uri="{FF2B5EF4-FFF2-40B4-BE49-F238E27FC236}">
              <a16:creationId xmlns:a16="http://schemas.microsoft.com/office/drawing/2014/main" id="{BAA344C3-0EE4-4D66-B51B-3D6DF07F555D}"/>
            </a:ext>
          </a:extLst>
        </xdr:cNvPr>
        <xdr:cNvCxnSpPr/>
      </xdr:nvCxnSpPr>
      <xdr:spPr>
        <a:xfrm>
          <a:off x="17988280" y="1429566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725" name="楕円 724">
          <a:extLst>
            <a:ext uri="{FF2B5EF4-FFF2-40B4-BE49-F238E27FC236}">
              <a16:creationId xmlns:a16="http://schemas.microsoft.com/office/drawing/2014/main" id="{162FA016-ADE6-4682-94CC-2D3982328E6B}"/>
            </a:ext>
          </a:extLst>
        </xdr:cNvPr>
        <xdr:cNvSpPr/>
      </xdr:nvSpPr>
      <xdr:spPr>
        <a:xfrm>
          <a:off x="1716278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46264</xdr:rowOff>
    </xdr:to>
    <xdr:cxnSp macro="">
      <xdr:nvCxnSpPr>
        <xdr:cNvPr id="726" name="直線コネクタ 725">
          <a:extLst>
            <a:ext uri="{FF2B5EF4-FFF2-40B4-BE49-F238E27FC236}">
              <a16:creationId xmlns:a16="http://schemas.microsoft.com/office/drawing/2014/main" id="{ED180054-6E92-4885-B501-8499FEF84753}"/>
            </a:ext>
          </a:extLst>
        </xdr:cNvPr>
        <xdr:cNvCxnSpPr/>
      </xdr:nvCxnSpPr>
      <xdr:spPr>
        <a:xfrm>
          <a:off x="17213580" y="1429566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11793</xdr:rowOff>
    </xdr:from>
    <xdr:to>
      <xdr:col>98</xdr:col>
      <xdr:colOff>38100</xdr:colOff>
      <xdr:row>85</xdr:row>
      <xdr:rowOff>113393</xdr:rowOff>
    </xdr:to>
    <xdr:sp macro="" textlink="">
      <xdr:nvSpPr>
        <xdr:cNvPr id="727" name="楕円 726">
          <a:extLst>
            <a:ext uri="{FF2B5EF4-FFF2-40B4-BE49-F238E27FC236}">
              <a16:creationId xmlns:a16="http://schemas.microsoft.com/office/drawing/2014/main" id="{C59C2802-0942-49C3-B4BC-9F73AFA04131}"/>
            </a:ext>
          </a:extLst>
        </xdr:cNvPr>
        <xdr:cNvSpPr/>
      </xdr:nvSpPr>
      <xdr:spPr>
        <a:xfrm>
          <a:off x="16388080" y="142611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46264</xdr:rowOff>
    </xdr:from>
    <xdr:to>
      <xdr:col>102</xdr:col>
      <xdr:colOff>114300</xdr:colOff>
      <xdr:row>85</xdr:row>
      <xdr:rowOff>62593</xdr:rowOff>
    </xdr:to>
    <xdr:cxnSp macro="">
      <xdr:nvCxnSpPr>
        <xdr:cNvPr id="728" name="直線コネクタ 727">
          <a:extLst>
            <a:ext uri="{FF2B5EF4-FFF2-40B4-BE49-F238E27FC236}">
              <a16:creationId xmlns:a16="http://schemas.microsoft.com/office/drawing/2014/main" id="{1B23D0E9-09D7-4EE8-B1B9-6B802B515A6A}"/>
            </a:ext>
          </a:extLst>
        </xdr:cNvPr>
        <xdr:cNvCxnSpPr/>
      </xdr:nvCxnSpPr>
      <xdr:spPr>
        <a:xfrm flipV="1">
          <a:off x="16431260" y="14295664"/>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29" name="n_1aveValue【児童館】&#10;一人当たり面積">
          <a:extLst>
            <a:ext uri="{FF2B5EF4-FFF2-40B4-BE49-F238E27FC236}">
              <a16:creationId xmlns:a16="http://schemas.microsoft.com/office/drawing/2014/main" id="{E0766DCD-31F6-4CDB-BDAF-BEEEF96858CD}"/>
            </a:ext>
          </a:extLst>
        </xdr:cNvPr>
        <xdr:cNvSpPr txBox="1"/>
      </xdr:nvSpPr>
      <xdr:spPr>
        <a:xfrm>
          <a:off x="185611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730" name="n_2aveValue【児童館】&#10;一人当たり面積">
          <a:extLst>
            <a:ext uri="{FF2B5EF4-FFF2-40B4-BE49-F238E27FC236}">
              <a16:creationId xmlns:a16="http://schemas.microsoft.com/office/drawing/2014/main" id="{B391CF21-A6C9-4983-900D-44D3307D2DFC}"/>
            </a:ext>
          </a:extLst>
        </xdr:cNvPr>
        <xdr:cNvSpPr txBox="1"/>
      </xdr:nvSpPr>
      <xdr:spPr>
        <a:xfrm>
          <a:off x="17776267" y="1392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1" name="n_3aveValue【児童館】&#10;一人当たり面積">
          <a:extLst>
            <a:ext uri="{FF2B5EF4-FFF2-40B4-BE49-F238E27FC236}">
              <a16:creationId xmlns:a16="http://schemas.microsoft.com/office/drawing/2014/main" id="{592656FA-DBE4-4C3F-AF7D-B8BEC5521B24}"/>
            </a:ext>
          </a:extLst>
        </xdr:cNvPr>
        <xdr:cNvSpPr txBox="1"/>
      </xdr:nvSpPr>
      <xdr:spPr>
        <a:xfrm>
          <a:off x="170015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138084</xdr:rowOff>
    </xdr:from>
    <xdr:ext cx="469744" cy="259045"/>
    <xdr:sp macro="" textlink="">
      <xdr:nvSpPr>
        <xdr:cNvPr id="732" name="n_4aveValue【児童館】&#10;一人当たり面積">
          <a:extLst>
            <a:ext uri="{FF2B5EF4-FFF2-40B4-BE49-F238E27FC236}">
              <a16:creationId xmlns:a16="http://schemas.microsoft.com/office/drawing/2014/main" id="{2B338D37-1730-4F0B-8D4F-1EB4BA71A5F1}"/>
            </a:ext>
          </a:extLst>
        </xdr:cNvPr>
        <xdr:cNvSpPr txBox="1"/>
      </xdr:nvSpPr>
      <xdr:spPr>
        <a:xfrm>
          <a:off x="16226867" y="1388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733" name="n_1mainValue【児童館】&#10;一人当たり面積">
          <a:extLst>
            <a:ext uri="{FF2B5EF4-FFF2-40B4-BE49-F238E27FC236}">
              <a16:creationId xmlns:a16="http://schemas.microsoft.com/office/drawing/2014/main" id="{3C17B95D-6913-4270-9517-598906F5A72C}"/>
            </a:ext>
          </a:extLst>
        </xdr:cNvPr>
        <xdr:cNvSpPr txBox="1"/>
      </xdr:nvSpPr>
      <xdr:spPr>
        <a:xfrm>
          <a:off x="1856112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734" name="n_2mainValue【児童館】&#10;一人当たり面積">
          <a:extLst>
            <a:ext uri="{FF2B5EF4-FFF2-40B4-BE49-F238E27FC236}">
              <a16:creationId xmlns:a16="http://schemas.microsoft.com/office/drawing/2014/main" id="{929324A7-754E-4A23-8B19-85BFDCA9DFDF}"/>
            </a:ext>
          </a:extLst>
        </xdr:cNvPr>
        <xdr:cNvSpPr txBox="1"/>
      </xdr:nvSpPr>
      <xdr:spPr>
        <a:xfrm>
          <a:off x="177762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88191</xdr:rowOff>
    </xdr:from>
    <xdr:ext cx="469744" cy="259045"/>
    <xdr:sp macro="" textlink="">
      <xdr:nvSpPr>
        <xdr:cNvPr id="735" name="n_3mainValue【児童館】&#10;一人当たり面積">
          <a:extLst>
            <a:ext uri="{FF2B5EF4-FFF2-40B4-BE49-F238E27FC236}">
              <a16:creationId xmlns:a16="http://schemas.microsoft.com/office/drawing/2014/main" id="{04713A3D-8478-4950-8900-80EB37D1B340}"/>
            </a:ext>
          </a:extLst>
        </xdr:cNvPr>
        <xdr:cNvSpPr txBox="1"/>
      </xdr:nvSpPr>
      <xdr:spPr>
        <a:xfrm>
          <a:off x="170015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104520</xdr:rowOff>
    </xdr:from>
    <xdr:ext cx="469744" cy="259045"/>
    <xdr:sp macro="" textlink="">
      <xdr:nvSpPr>
        <xdr:cNvPr id="736" name="n_4mainValue【児童館】&#10;一人当たり面積">
          <a:extLst>
            <a:ext uri="{FF2B5EF4-FFF2-40B4-BE49-F238E27FC236}">
              <a16:creationId xmlns:a16="http://schemas.microsoft.com/office/drawing/2014/main" id="{41E67363-BBC3-4004-84A1-27777571BC7C}"/>
            </a:ext>
          </a:extLst>
        </xdr:cNvPr>
        <xdr:cNvSpPr txBox="1"/>
      </xdr:nvSpPr>
      <xdr:spPr>
        <a:xfrm>
          <a:off x="16226867" y="1435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F76E6F07-BFAF-47BE-9E9C-1B913195189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3E30C86D-B542-4B8E-971F-460833D919A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F75C9B91-78A3-4FB1-9308-A1AEA9102A4F}"/>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49F1549E-7901-4CE3-96D4-BC2780FEDFE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3A1DAE47-9178-4806-97B2-06430942C71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3B56A9D2-3765-42D7-BC1D-8D841A916C1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D0CB47E5-BA5E-43C2-B110-2152A385369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B9CBAF0F-E577-4B10-BB61-27A3043A033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E7D77377-342F-48E4-B98A-E455D0B9E54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2A4DF84A-7FF3-4E01-9E3C-108E07B5509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E747892B-B550-49EA-8530-2B8A7873C5BC}"/>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52E76AA-EBAB-4F11-BB0E-15C2B1F284E2}"/>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6828D723-E7F9-4B0D-9E50-A3C020D2C64D}"/>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28C07CCD-7070-44A8-B3F0-FDEDE35B077E}"/>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8182B97D-5867-4BAB-94AB-E9ACA1D64981}"/>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7A4AAC4A-3D8B-40E9-9F7F-BB5D76929501}"/>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CB57534-D611-4354-936F-9D9486343608}"/>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F3AAC088-8DA5-432E-A359-7D3F2AE3D2BF}"/>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7BC58BFB-6C42-46F7-8955-E8D4AD34847D}"/>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154ECB76-CA80-4CE3-90E2-BDBF4F832A28}"/>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CD129B3C-9B74-4651-9E52-B8FA1A9FA80C}"/>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5E1AC768-EA06-45A8-BD96-FBC1CFE511D7}"/>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FA9CC14F-D66F-4622-A680-71F272E4179A}"/>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B7E849D8-B228-4B77-B43E-E6A8CEDA0519}"/>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761" name="直線コネクタ 760">
          <a:extLst>
            <a:ext uri="{FF2B5EF4-FFF2-40B4-BE49-F238E27FC236}">
              <a16:creationId xmlns:a16="http://schemas.microsoft.com/office/drawing/2014/main" id="{87304C9A-EAA3-45F6-91FA-197E6D2DC4C7}"/>
            </a:ext>
          </a:extLst>
        </xdr:cNvPr>
        <xdr:cNvCxnSpPr/>
      </xdr:nvCxnSpPr>
      <xdr:spPr>
        <a:xfrm flipV="1">
          <a:off x="14375764" y="16903064"/>
          <a:ext cx="0" cy="1247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762" name="【公民館】&#10;有形固定資産減価償却率最小値テキスト">
          <a:extLst>
            <a:ext uri="{FF2B5EF4-FFF2-40B4-BE49-F238E27FC236}">
              <a16:creationId xmlns:a16="http://schemas.microsoft.com/office/drawing/2014/main" id="{FAF17BD3-DC35-4F28-8EE3-60B606412DBB}"/>
            </a:ext>
          </a:extLst>
        </xdr:cNvPr>
        <xdr:cNvSpPr txBox="1"/>
      </xdr:nvSpPr>
      <xdr:spPr>
        <a:xfrm>
          <a:off x="14414500" y="181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763" name="直線コネクタ 762">
          <a:extLst>
            <a:ext uri="{FF2B5EF4-FFF2-40B4-BE49-F238E27FC236}">
              <a16:creationId xmlns:a16="http://schemas.microsoft.com/office/drawing/2014/main" id="{9AE210DE-9972-4B3D-A87D-C391B3DF842B}"/>
            </a:ext>
          </a:extLst>
        </xdr:cNvPr>
        <xdr:cNvCxnSpPr/>
      </xdr:nvCxnSpPr>
      <xdr:spPr>
        <a:xfrm>
          <a:off x="14287500" y="1815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764" name="【公民館】&#10;有形固定資産減価償却率最大値テキスト">
          <a:extLst>
            <a:ext uri="{FF2B5EF4-FFF2-40B4-BE49-F238E27FC236}">
              <a16:creationId xmlns:a16="http://schemas.microsoft.com/office/drawing/2014/main" id="{2E8F7111-B963-47B9-8BCB-1C18D0B4A14D}"/>
            </a:ext>
          </a:extLst>
        </xdr:cNvPr>
        <xdr:cNvSpPr txBox="1"/>
      </xdr:nvSpPr>
      <xdr:spPr>
        <a:xfrm>
          <a:off x="14414500" y="16682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765" name="直線コネクタ 764">
          <a:extLst>
            <a:ext uri="{FF2B5EF4-FFF2-40B4-BE49-F238E27FC236}">
              <a16:creationId xmlns:a16="http://schemas.microsoft.com/office/drawing/2014/main" id="{F5B2CE88-2211-4E17-BCDE-477BAC42F663}"/>
            </a:ext>
          </a:extLst>
        </xdr:cNvPr>
        <xdr:cNvCxnSpPr/>
      </xdr:nvCxnSpPr>
      <xdr:spPr>
        <a:xfrm>
          <a:off x="14287500" y="16903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766" name="【公民館】&#10;有形固定資産減価償却率平均値テキスト">
          <a:extLst>
            <a:ext uri="{FF2B5EF4-FFF2-40B4-BE49-F238E27FC236}">
              <a16:creationId xmlns:a16="http://schemas.microsoft.com/office/drawing/2014/main" id="{7F5CA885-E7B4-4860-840C-7705B98A6DC5}"/>
            </a:ext>
          </a:extLst>
        </xdr:cNvPr>
        <xdr:cNvSpPr txBox="1"/>
      </xdr:nvSpPr>
      <xdr:spPr>
        <a:xfrm>
          <a:off x="14414500" y="17341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767" name="フローチャート: 判断 766">
          <a:extLst>
            <a:ext uri="{FF2B5EF4-FFF2-40B4-BE49-F238E27FC236}">
              <a16:creationId xmlns:a16="http://schemas.microsoft.com/office/drawing/2014/main" id="{F9AE3BB6-9CEC-47CF-9D98-06E14E15A609}"/>
            </a:ext>
          </a:extLst>
        </xdr:cNvPr>
        <xdr:cNvSpPr/>
      </xdr:nvSpPr>
      <xdr:spPr>
        <a:xfrm>
          <a:off x="14325600" y="174866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8" name="フローチャート: 判断 767">
          <a:extLst>
            <a:ext uri="{FF2B5EF4-FFF2-40B4-BE49-F238E27FC236}">
              <a16:creationId xmlns:a16="http://schemas.microsoft.com/office/drawing/2014/main" id="{29C1176F-9B7D-462F-B45A-CC5C52DAAB54}"/>
            </a:ext>
          </a:extLst>
        </xdr:cNvPr>
        <xdr:cNvSpPr/>
      </xdr:nvSpPr>
      <xdr:spPr>
        <a:xfrm>
          <a:off x="1357884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69" name="フローチャート: 判断 768">
          <a:extLst>
            <a:ext uri="{FF2B5EF4-FFF2-40B4-BE49-F238E27FC236}">
              <a16:creationId xmlns:a16="http://schemas.microsoft.com/office/drawing/2014/main" id="{8341AA07-0622-4CAE-9858-C0A3C4764F69}"/>
            </a:ext>
          </a:extLst>
        </xdr:cNvPr>
        <xdr:cNvSpPr/>
      </xdr:nvSpPr>
      <xdr:spPr>
        <a:xfrm>
          <a:off x="12804140" y="1751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770" name="フローチャート: 判断 769">
          <a:extLst>
            <a:ext uri="{FF2B5EF4-FFF2-40B4-BE49-F238E27FC236}">
              <a16:creationId xmlns:a16="http://schemas.microsoft.com/office/drawing/2014/main" id="{7932221F-5619-4F8C-AA8A-3FC53D3AB7D3}"/>
            </a:ext>
          </a:extLst>
        </xdr:cNvPr>
        <xdr:cNvSpPr/>
      </xdr:nvSpPr>
      <xdr:spPr>
        <a:xfrm>
          <a:off x="12029440" y="17692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771" name="フローチャート: 判断 770">
          <a:extLst>
            <a:ext uri="{FF2B5EF4-FFF2-40B4-BE49-F238E27FC236}">
              <a16:creationId xmlns:a16="http://schemas.microsoft.com/office/drawing/2014/main" id="{81D3453D-8F61-4AC5-8B78-57AD598C32AF}"/>
            </a:ext>
          </a:extLst>
        </xdr:cNvPr>
        <xdr:cNvSpPr/>
      </xdr:nvSpPr>
      <xdr:spPr>
        <a:xfrm>
          <a:off x="1123188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1F87261B-160B-4AE9-BD31-6EF2EB6BA71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AA48F5DD-F48E-4C86-BD8D-B1F770C5E22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70E01E8A-2D2E-4B86-94A3-3E7A425EA0B1}"/>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FF060A4-C4A5-4DDC-AA48-232483AB9BE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61AF2C36-2E8B-46F4-B377-77CE913D849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777" name="楕円 776">
          <a:extLst>
            <a:ext uri="{FF2B5EF4-FFF2-40B4-BE49-F238E27FC236}">
              <a16:creationId xmlns:a16="http://schemas.microsoft.com/office/drawing/2014/main" id="{B043D611-C84C-468B-A7B2-32E6620C2997}"/>
            </a:ext>
          </a:extLst>
        </xdr:cNvPr>
        <xdr:cNvSpPr/>
      </xdr:nvSpPr>
      <xdr:spPr>
        <a:xfrm>
          <a:off x="14325600" y="175171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778" name="【公民館】&#10;有形固定資産減価償却率該当値テキスト">
          <a:extLst>
            <a:ext uri="{FF2B5EF4-FFF2-40B4-BE49-F238E27FC236}">
              <a16:creationId xmlns:a16="http://schemas.microsoft.com/office/drawing/2014/main" id="{122BD2BF-DE3B-45D6-A5BC-DE7A81FF4B9E}"/>
            </a:ext>
          </a:extLst>
        </xdr:cNvPr>
        <xdr:cNvSpPr txBox="1"/>
      </xdr:nvSpPr>
      <xdr:spPr>
        <a:xfrm>
          <a:off x="14414500" y="1749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53975</xdr:rowOff>
    </xdr:from>
    <xdr:to>
      <xdr:col>81</xdr:col>
      <xdr:colOff>101600</xdr:colOff>
      <xdr:row>104</xdr:row>
      <xdr:rowOff>155575</xdr:rowOff>
    </xdr:to>
    <xdr:sp macro="" textlink="">
      <xdr:nvSpPr>
        <xdr:cNvPr id="779" name="楕円 778">
          <a:extLst>
            <a:ext uri="{FF2B5EF4-FFF2-40B4-BE49-F238E27FC236}">
              <a16:creationId xmlns:a16="http://schemas.microsoft.com/office/drawing/2014/main" id="{01D09F03-A665-4678-8C6F-F93B7C2779B7}"/>
            </a:ext>
          </a:extLst>
        </xdr:cNvPr>
        <xdr:cNvSpPr/>
      </xdr:nvSpPr>
      <xdr:spPr>
        <a:xfrm>
          <a:off x="13578840" y="174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104775</xdr:rowOff>
    </xdr:from>
    <xdr:to>
      <xdr:col>85</xdr:col>
      <xdr:colOff>127000</xdr:colOff>
      <xdr:row>104</xdr:row>
      <xdr:rowOff>133350</xdr:rowOff>
    </xdr:to>
    <xdr:cxnSp macro="">
      <xdr:nvCxnSpPr>
        <xdr:cNvPr id="780" name="直線コネクタ 779">
          <a:extLst>
            <a:ext uri="{FF2B5EF4-FFF2-40B4-BE49-F238E27FC236}">
              <a16:creationId xmlns:a16="http://schemas.microsoft.com/office/drawing/2014/main" id="{5E700FEB-52F6-4D49-B654-544F4ACA2872}"/>
            </a:ext>
          </a:extLst>
        </xdr:cNvPr>
        <xdr:cNvCxnSpPr/>
      </xdr:nvCxnSpPr>
      <xdr:spPr>
        <a:xfrm>
          <a:off x="13629640" y="1753933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781" name="楕円 780">
          <a:extLst>
            <a:ext uri="{FF2B5EF4-FFF2-40B4-BE49-F238E27FC236}">
              <a16:creationId xmlns:a16="http://schemas.microsoft.com/office/drawing/2014/main" id="{896E0B96-0BDF-44CB-B08E-F623DA1D13E8}"/>
            </a:ext>
          </a:extLst>
        </xdr:cNvPr>
        <xdr:cNvSpPr/>
      </xdr:nvSpPr>
      <xdr:spPr>
        <a:xfrm>
          <a:off x="12804140" y="17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59055</xdr:rowOff>
    </xdr:from>
    <xdr:to>
      <xdr:col>81</xdr:col>
      <xdr:colOff>50800</xdr:colOff>
      <xdr:row>104</xdr:row>
      <xdr:rowOff>104775</xdr:rowOff>
    </xdr:to>
    <xdr:cxnSp macro="">
      <xdr:nvCxnSpPr>
        <xdr:cNvPr id="782" name="直線コネクタ 781">
          <a:extLst>
            <a:ext uri="{FF2B5EF4-FFF2-40B4-BE49-F238E27FC236}">
              <a16:creationId xmlns:a16="http://schemas.microsoft.com/office/drawing/2014/main" id="{986CF92D-2732-4F60-9744-CD4078BAD55A}"/>
            </a:ext>
          </a:extLst>
        </xdr:cNvPr>
        <xdr:cNvCxnSpPr/>
      </xdr:nvCxnSpPr>
      <xdr:spPr>
        <a:xfrm>
          <a:off x="12854940" y="1749361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153036</xdr:rowOff>
    </xdr:from>
    <xdr:to>
      <xdr:col>72</xdr:col>
      <xdr:colOff>38100</xdr:colOff>
      <xdr:row>104</xdr:row>
      <xdr:rowOff>83186</xdr:rowOff>
    </xdr:to>
    <xdr:sp macro="" textlink="">
      <xdr:nvSpPr>
        <xdr:cNvPr id="783" name="楕円 782">
          <a:extLst>
            <a:ext uri="{FF2B5EF4-FFF2-40B4-BE49-F238E27FC236}">
              <a16:creationId xmlns:a16="http://schemas.microsoft.com/office/drawing/2014/main" id="{B1D3DDF0-976C-4F56-AE45-A711CEBB702A}"/>
            </a:ext>
          </a:extLst>
        </xdr:cNvPr>
        <xdr:cNvSpPr/>
      </xdr:nvSpPr>
      <xdr:spPr>
        <a:xfrm>
          <a:off x="12029440" y="174199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32386</xdr:rowOff>
    </xdr:from>
    <xdr:to>
      <xdr:col>76</xdr:col>
      <xdr:colOff>114300</xdr:colOff>
      <xdr:row>104</xdr:row>
      <xdr:rowOff>59055</xdr:rowOff>
    </xdr:to>
    <xdr:cxnSp macro="">
      <xdr:nvCxnSpPr>
        <xdr:cNvPr id="784" name="直線コネクタ 783">
          <a:extLst>
            <a:ext uri="{FF2B5EF4-FFF2-40B4-BE49-F238E27FC236}">
              <a16:creationId xmlns:a16="http://schemas.microsoft.com/office/drawing/2014/main" id="{D70A8A1E-3D99-4E4A-A11D-95D69F978199}"/>
            </a:ext>
          </a:extLst>
        </xdr:cNvPr>
        <xdr:cNvCxnSpPr/>
      </xdr:nvCxnSpPr>
      <xdr:spPr>
        <a:xfrm>
          <a:off x="12072620" y="17466946"/>
          <a:ext cx="7823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124461</xdr:rowOff>
    </xdr:from>
    <xdr:to>
      <xdr:col>67</xdr:col>
      <xdr:colOff>101600</xdr:colOff>
      <xdr:row>104</xdr:row>
      <xdr:rowOff>54611</xdr:rowOff>
    </xdr:to>
    <xdr:sp macro="" textlink="">
      <xdr:nvSpPr>
        <xdr:cNvPr id="785" name="楕円 784">
          <a:extLst>
            <a:ext uri="{FF2B5EF4-FFF2-40B4-BE49-F238E27FC236}">
              <a16:creationId xmlns:a16="http://schemas.microsoft.com/office/drawing/2014/main" id="{24D3238B-F2C4-4963-9421-199B20FBCA24}"/>
            </a:ext>
          </a:extLst>
        </xdr:cNvPr>
        <xdr:cNvSpPr/>
      </xdr:nvSpPr>
      <xdr:spPr>
        <a:xfrm>
          <a:off x="11231880" y="173913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3811</xdr:rowOff>
    </xdr:from>
    <xdr:to>
      <xdr:col>71</xdr:col>
      <xdr:colOff>177800</xdr:colOff>
      <xdr:row>104</xdr:row>
      <xdr:rowOff>32386</xdr:rowOff>
    </xdr:to>
    <xdr:cxnSp macro="">
      <xdr:nvCxnSpPr>
        <xdr:cNvPr id="786" name="直線コネクタ 785">
          <a:extLst>
            <a:ext uri="{FF2B5EF4-FFF2-40B4-BE49-F238E27FC236}">
              <a16:creationId xmlns:a16="http://schemas.microsoft.com/office/drawing/2014/main" id="{189BFA0E-5E91-4DFE-86BD-1A0A852D396E}"/>
            </a:ext>
          </a:extLst>
        </xdr:cNvPr>
        <xdr:cNvCxnSpPr/>
      </xdr:nvCxnSpPr>
      <xdr:spPr>
        <a:xfrm>
          <a:off x="11282680" y="17438371"/>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787" name="n_1aveValue【公民館】&#10;有形固定資産減価償却率">
          <a:extLst>
            <a:ext uri="{FF2B5EF4-FFF2-40B4-BE49-F238E27FC236}">
              <a16:creationId xmlns:a16="http://schemas.microsoft.com/office/drawing/2014/main" id="{9CD5716B-D6FF-44C2-A2F1-94848997A371}"/>
            </a:ext>
          </a:extLst>
        </xdr:cNvPr>
        <xdr:cNvSpPr txBox="1"/>
      </xdr:nvSpPr>
      <xdr:spPr>
        <a:xfrm>
          <a:off x="13437244" y="1759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88" name="n_2aveValue【公民館】&#10;有形固定資産減価償却率">
          <a:extLst>
            <a:ext uri="{FF2B5EF4-FFF2-40B4-BE49-F238E27FC236}">
              <a16:creationId xmlns:a16="http://schemas.microsoft.com/office/drawing/2014/main" id="{15258C85-670B-448B-B843-D30C7B859D5D}"/>
            </a:ext>
          </a:extLst>
        </xdr:cNvPr>
        <xdr:cNvSpPr txBox="1"/>
      </xdr:nvSpPr>
      <xdr:spPr>
        <a:xfrm>
          <a:off x="126752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789" name="n_3aveValue【公民館】&#10;有形固定資産減価償却率">
          <a:extLst>
            <a:ext uri="{FF2B5EF4-FFF2-40B4-BE49-F238E27FC236}">
              <a16:creationId xmlns:a16="http://schemas.microsoft.com/office/drawing/2014/main" id="{BFCC9C29-EAA4-4292-BA0D-36A97485E360}"/>
            </a:ext>
          </a:extLst>
        </xdr:cNvPr>
        <xdr:cNvSpPr txBox="1"/>
      </xdr:nvSpPr>
      <xdr:spPr>
        <a:xfrm>
          <a:off x="11900544" y="1778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790" name="n_4aveValue【公民館】&#10;有形固定資産減価償却率">
          <a:extLst>
            <a:ext uri="{FF2B5EF4-FFF2-40B4-BE49-F238E27FC236}">
              <a16:creationId xmlns:a16="http://schemas.microsoft.com/office/drawing/2014/main" id="{50303E12-38CA-4442-BE2D-4C916FA399F4}"/>
            </a:ext>
          </a:extLst>
        </xdr:cNvPr>
        <xdr:cNvSpPr txBox="1"/>
      </xdr:nvSpPr>
      <xdr:spPr>
        <a:xfrm>
          <a:off x="11102984" y="1755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652</xdr:rowOff>
    </xdr:from>
    <xdr:ext cx="405111" cy="259045"/>
    <xdr:sp macro="" textlink="">
      <xdr:nvSpPr>
        <xdr:cNvPr id="791" name="n_1mainValue【公民館】&#10;有形固定資産減価償却率">
          <a:extLst>
            <a:ext uri="{FF2B5EF4-FFF2-40B4-BE49-F238E27FC236}">
              <a16:creationId xmlns:a16="http://schemas.microsoft.com/office/drawing/2014/main" id="{08D1C0CF-52FF-478B-AF21-8D2268529515}"/>
            </a:ext>
          </a:extLst>
        </xdr:cNvPr>
        <xdr:cNvSpPr txBox="1"/>
      </xdr:nvSpPr>
      <xdr:spPr>
        <a:xfrm>
          <a:off x="134372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126382</xdr:rowOff>
    </xdr:from>
    <xdr:ext cx="405111" cy="259045"/>
    <xdr:sp macro="" textlink="">
      <xdr:nvSpPr>
        <xdr:cNvPr id="792" name="n_2mainValue【公民館】&#10;有形固定資産減価償却率">
          <a:extLst>
            <a:ext uri="{FF2B5EF4-FFF2-40B4-BE49-F238E27FC236}">
              <a16:creationId xmlns:a16="http://schemas.microsoft.com/office/drawing/2014/main" id="{8D83D73E-2A24-40A2-AAF6-A7ED1A7F6003}"/>
            </a:ext>
          </a:extLst>
        </xdr:cNvPr>
        <xdr:cNvSpPr txBox="1"/>
      </xdr:nvSpPr>
      <xdr:spPr>
        <a:xfrm>
          <a:off x="12675244"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99713</xdr:rowOff>
    </xdr:from>
    <xdr:ext cx="405111" cy="259045"/>
    <xdr:sp macro="" textlink="">
      <xdr:nvSpPr>
        <xdr:cNvPr id="793" name="n_3mainValue【公民館】&#10;有形固定資産減価償却率">
          <a:extLst>
            <a:ext uri="{FF2B5EF4-FFF2-40B4-BE49-F238E27FC236}">
              <a16:creationId xmlns:a16="http://schemas.microsoft.com/office/drawing/2014/main" id="{33B4A676-9228-43BD-B0F2-7C9B732848F6}"/>
            </a:ext>
          </a:extLst>
        </xdr:cNvPr>
        <xdr:cNvSpPr txBox="1"/>
      </xdr:nvSpPr>
      <xdr:spPr>
        <a:xfrm>
          <a:off x="11900544" y="1719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94" name="n_4mainValue【公民館】&#10;有形固定資産減価償却率">
          <a:extLst>
            <a:ext uri="{FF2B5EF4-FFF2-40B4-BE49-F238E27FC236}">
              <a16:creationId xmlns:a16="http://schemas.microsoft.com/office/drawing/2014/main" id="{57D3F11A-0C59-445C-8C0B-6FB1C5F175C1}"/>
            </a:ext>
          </a:extLst>
        </xdr:cNvPr>
        <xdr:cNvSpPr txBox="1"/>
      </xdr:nvSpPr>
      <xdr:spPr>
        <a:xfrm>
          <a:off x="11102984" y="17170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B4E66AA1-BA79-4736-9126-A79EA4A9E8D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4171A14-3285-42AF-BE58-50A586B8AE7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C64B61AA-D6F6-4290-A462-48F34BBC5ADE}"/>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3C3591AE-9551-49B6-92EB-264E09E6D941}"/>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9120BEEB-810B-4DE2-A439-25571BB0CC4C}"/>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CFB71B6A-CB61-4FE7-AEB5-99C227E0B0A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AA28E73B-758A-409F-ACA8-DF36541920F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448BA1F5-D464-42C7-BB7C-CB2884DD01D9}"/>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11DF46D2-12B3-4E98-A183-2375C9B5445C}"/>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C36B709E-B90A-485D-B26A-9ED38FD2A68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a:extLst>
            <a:ext uri="{FF2B5EF4-FFF2-40B4-BE49-F238E27FC236}">
              <a16:creationId xmlns:a16="http://schemas.microsoft.com/office/drawing/2014/main" id="{EC7895A8-1AC6-478C-87C2-F852915ACB83}"/>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a:extLst>
            <a:ext uri="{FF2B5EF4-FFF2-40B4-BE49-F238E27FC236}">
              <a16:creationId xmlns:a16="http://schemas.microsoft.com/office/drawing/2014/main" id="{1D2EA403-BE8D-4162-95FB-7DD7E3696D36}"/>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a:extLst>
            <a:ext uri="{FF2B5EF4-FFF2-40B4-BE49-F238E27FC236}">
              <a16:creationId xmlns:a16="http://schemas.microsoft.com/office/drawing/2014/main" id="{1283FB95-77B5-4E8B-AC54-E3D55732F418}"/>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a:extLst>
            <a:ext uri="{FF2B5EF4-FFF2-40B4-BE49-F238E27FC236}">
              <a16:creationId xmlns:a16="http://schemas.microsoft.com/office/drawing/2014/main" id="{18A47746-7749-4ECC-90A2-FE7207324F9F}"/>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a:extLst>
            <a:ext uri="{FF2B5EF4-FFF2-40B4-BE49-F238E27FC236}">
              <a16:creationId xmlns:a16="http://schemas.microsoft.com/office/drawing/2014/main" id="{4583D3A4-5F00-42DA-8652-8F3CAA510FBA}"/>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a:extLst>
            <a:ext uri="{FF2B5EF4-FFF2-40B4-BE49-F238E27FC236}">
              <a16:creationId xmlns:a16="http://schemas.microsoft.com/office/drawing/2014/main" id="{5F9FBFE7-1B19-4B8B-B360-75F34050772B}"/>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a:extLst>
            <a:ext uri="{FF2B5EF4-FFF2-40B4-BE49-F238E27FC236}">
              <a16:creationId xmlns:a16="http://schemas.microsoft.com/office/drawing/2014/main" id="{66132D9B-3250-46D5-9153-C71DDDF649B8}"/>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a:extLst>
            <a:ext uri="{FF2B5EF4-FFF2-40B4-BE49-F238E27FC236}">
              <a16:creationId xmlns:a16="http://schemas.microsoft.com/office/drawing/2014/main" id="{C2CB83BD-8AA2-43FB-8ABA-D77BC81BC6A4}"/>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a:extLst>
            <a:ext uri="{FF2B5EF4-FFF2-40B4-BE49-F238E27FC236}">
              <a16:creationId xmlns:a16="http://schemas.microsoft.com/office/drawing/2014/main" id="{AE5BCCBA-CB67-4F3E-9FAA-F3504B61D98C}"/>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a:extLst>
            <a:ext uri="{FF2B5EF4-FFF2-40B4-BE49-F238E27FC236}">
              <a16:creationId xmlns:a16="http://schemas.microsoft.com/office/drawing/2014/main" id="{954A2755-511B-47C9-B5F1-E6BBEA837711}"/>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a:extLst>
            <a:ext uri="{FF2B5EF4-FFF2-40B4-BE49-F238E27FC236}">
              <a16:creationId xmlns:a16="http://schemas.microsoft.com/office/drawing/2014/main" id="{8ED0C5D9-C8B0-4375-BE4B-5F8D4FA5CD1A}"/>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a:extLst>
            <a:ext uri="{FF2B5EF4-FFF2-40B4-BE49-F238E27FC236}">
              <a16:creationId xmlns:a16="http://schemas.microsoft.com/office/drawing/2014/main" id="{9FAF216B-7742-4CD1-84D8-5F33AB897269}"/>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AE9210E6-154A-4299-AFA0-06ED3F45AB72}"/>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5CEA51F9-79D5-46DA-8E55-9792E2A5997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DFC6444-C408-479B-ADB2-5C639144019A}"/>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820" name="直線コネクタ 819">
          <a:extLst>
            <a:ext uri="{FF2B5EF4-FFF2-40B4-BE49-F238E27FC236}">
              <a16:creationId xmlns:a16="http://schemas.microsoft.com/office/drawing/2014/main" id="{66AE956B-6738-472D-9912-5F15EA7A014D}"/>
            </a:ext>
          </a:extLst>
        </xdr:cNvPr>
        <xdr:cNvCxnSpPr/>
      </xdr:nvCxnSpPr>
      <xdr:spPr>
        <a:xfrm flipV="1">
          <a:off x="19509104" y="16759102"/>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21" name="【公民館】&#10;一人当たり面積最小値テキスト">
          <a:extLst>
            <a:ext uri="{FF2B5EF4-FFF2-40B4-BE49-F238E27FC236}">
              <a16:creationId xmlns:a16="http://schemas.microsoft.com/office/drawing/2014/main" id="{7034E692-38E2-4718-A489-49BF1E18638A}"/>
            </a:ext>
          </a:extLst>
        </xdr:cNvPr>
        <xdr:cNvSpPr txBox="1"/>
      </xdr:nvSpPr>
      <xdr:spPr>
        <a:xfrm>
          <a:off x="1954784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22" name="直線コネクタ 821">
          <a:extLst>
            <a:ext uri="{FF2B5EF4-FFF2-40B4-BE49-F238E27FC236}">
              <a16:creationId xmlns:a16="http://schemas.microsoft.com/office/drawing/2014/main" id="{0F1F2196-C25A-459C-B351-BAAF86CAD3C3}"/>
            </a:ext>
          </a:extLst>
        </xdr:cNvPr>
        <xdr:cNvCxnSpPr/>
      </xdr:nvCxnSpPr>
      <xdr:spPr>
        <a:xfrm>
          <a:off x="19443700" y="18299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823" name="【公民館】&#10;一人当たり面積最大値テキスト">
          <a:extLst>
            <a:ext uri="{FF2B5EF4-FFF2-40B4-BE49-F238E27FC236}">
              <a16:creationId xmlns:a16="http://schemas.microsoft.com/office/drawing/2014/main" id="{93ED0C43-B497-4739-8DFA-5A2C0B7A0041}"/>
            </a:ext>
          </a:extLst>
        </xdr:cNvPr>
        <xdr:cNvSpPr txBox="1"/>
      </xdr:nvSpPr>
      <xdr:spPr>
        <a:xfrm>
          <a:off x="19547840" y="1653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824" name="直線コネクタ 823">
          <a:extLst>
            <a:ext uri="{FF2B5EF4-FFF2-40B4-BE49-F238E27FC236}">
              <a16:creationId xmlns:a16="http://schemas.microsoft.com/office/drawing/2014/main" id="{89B94458-6534-4BC1-B3FC-270A68EAD07F}"/>
            </a:ext>
          </a:extLst>
        </xdr:cNvPr>
        <xdr:cNvCxnSpPr/>
      </xdr:nvCxnSpPr>
      <xdr:spPr>
        <a:xfrm>
          <a:off x="19443700" y="16759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43559</xdr:rowOff>
    </xdr:from>
    <xdr:ext cx="469744" cy="259045"/>
    <xdr:sp macro="" textlink="">
      <xdr:nvSpPr>
        <xdr:cNvPr id="825" name="【公民館】&#10;一人当たり面積平均値テキスト">
          <a:extLst>
            <a:ext uri="{FF2B5EF4-FFF2-40B4-BE49-F238E27FC236}">
              <a16:creationId xmlns:a16="http://schemas.microsoft.com/office/drawing/2014/main" id="{4751E539-B70B-4DF7-BB92-732001AB4191}"/>
            </a:ext>
          </a:extLst>
        </xdr:cNvPr>
        <xdr:cNvSpPr txBox="1"/>
      </xdr:nvSpPr>
      <xdr:spPr>
        <a:xfrm>
          <a:off x="19547840" y="17981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826" name="フローチャート: 判断 825">
          <a:extLst>
            <a:ext uri="{FF2B5EF4-FFF2-40B4-BE49-F238E27FC236}">
              <a16:creationId xmlns:a16="http://schemas.microsoft.com/office/drawing/2014/main" id="{705CA2A9-5FE2-4109-A2ED-869048180293}"/>
            </a:ext>
          </a:extLst>
        </xdr:cNvPr>
        <xdr:cNvSpPr/>
      </xdr:nvSpPr>
      <xdr:spPr>
        <a:xfrm>
          <a:off x="19458940" y="1800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827" name="フローチャート: 判断 826">
          <a:extLst>
            <a:ext uri="{FF2B5EF4-FFF2-40B4-BE49-F238E27FC236}">
              <a16:creationId xmlns:a16="http://schemas.microsoft.com/office/drawing/2014/main" id="{21777B2D-5F55-4C21-948D-63E09E93B7E2}"/>
            </a:ext>
          </a:extLst>
        </xdr:cNvPr>
        <xdr:cNvSpPr/>
      </xdr:nvSpPr>
      <xdr:spPr>
        <a:xfrm>
          <a:off x="18735040" y="179851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28" name="フローチャート: 判断 827">
          <a:extLst>
            <a:ext uri="{FF2B5EF4-FFF2-40B4-BE49-F238E27FC236}">
              <a16:creationId xmlns:a16="http://schemas.microsoft.com/office/drawing/2014/main" id="{188AE255-A098-4CEB-80CA-D0F3A848D6E0}"/>
            </a:ext>
          </a:extLst>
        </xdr:cNvPr>
        <xdr:cNvSpPr/>
      </xdr:nvSpPr>
      <xdr:spPr>
        <a:xfrm>
          <a:off x="17937480" y="1799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829" name="フローチャート: 判断 828">
          <a:extLst>
            <a:ext uri="{FF2B5EF4-FFF2-40B4-BE49-F238E27FC236}">
              <a16:creationId xmlns:a16="http://schemas.microsoft.com/office/drawing/2014/main" id="{D19FA05A-1E2C-4731-B3CC-89DFA0AC9DC0}"/>
            </a:ext>
          </a:extLst>
        </xdr:cNvPr>
        <xdr:cNvSpPr/>
      </xdr:nvSpPr>
      <xdr:spPr>
        <a:xfrm>
          <a:off x="17162780" y="179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830" name="フローチャート: 判断 829">
          <a:extLst>
            <a:ext uri="{FF2B5EF4-FFF2-40B4-BE49-F238E27FC236}">
              <a16:creationId xmlns:a16="http://schemas.microsoft.com/office/drawing/2014/main" id="{5EE4B1B4-C422-43D4-A8CC-9974B084A805}"/>
            </a:ext>
          </a:extLst>
        </xdr:cNvPr>
        <xdr:cNvSpPr/>
      </xdr:nvSpPr>
      <xdr:spPr>
        <a:xfrm>
          <a:off x="16388080" y="179960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384BB59-BCF6-495F-8407-D59925624E45}"/>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D6FCBAD-8C07-46FB-B0E6-EA12A25403A1}"/>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EDD2B9A9-1409-48D7-AEAB-BC73F5F7D99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93873B8E-E186-4A74-90D9-3AB2D207BFB5}"/>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5EA1202-9318-48B8-8E33-162D0CD94E3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836" name="楕円 835">
          <a:extLst>
            <a:ext uri="{FF2B5EF4-FFF2-40B4-BE49-F238E27FC236}">
              <a16:creationId xmlns:a16="http://schemas.microsoft.com/office/drawing/2014/main" id="{0FBD3A59-1295-44E6-BF2F-75D4B6812DAA}"/>
            </a:ext>
          </a:extLst>
        </xdr:cNvPr>
        <xdr:cNvSpPr/>
      </xdr:nvSpPr>
      <xdr:spPr>
        <a:xfrm>
          <a:off x="19458940" y="178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64606</xdr:rowOff>
    </xdr:from>
    <xdr:ext cx="469744" cy="259045"/>
    <xdr:sp macro="" textlink="">
      <xdr:nvSpPr>
        <xdr:cNvPr id="837" name="【公民館】&#10;一人当たり面積該当値テキスト">
          <a:extLst>
            <a:ext uri="{FF2B5EF4-FFF2-40B4-BE49-F238E27FC236}">
              <a16:creationId xmlns:a16="http://schemas.microsoft.com/office/drawing/2014/main" id="{1A600FCD-02B7-41D6-9972-8B411C61135D}"/>
            </a:ext>
          </a:extLst>
        </xdr:cNvPr>
        <xdr:cNvSpPr txBox="1"/>
      </xdr:nvSpPr>
      <xdr:spPr>
        <a:xfrm>
          <a:off x="19547840" y="1766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52614</xdr:rowOff>
    </xdr:from>
    <xdr:to>
      <xdr:col>112</xdr:col>
      <xdr:colOff>38100</xdr:colOff>
      <xdr:row>106</xdr:row>
      <xdr:rowOff>154214</xdr:rowOff>
    </xdr:to>
    <xdr:sp macro="" textlink="">
      <xdr:nvSpPr>
        <xdr:cNvPr id="838" name="楕円 837">
          <a:extLst>
            <a:ext uri="{FF2B5EF4-FFF2-40B4-BE49-F238E27FC236}">
              <a16:creationId xmlns:a16="http://schemas.microsoft.com/office/drawing/2014/main" id="{76A044CC-16FA-4914-B14D-56AF478CD856}"/>
            </a:ext>
          </a:extLst>
        </xdr:cNvPr>
        <xdr:cNvSpPr/>
      </xdr:nvSpPr>
      <xdr:spPr>
        <a:xfrm>
          <a:off x="18735040" y="178224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103414</xdr:rowOff>
    </xdr:to>
    <xdr:cxnSp macro="">
      <xdr:nvCxnSpPr>
        <xdr:cNvPr id="839" name="直線コネクタ 838">
          <a:extLst>
            <a:ext uri="{FF2B5EF4-FFF2-40B4-BE49-F238E27FC236}">
              <a16:creationId xmlns:a16="http://schemas.microsoft.com/office/drawing/2014/main" id="{F98103D3-1EEA-4149-ACCF-FD1F2AAC792F}"/>
            </a:ext>
          </a:extLst>
        </xdr:cNvPr>
        <xdr:cNvCxnSpPr/>
      </xdr:nvCxnSpPr>
      <xdr:spPr>
        <a:xfrm flipV="1">
          <a:off x="18778220" y="17862369"/>
          <a:ext cx="7315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59145</xdr:rowOff>
    </xdr:from>
    <xdr:to>
      <xdr:col>107</xdr:col>
      <xdr:colOff>101600</xdr:colOff>
      <xdr:row>106</xdr:row>
      <xdr:rowOff>160745</xdr:rowOff>
    </xdr:to>
    <xdr:sp macro="" textlink="">
      <xdr:nvSpPr>
        <xdr:cNvPr id="840" name="楕円 839">
          <a:extLst>
            <a:ext uri="{FF2B5EF4-FFF2-40B4-BE49-F238E27FC236}">
              <a16:creationId xmlns:a16="http://schemas.microsoft.com/office/drawing/2014/main" id="{06A5FB43-E9EC-4A2E-AF11-153F409BCBAC}"/>
            </a:ext>
          </a:extLst>
        </xdr:cNvPr>
        <xdr:cNvSpPr/>
      </xdr:nvSpPr>
      <xdr:spPr>
        <a:xfrm>
          <a:off x="17937480" y="1782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103414</xdr:rowOff>
    </xdr:from>
    <xdr:to>
      <xdr:col>111</xdr:col>
      <xdr:colOff>177800</xdr:colOff>
      <xdr:row>106</xdr:row>
      <xdr:rowOff>109945</xdr:rowOff>
    </xdr:to>
    <xdr:cxnSp macro="">
      <xdr:nvCxnSpPr>
        <xdr:cNvPr id="841" name="直線コネクタ 840">
          <a:extLst>
            <a:ext uri="{FF2B5EF4-FFF2-40B4-BE49-F238E27FC236}">
              <a16:creationId xmlns:a16="http://schemas.microsoft.com/office/drawing/2014/main" id="{928D6BB9-88A8-4EF4-A04D-EB5662F0EAF0}"/>
            </a:ext>
          </a:extLst>
        </xdr:cNvPr>
        <xdr:cNvCxnSpPr/>
      </xdr:nvCxnSpPr>
      <xdr:spPr>
        <a:xfrm flipV="1">
          <a:off x="17988280" y="17873254"/>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70031</xdr:rowOff>
    </xdr:from>
    <xdr:to>
      <xdr:col>102</xdr:col>
      <xdr:colOff>165100</xdr:colOff>
      <xdr:row>107</xdr:row>
      <xdr:rowOff>181</xdr:rowOff>
    </xdr:to>
    <xdr:sp macro="" textlink="">
      <xdr:nvSpPr>
        <xdr:cNvPr id="842" name="楕円 841">
          <a:extLst>
            <a:ext uri="{FF2B5EF4-FFF2-40B4-BE49-F238E27FC236}">
              <a16:creationId xmlns:a16="http://schemas.microsoft.com/office/drawing/2014/main" id="{B05C229D-CD67-45C6-95FB-7606C456D3F2}"/>
            </a:ext>
          </a:extLst>
        </xdr:cNvPr>
        <xdr:cNvSpPr/>
      </xdr:nvSpPr>
      <xdr:spPr>
        <a:xfrm>
          <a:off x="17162780" y="17839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109945</xdr:rowOff>
    </xdr:from>
    <xdr:to>
      <xdr:col>107</xdr:col>
      <xdr:colOff>50800</xdr:colOff>
      <xdr:row>106</xdr:row>
      <xdr:rowOff>120831</xdr:rowOff>
    </xdr:to>
    <xdr:cxnSp macro="">
      <xdr:nvCxnSpPr>
        <xdr:cNvPr id="843" name="直線コネクタ 842">
          <a:extLst>
            <a:ext uri="{FF2B5EF4-FFF2-40B4-BE49-F238E27FC236}">
              <a16:creationId xmlns:a16="http://schemas.microsoft.com/office/drawing/2014/main" id="{87B3D290-514E-449E-890D-057FB089712F}"/>
            </a:ext>
          </a:extLst>
        </xdr:cNvPr>
        <xdr:cNvCxnSpPr/>
      </xdr:nvCxnSpPr>
      <xdr:spPr>
        <a:xfrm flipV="1">
          <a:off x="17213580" y="17879785"/>
          <a:ext cx="7747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83094</xdr:rowOff>
    </xdr:from>
    <xdr:to>
      <xdr:col>98</xdr:col>
      <xdr:colOff>38100</xdr:colOff>
      <xdr:row>107</xdr:row>
      <xdr:rowOff>13244</xdr:rowOff>
    </xdr:to>
    <xdr:sp macro="" textlink="">
      <xdr:nvSpPr>
        <xdr:cNvPr id="844" name="楕円 843">
          <a:extLst>
            <a:ext uri="{FF2B5EF4-FFF2-40B4-BE49-F238E27FC236}">
              <a16:creationId xmlns:a16="http://schemas.microsoft.com/office/drawing/2014/main" id="{B88B0345-2D02-4AED-979D-C0609DA68F35}"/>
            </a:ext>
          </a:extLst>
        </xdr:cNvPr>
        <xdr:cNvSpPr/>
      </xdr:nvSpPr>
      <xdr:spPr>
        <a:xfrm>
          <a:off x="16388080" y="178529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120831</xdr:rowOff>
    </xdr:from>
    <xdr:to>
      <xdr:col>102</xdr:col>
      <xdr:colOff>114300</xdr:colOff>
      <xdr:row>106</xdr:row>
      <xdr:rowOff>133894</xdr:rowOff>
    </xdr:to>
    <xdr:cxnSp macro="">
      <xdr:nvCxnSpPr>
        <xdr:cNvPr id="845" name="直線コネクタ 844">
          <a:extLst>
            <a:ext uri="{FF2B5EF4-FFF2-40B4-BE49-F238E27FC236}">
              <a16:creationId xmlns:a16="http://schemas.microsoft.com/office/drawing/2014/main" id="{28AD4A38-C11A-4C7F-B807-E55506069687}"/>
            </a:ext>
          </a:extLst>
        </xdr:cNvPr>
        <xdr:cNvCxnSpPr/>
      </xdr:nvCxnSpPr>
      <xdr:spPr>
        <a:xfrm flipV="1">
          <a:off x="16431260" y="17890671"/>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140443</xdr:rowOff>
    </xdr:from>
    <xdr:ext cx="469744" cy="259045"/>
    <xdr:sp macro="" textlink="">
      <xdr:nvSpPr>
        <xdr:cNvPr id="846" name="n_1aveValue【公民館】&#10;一人当たり面積">
          <a:extLst>
            <a:ext uri="{FF2B5EF4-FFF2-40B4-BE49-F238E27FC236}">
              <a16:creationId xmlns:a16="http://schemas.microsoft.com/office/drawing/2014/main" id="{DA8BF718-B68E-415E-B960-B7279168F68B}"/>
            </a:ext>
          </a:extLst>
        </xdr:cNvPr>
        <xdr:cNvSpPr txBox="1"/>
      </xdr:nvSpPr>
      <xdr:spPr>
        <a:xfrm>
          <a:off x="18561127" y="1807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47" name="n_2aveValue【公民館】&#10;一人当たり面積">
          <a:extLst>
            <a:ext uri="{FF2B5EF4-FFF2-40B4-BE49-F238E27FC236}">
              <a16:creationId xmlns:a16="http://schemas.microsoft.com/office/drawing/2014/main" id="{DF4A9BC7-6A4A-41C9-A36C-E803E8CA22C7}"/>
            </a:ext>
          </a:extLst>
        </xdr:cNvPr>
        <xdr:cNvSpPr txBox="1"/>
      </xdr:nvSpPr>
      <xdr:spPr>
        <a:xfrm>
          <a:off x="17776267"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148063</xdr:rowOff>
    </xdr:from>
    <xdr:ext cx="469744" cy="259045"/>
    <xdr:sp macro="" textlink="">
      <xdr:nvSpPr>
        <xdr:cNvPr id="848" name="n_3aveValue【公民館】&#10;一人当たり面積">
          <a:extLst>
            <a:ext uri="{FF2B5EF4-FFF2-40B4-BE49-F238E27FC236}">
              <a16:creationId xmlns:a16="http://schemas.microsoft.com/office/drawing/2014/main" id="{7C44CC10-BA0E-4AC3-9DC7-420C88D2B5F7}"/>
            </a:ext>
          </a:extLst>
        </xdr:cNvPr>
        <xdr:cNvSpPr txBox="1"/>
      </xdr:nvSpPr>
      <xdr:spPr>
        <a:xfrm>
          <a:off x="17001567" y="180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151328</xdr:rowOff>
    </xdr:from>
    <xdr:ext cx="469744" cy="259045"/>
    <xdr:sp macro="" textlink="">
      <xdr:nvSpPr>
        <xdr:cNvPr id="849" name="n_4aveValue【公民館】&#10;一人当たり面積">
          <a:extLst>
            <a:ext uri="{FF2B5EF4-FFF2-40B4-BE49-F238E27FC236}">
              <a16:creationId xmlns:a16="http://schemas.microsoft.com/office/drawing/2014/main" id="{1485A935-F60B-40F3-BE1C-B3D029FC7725}"/>
            </a:ext>
          </a:extLst>
        </xdr:cNvPr>
        <xdr:cNvSpPr txBox="1"/>
      </xdr:nvSpPr>
      <xdr:spPr>
        <a:xfrm>
          <a:off x="16226867" y="1808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170741</xdr:rowOff>
    </xdr:from>
    <xdr:ext cx="469744" cy="259045"/>
    <xdr:sp macro="" textlink="">
      <xdr:nvSpPr>
        <xdr:cNvPr id="850" name="n_1mainValue【公民館】&#10;一人当たり面積">
          <a:extLst>
            <a:ext uri="{FF2B5EF4-FFF2-40B4-BE49-F238E27FC236}">
              <a16:creationId xmlns:a16="http://schemas.microsoft.com/office/drawing/2014/main" id="{CC103BC5-4281-448D-842F-4C9650FCEB31}"/>
            </a:ext>
          </a:extLst>
        </xdr:cNvPr>
        <xdr:cNvSpPr txBox="1"/>
      </xdr:nvSpPr>
      <xdr:spPr>
        <a:xfrm>
          <a:off x="18561127" y="1760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5822</xdr:rowOff>
    </xdr:from>
    <xdr:ext cx="469744" cy="259045"/>
    <xdr:sp macro="" textlink="">
      <xdr:nvSpPr>
        <xdr:cNvPr id="851" name="n_2mainValue【公民館】&#10;一人当たり面積">
          <a:extLst>
            <a:ext uri="{FF2B5EF4-FFF2-40B4-BE49-F238E27FC236}">
              <a16:creationId xmlns:a16="http://schemas.microsoft.com/office/drawing/2014/main" id="{3677DD61-D75A-47E2-9D28-EEA93BB866B8}"/>
            </a:ext>
          </a:extLst>
        </xdr:cNvPr>
        <xdr:cNvSpPr txBox="1"/>
      </xdr:nvSpPr>
      <xdr:spPr>
        <a:xfrm>
          <a:off x="17776267" y="176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16708</xdr:rowOff>
    </xdr:from>
    <xdr:ext cx="469744" cy="259045"/>
    <xdr:sp macro="" textlink="">
      <xdr:nvSpPr>
        <xdr:cNvPr id="852" name="n_3mainValue【公民館】&#10;一人当たり面積">
          <a:extLst>
            <a:ext uri="{FF2B5EF4-FFF2-40B4-BE49-F238E27FC236}">
              <a16:creationId xmlns:a16="http://schemas.microsoft.com/office/drawing/2014/main" id="{51370155-5984-45DC-949A-5DDA0EB680D5}"/>
            </a:ext>
          </a:extLst>
        </xdr:cNvPr>
        <xdr:cNvSpPr txBox="1"/>
      </xdr:nvSpPr>
      <xdr:spPr>
        <a:xfrm>
          <a:off x="17001567" y="1761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29771</xdr:rowOff>
    </xdr:from>
    <xdr:ext cx="469744" cy="259045"/>
    <xdr:sp macro="" textlink="">
      <xdr:nvSpPr>
        <xdr:cNvPr id="853" name="n_4mainValue【公民館】&#10;一人当たり面積">
          <a:extLst>
            <a:ext uri="{FF2B5EF4-FFF2-40B4-BE49-F238E27FC236}">
              <a16:creationId xmlns:a16="http://schemas.microsoft.com/office/drawing/2014/main" id="{B8011CB2-35DE-4A08-8136-86E675ABAEDA}"/>
            </a:ext>
          </a:extLst>
        </xdr:cNvPr>
        <xdr:cNvSpPr txBox="1"/>
      </xdr:nvSpPr>
      <xdr:spPr>
        <a:xfrm>
          <a:off x="16226867" y="176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F3C3A4A1-4487-4A26-87A4-3BE20FC85FD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B878B6E7-0477-4AC0-A329-30EF2001794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977C7218-6FB9-4068-9840-1D728CB017DE}"/>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して全ての施設において有形固定資産減価償却率が高くなっており、またほとんどの施設でその差が年々広がっている。特に保育所、学校施設、公営住宅の減価償却率が高く、保育所については全てが昭和３０年代に建設されているが、令和３年３月３１日をもって５園中３園を閉所することとなった。学校施設についても建て替えや小中学校を統合させるなど改善に努めているが、市域が広く各地区に学校が存することから、引き続き計画的に整備する必要がある。本市所有の建物系施設の延床面積比で１／３を占める公営住宅については、建築後３０年以上を経過している施設が８割近くとなっている。学校施設同様、各地区に存すること、公営住宅という性質上なかなか整理できていない状態である。しかし、現状でも空き家も多く、一人当たり面積でみても類似団体の２．４倍、宮崎県平均でみても１．７倍の面積を有している現状からも、供給過多ということがみてとれる。入居状況や入居者応募率等総合的に検討し、適正な管理戸数を見極める必要がある。一人当たり面積で類似団体平均を上回る公民館についても同様なことがいえるため、市保有施設について、公共施設等総合管理計画に掲げた目標に向け、他の公共施設との複合化や多機能化、廃止といった方針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DA767EC-A2A8-4F3F-956A-F5F3E0EAD39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5DA0F61-1E70-43D6-B979-36F425EF4397}"/>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2684C89-450A-47D7-B57A-946535D06D7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CD6A938-676C-4058-9F3C-52CF4F6A1C0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61CC5A-F036-4A5F-8F9B-8C701B7641C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D36FBA-A759-4D9E-A816-9E70D1CD344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0E9B94-F736-4E6A-A635-7BAC847B2CA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33A57B9-8573-4F94-9951-65D872837AC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9171C0-18BE-4004-9994-F810C25A559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3CFA30C-6391-4F80-BAFA-4F15EB46FCB3}"/>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29,648
29,510
438.79
27,421,523
26,349,758
722,770
8,967,013
11,607,562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6A6D644-E4DB-4AD1-B77E-81263922A72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DEDCEB2-6D2B-4B79-9DAB-C477EBAE33C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CA4C04-2A14-4F34-A7E2-A28240061A2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816161-577A-42E4-95E0-38FB117E4CB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8E9BA9-B944-4861-BBC6-8BECF3E15BA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0D525E4-3044-4F28-BF04-0002589F21DF}"/>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3888159-8BAB-4D8D-A11B-A63B3014FEE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80B7620-3EB2-45EF-B4E9-7B567AC9470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8A90127-2C7E-4948-9B12-CF23CF97CB3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696F0E3-5C63-46B5-8319-E3CCF99B67A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DCE030B-C81E-42C5-995F-B95F9427992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0EF5E0F-BAE0-403F-9875-FD59A3DCC58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55171BD-5489-43AD-9110-EC8FA844541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D22B95D-BA09-48D7-971A-5BB09AB0FA4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C3ADFCB-7298-40A0-8EEA-095DCE8F0C1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903BAF3-7AAE-4528-899D-5B2A7CB592EE}"/>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C09C76F-728D-499B-8072-30A935867A6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6EA5D93-845A-42FD-B476-2899306C5FA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E386AC7-2791-4FC3-8AE2-3A67F2ECFC1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0110C67-E636-4803-856D-1A4319A18A94}"/>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2601491-0E72-4946-8141-6FC60E1FBCC5}"/>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73A7226-5218-427B-B7CB-BCA36D6E02FA}"/>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F98FBFE-6621-421D-81E2-60AEBD396A2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513783F-A44E-46AC-BCB4-A9ECDBF94A9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47ACFD3-33A6-415F-ACFE-FC093C532E4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8690A4F-62B9-4A76-8C77-8E145CFE189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B5C4C6E-0308-4C41-A965-68A32F0A7FA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1C5A086-3C8B-4F2F-A15D-DD540A3F3D3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CFB682C-ED66-49B1-BA4D-4B6E76E81A11}"/>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E246874-0E32-42B7-9EBE-0DCBFDC11D4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2BD2B66-1D26-4DE1-89C5-ECCA4A95E65A}"/>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7EB8C54-5798-480D-8786-55653A56BC4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424BAEB-9E90-4617-95FE-44CF3180D45A}"/>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8E9D798-2E0D-4FD6-ACDE-3600BF7BC2AE}"/>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A302B4D-BDC9-4822-A523-1683C02CB323}"/>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F9ACE32-046F-4704-96E3-AE73B49FD3F3}"/>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F649709-72EF-4871-90C8-7B78106506C1}"/>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B484B7F-DDCE-4F17-9FCE-302C4893E3A4}"/>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F88F5B5-84A4-49F9-AB65-70BE03EADD56}"/>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518A954-31A6-4595-A17B-C4972DAB128B}"/>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962893B-44E9-4E79-B23F-B53A9D9D29E9}"/>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784C217-CCBF-4C62-8379-43435EFC6717}"/>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378034E-9D90-4B07-B55D-861A265233EC}"/>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5E6788E-9784-472B-967B-E6132576B147}"/>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2B52BA6-285A-4B88-9293-7024BDA89FA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1B8FF85-D331-46DC-80FB-31D041339426}"/>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63CB527-6BD5-4772-B434-4EF5AE1E3263}"/>
            </a:ext>
          </a:extLst>
        </xdr:cNvPr>
        <xdr:cNvCxnSpPr/>
      </xdr:nvCxnSpPr>
      <xdr:spPr>
        <a:xfrm flipV="1">
          <a:off x="4086225" y="5645876"/>
          <a:ext cx="0"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3E01E8F-3033-460F-8130-EBE1544616D7}"/>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427683B-A685-4D68-96B2-999D3F086915}"/>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a:extLst>
            <a:ext uri="{FF2B5EF4-FFF2-40B4-BE49-F238E27FC236}">
              <a16:creationId xmlns:a16="http://schemas.microsoft.com/office/drawing/2014/main" id="{0433D4AC-2444-4834-91D3-D05F09D20AA7}"/>
            </a:ext>
          </a:extLst>
        </xdr:cNvPr>
        <xdr:cNvSpPr txBox="1"/>
      </xdr:nvSpPr>
      <xdr:spPr>
        <a:xfrm>
          <a:off x="4124960" y="5424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a:extLst>
            <a:ext uri="{FF2B5EF4-FFF2-40B4-BE49-F238E27FC236}">
              <a16:creationId xmlns:a16="http://schemas.microsoft.com/office/drawing/2014/main" id="{AA590FA5-A7DD-4725-8E4A-1BB1F5F831FE}"/>
            </a:ext>
          </a:extLst>
        </xdr:cNvPr>
        <xdr:cNvCxnSpPr/>
      </xdr:nvCxnSpPr>
      <xdr:spPr>
        <a:xfrm>
          <a:off x="4020820" y="56458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02BB4ECA-E9FF-4EDE-B245-68B27684BDA3}"/>
            </a:ext>
          </a:extLst>
        </xdr:cNvPr>
        <xdr:cNvSpPr txBox="1"/>
      </xdr:nvSpPr>
      <xdr:spPr>
        <a:xfrm>
          <a:off x="4124960"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5D0F2D98-0440-4EF4-8A15-D6FB679E59AB}"/>
            </a:ext>
          </a:extLst>
        </xdr:cNvPr>
        <xdr:cNvSpPr/>
      </xdr:nvSpPr>
      <xdr:spPr>
        <a:xfrm>
          <a:off x="4036060" y="62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a:extLst>
            <a:ext uri="{FF2B5EF4-FFF2-40B4-BE49-F238E27FC236}">
              <a16:creationId xmlns:a16="http://schemas.microsoft.com/office/drawing/2014/main" id="{9CCE405F-0557-490D-9A29-B7AA38221B36}"/>
            </a:ext>
          </a:extLst>
        </xdr:cNvPr>
        <xdr:cNvSpPr/>
      </xdr:nvSpPr>
      <xdr:spPr>
        <a:xfrm>
          <a:off x="3312160" y="62057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6EA83818-C820-4C3C-B895-85F4D1152C6B}"/>
            </a:ext>
          </a:extLst>
        </xdr:cNvPr>
        <xdr:cNvSpPr/>
      </xdr:nvSpPr>
      <xdr:spPr>
        <a:xfrm>
          <a:off x="251460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93E21E37-4087-4C6C-8162-38AED70C5DDA}"/>
            </a:ext>
          </a:extLst>
        </xdr:cNvPr>
        <xdr:cNvSpPr/>
      </xdr:nvSpPr>
      <xdr:spPr>
        <a:xfrm>
          <a:off x="17399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a:extLst>
            <a:ext uri="{FF2B5EF4-FFF2-40B4-BE49-F238E27FC236}">
              <a16:creationId xmlns:a16="http://schemas.microsoft.com/office/drawing/2014/main" id="{C7A4A0FD-6FBD-426E-91EE-716711C54E41}"/>
            </a:ext>
          </a:extLst>
        </xdr:cNvPr>
        <xdr:cNvSpPr/>
      </xdr:nvSpPr>
      <xdr:spPr>
        <a:xfrm>
          <a:off x="965200" y="59025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2EE5814-62BA-4CAD-9113-8BB598303EE5}"/>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289BEAA-018A-42F5-9654-CDCDFB933C7C}"/>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F4308D1-1FCF-4853-B02B-C701C38EAED9}"/>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30ED373-DEA2-431B-8895-F81C8D74E3C3}"/>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1275B8D-0B40-4E83-B8FC-33A801DA1DD9}"/>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a:extLst>
            <a:ext uri="{FF2B5EF4-FFF2-40B4-BE49-F238E27FC236}">
              <a16:creationId xmlns:a16="http://schemas.microsoft.com/office/drawing/2014/main" id="{42172EAC-27C5-4BA8-9E59-EC6A91F926CB}"/>
            </a:ext>
          </a:extLst>
        </xdr:cNvPr>
        <xdr:cNvSpPr/>
      </xdr:nvSpPr>
      <xdr:spPr>
        <a:xfrm>
          <a:off x="4036060" y="6443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51180</xdr:rowOff>
    </xdr:from>
    <xdr:ext cx="405111" cy="259045"/>
    <xdr:sp macro="" textlink="">
      <xdr:nvSpPr>
        <xdr:cNvPr id="75" name="【図書館】&#10;有形固定資産減価償却率該当値テキスト">
          <a:extLst>
            <a:ext uri="{FF2B5EF4-FFF2-40B4-BE49-F238E27FC236}">
              <a16:creationId xmlns:a16="http://schemas.microsoft.com/office/drawing/2014/main" id="{1B9E045A-783C-4A9D-9C79-00FBBADF0332}"/>
            </a:ext>
          </a:extLst>
        </xdr:cNvPr>
        <xdr:cNvSpPr txBox="1"/>
      </xdr:nvSpPr>
      <xdr:spPr>
        <a:xfrm>
          <a:off x="4124960" y="6421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38463</xdr:rowOff>
    </xdr:from>
    <xdr:to>
      <xdr:col>20</xdr:col>
      <xdr:colOff>38100</xdr:colOff>
      <xdr:row>38</xdr:row>
      <xdr:rowOff>140063</xdr:rowOff>
    </xdr:to>
    <xdr:sp macro="" textlink="">
      <xdr:nvSpPr>
        <xdr:cNvPr id="76" name="楕円 75">
          <a:extLst>
            <a:ext uri="{FF2B5EF4-FFF2-40B4-BE49-F238E27FC236}">
              <a16:creationId xmlns:a16="http://schemas.microsoft.com/office/drawing/2014/main" id="{6C9449BE-5113-471E-9497-688A72BEE532}"/>
            </a:ext>
          </a:extLst>
        </xdr:cNvPr>
        <xdr:cNvSpPr/>
      </xdr:nvSpPr>
      <xdr:spPr>
        <a:xfrm>
          <a:off x="3312160" y="64087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89263</xdr:rowOff>
    </xdr:from>
    <xdr:to>
      <xdr:col>24</xdr:col>
      <xdr:colOff>63500</xdr:colOff>
      <xdr:row>38</xdr:row>
      <xdr:rowOff>123553</xdr:rowOff>
    </xdr:to>
    <xdr:cxnSp macro="">
      <xdr:nvCxnSpPr>
        <xdr:cNvPr id="77" name="直線コネクタ 76">
          <a:extLst>
            <a:ext uri="{FF2B5EF4-FFF2-40B4-BE49-F238E27FC236}">
              <a16:creationId xmlns:a16="http://schemas.microsoft.com/office/drawing/2014/main" id="{92771F2F-75E3-4DC0-92A1-5E2D8902EDC7}"/>
            </a:ext>
          </a:extLst>
        </xdr:cNvPr>
        <xdr:cNvCxnSpPr/>
      </xdr:nvCxnSpPr>
      <xdr:spPr>
        <a:xfrm>
          <a:off x="3355340" y="6459583"/>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38463</xdr:rowOff>
    </xdr:from>
    <xdr:to>
      <xdr:col>15</xdr:col>
      <xdr:colOff>101600</xdr:colOff>
      <xdr:row>38</xdr:row>
      <xdr:rowOff>140063</xdr:rowOff>
    </xdr:to>
    <xdr:sp macro="" textlink="">
      <xdr:nvSpPr>
        <xdr:cNvPr id="78" name="楕円 77">
          <a:extLst>
            <a:ext uri="{FF2B5EF4-FFF2-40B4-BE49-F238E27FC236}">
              <a16:creationId xmlns:a16="http://schemas.microsoft.com/office/drawing/2014/main" id="{36F1BFC5-9179-4EFE-B5D3-0ADCB0C0A682}"/>
            </a:ext>
          </a:extLst>
        </xdr:cNvPr>
        <xdr:cNvSpPr/>
      </xdr:nvSpPr>
      <xdr:spPr>
        <a:xfrm>
          <a:off x="2514600" y="64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89263</xdr:rowOff>
    </xdr:from>
    <xdr:to>
      <xdr:col>19</xdr:col>
      <xdr:colOff>177800</xdr:colOff>
      <xdr:row>38</xdr:row>
      <xdr:rowOff>89263</xdr:rowOff>
    </xdr:to>
    <xdr:cxnSp macro="">
      <xdr:nvCxnSpPr>
        <xdr:cNvPr id="79" name="直線コネクタ 78">
          <a:extLst>
            <a:ext uri="{FF2B5EF4-FFF2-40B4-BE49-F238E27FC236}">
              <a16:creationId xmlns:a16="http://schemas.microsoft.com/office/drawing/2014/main" id="{66534DB1-462C-45FB-ACA3-3B3C9725DCB9}"/>
            </a:ext>
          </a:extLst>
        </xdr:cNvPr>
        <xdr:cNvCxnSpPr/>
      </xdr:nvCxnSpPr>
      <xdr:spPr>
        <a:xfrm>
          <a:off x="2565400" y="645958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5806</xdr:rowOff>
    </xdr:from>
    <xdr:to>
      <xdr:col>10</xdr:col>
      <xdr:colOff>165100</xdr:colOff>
      <xdr:row>38</xdr:row>
      <xdr:rowOff>107406</xdr:rowOff>
    </xdr:to>
    <xdr:sp macro="" textlink="">
      <xdr:nvSpPr>
        <xdr:cNvPr id="80" name="楕円 79">
          <a:extLst>
            <a:ext uri="{FF2B5EF4-FFF2-40B4-BE49-F238E27FC236}">
              <a16:creationId xmlns:a16="http://schemas.microsoft.com/office/drawing/2014/main" id="{1CCB4DDE-6774-4A08-83FF-8B1246D1EBE5}"/>
            </a:ext>
          </a:extLst>
        </xdr:cNvPr>
        <xdr:cNvSpPr/>
      </xdr:nvSpPr>
      <xdr:spPr>
        <a:xfrm>
          <a:off x="1739900" y="63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56606</xdr:rowOff>
    </xdr:from>
    <xdr:to>
      <xdr:col>15</xdr:col>
      <xdr:colOff>50800</xdr:colOff>
      <xdr:row>38</xdr:row>
      <xdr:rowOff>89263</xdr:rowOff>
    </xdr:to>
    <xdr:cxnSp macro="">
      <xdr:nvCxnSpPr>
        <xdr:cNvPr id="81" name="直線コネクタ 80">
          <a:extLst>
            <a:ext uri="{FF2B5EF4-FFF2-40B4-BE49-F238E27FC236}">
              <a16:creationId xmlns:a16="http://schemas.microsoft.com/office/drawing/2014/main" id="{4CC9047C-CE31-47BB-8E9E-0CD74FA19B88}"/>
            </a:ext>
          </a:extLst>
        </xdr:cNvPr>
        <xdr:cNvCxnSpPr/>
      </xdr:nvCxnSpPr>
      <xdr:spPr>
        <a:xfrm>
          <a:off x="1790700" y="6426926"/>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144599</xdr:rowOff>
    </xdr:from>
    <xdr:to>
      <xdr:col>6</xdr:col>
      <xdr:colOff>38100</xdr:colOff>
      <xdr:row>38</xdr:row>
      <xdr:rowOff>74749</xdr:rowOff>
    </xdr:to>
    <xdr:sp macro="" textlink="">
      <xdr:nvSpPr>
        <xdr:cNvPr id="82" name="楕円 81">
          <a:extLst>
            <a:ext uri="{FF2B5EF4-FFF2-40B4-BE49-F238E27FC236}">
              <a16:creationId xmlns:a16="http://schemas.microsoft.com/office/drawing/2014/main" id="{C6C6093F-3CA3-42D4-B1C6-8AB77ED8843D}"/>
            </a:ext>
          </a:extLst>
        </xdr:cNvPr>
        <xdr:cNvSpPr/>
      </xdr:nvSpPr>
      <xdr:spPr>
        <a:xfrm>
          <a:off x="965200" y="63472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23949</xdr:rowOff>
    </xdr:from>
    <xdr:to>
      <xdr:col>10</xdr:col>
      <xdr:colOff>114300</xdr:colOff>
      <xdr:row>38</xdr:row>
      <xdr:rowOff>56606</xdr:rowOff>
    </xdr:to>
    <xdr:cxnSp macro="">
      <xdr:nvCxnSpPr>
        <xdr:cNvPr id="83" name="直線コネクタ 82">
          <a:extLst>
            <a:ext uri="{FF2B5EF4-FFF2-40B4-BE49-F238E27FC236}">
              <a16:creationId xmlns:a16="http://schemas.microsoft.com/office/drawing/2014/main" id="{7D0DDD77-62D4-45D9-A48D-B7A7CF3587D4}"/>
            </a:ext>
          </a:extLst>
        </xdr:cNvPr>
        <xdr:cNvCxnSpPr/>
      </xdr:nvCxnSpPr>
      <xdr:spPr>
        <a:xfrm>
          <a:off x="1008380" y="6394269"/>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117401</xdr:rowOff>
    </xdr:from>
    <xdr:ext cx="405111" cy="259045"/>
    <xdr:sp macro="" textlink="">
      <xdr:nvSpPr>
        <xdr:cNvPr id="84" name="n_1aveValue【図書館】&#10;有形固定資産減価償却率">
          <a:extLst>
            <a:ext uri="{FF2B5EF4-FFF2-40B4-BE49-F238E27FC236}">
              <a16:creationId xmlns:a16="http://schemas.microsoft.com/office/drawing/2014/main" id="{9DC3FD9C-2341-4013-AABE-31BA676B3046}"/>
            </a:ext>
          </a:extLst>
        </xdr:cNvPr>
        <xdr:cNvSpPr txBox="1"/>
      </xdr:nvSpPr>
      <xdr:spPr>
        <a:xfrm>
          <a:off x="3170564" y="59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a:extLst>
            <a:ext uri="{FF2B5EF4-FFF2-40B4-BE49-F238E27FC236}">
              <a16:creationId xmlns:a16="http://schemas.microsoft.com/office/drawing/2014/main" id="{573662AF-3E95-4208-ACD7-058CE0FB5959}"/>
            </a:ext>
          </a:extLst>
        </xdr:cNvPr>
        <xdr:cNvSpPr txBox="1"/>
      </xdr:nvSpPr>
      <xdr:spPr>
        <a:xfrm>
          <a:off x="238570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DF66F35F-51C9-4FEC-BDF7-B1117103DF88}"/>
            </a:ext>
          </a:extLst>
        </xdr:cNvPr>
        <xdr:cNvSpPr txBox="1"/>
      </xdr:nvSpPr>
      <xdr:spPr>
        <a:xfrm>
          <a:off x="16110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B4C9A107-0666-4377-9F5D-E2BBA5106606}"/>
            </a:ext>
          </a:extLst>
        </xdr:cNvPr>
        <xdr:cNvSpPr txBox="1"/>
      </xdr:nvSpPr>
      <xdr:spPr>
        <a:xfrm>
          <a:off x="83630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131190</xdr:rowOff>
    </xdr:from>
    <xdr:ext cx="405111" cy="259045"/>
    <xdr:sp macro="" textlink="">
      <xdr:nvSpPr>
        <xdr:cNvPr id="88" name="n_1mainValue【図書館】&#10;有形固定資産減価償却率">
          <a:extLst>
            <a:ext uri="{FF2B5EF4-FFF2-40B4-BE49-F238E27FC236}">
              <a16:creationId xmlns:a16="http://schemas.microsoft.com/office/drawing/2014/main" id="{D5FF87BD-DC1C-436F-99C8-67C0B6CB349B}"/>
            </a:ext>
          </a:extLst>
        </xdr:cNvPr>
        <xdr:cNvSpPr txBox="1"/>
      </xdr:nvSpPr>
      <xdr:spPr>
        <a:xfrm>
          <a:off x="3170564" y="650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131190</xdr:rowOff>
    </xdr:from>
    <xdr:ext cx="405111" cy="259045"/>
    <xdr:sp macro="" textlink="">
      <xdr:nvSpPr>
        <xdr:cNvPr id="89" name="n_2mainValue【図書館】&#10;有形固定資産減価償却率">
          <a:extLst>
            <a:ext uri="{FF2B5EF4-FFF2-40B4-BE49-F238E27FC236}">
              <a16:creationId xmlns:a16="http://schemas.microsoft.com/office/drawing/2014/main" id="{F4126AA7-DF60-4DF2-A252-4ED912E0E8C7}"/>
            </a:ext>
          </a:extLst>
        </xdr:cNvPr>
        <xdr:cNvSpPr txBox="1"/>
      </xdr:nvSpPr>
      <xdr:spPr>
        <a:xfrm>
          <a:off x="2385704" y="650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90" name="n_3mainValue【図書館】&#10;有形固定資産減価償却率">
          <a:extLst>
            <a:ext uri="{FF2B5EF4-FFF2-40B4-BE49-F238E27FC236}">
              <a16:creationId xmlns:a16="http://schemas.microsoft.com/office/drawing/2014/main" id="{49435BAE-579C-470C-A4AB-DF6B37E9E6A4}"/>
            </a:ext>
          </a:extLst>
        </xdr:cNvPr>
        <xdr:cNvSpPr txBox="1"/>
      </xdr:nvSpPr>
      <xdr:spPr>
        <a:xfrm>
          <a:off x="161100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65876</xdr:rowOff>
    </xdr:from>
    <xdr:ext cx="405111" cy="259045"/>
    <xdr:sp macro="" textlink="">
      <xdr:nvSpPr>
        <xdr:cNvPr id="91" name="n_4mainValue【図書館】&#10;有形固定資産減価償却率">
          <a:extLst>
            <a:ext uri="{FF2B5EF4-FFF2-40B4-BE49-F238E27FC236}">
              <a16:creationId xmlns:a16="http://schemas.microsoft.com/office/drawing/2014/main" id="{7AA63F12-2454-491F-944D-B8CE9232C553}"/>
            </a:ext>
          </a:extLst>
        </xdr:cNvPr>
        <xdr:cNvSpPr txBox="1"/>
      </xdr:nvSpPr>
      <xdr:spPr>
        <a:xfrm>
          <a:off x="836304" y="643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05AA8D4-6E6C-4680-BD10-B17C519ACA7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43B9AAE-9C0C-4EB7-9CAF-CA5887353053}"/>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AD5130A-9C9D-4A7B-AD6E-CC50A136A54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D4D1006-C9DF-4C1B-BCB5-4E906A940B7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87ADCC0-2215-4873-8648-6F9888A375CE}"/>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39CFE54-1DEA-494F-84EA-57AC174E2115}"/>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2E48DB6-937C-488C-9622-237737B8422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109FEE5-7006-4305-8FAC-A65F00628DC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C67454E-AB43-4A19-8B7A-B7F43B94E44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6F65377-A34A-4BC4-828C-1BDE5AED42D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4F950694-CAFD-4078-8CE4-CA6570197B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F9647644-00C3-48F3-82EE-373856976111}"/>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FFB9D193-2DFA-4BFB-84BF-597F3FC16FF3}"/>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32440DD3-34AD-4CFD-9EC7-C6AD3C9593DB}"/>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724BD7B4-C6EE-4B50-BCD9-A484466D41E4}"/>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260AC825-CEA8-42A4-A2CA-15F99B675646}"/>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240087C-3AA3-41BD-81B2-1F5A5560329B}"/>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51B1FE7C-F563-49FA-93AC-8093042E4E28}"/>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2D3A967F-8763-4093-AD68-3FF728D6BFA1}"/>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5A2AB0CD-B9ED-4EC4-8840-19A9B8665305}"/>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768BAADA-365E-4D2C-B33E-D3B2843EC1E1}"/>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B5AB9B90-2D94-4A9C-B633-C1A4DECD1728}"/>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BB080308-4824-45FD-8335-7E21E0B47DF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57AC55EA-5AFF-40CC-9F8D-F4CBBE61A793}"/>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463E13E2-95CF-4BFD-8F17-27439AD4DEC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a:extLst>
            <a:ext uri="{FF2B5EF4-FFF2-40B4-BE49-F238E27FC236}">
              <a16:creationId xmlns:a16="http://schemas.microsoft.com/office/drawing/2014/main" id="{932561BA-BDDF-4196-9B0E-5DFE4D02363A}"/>
            </a:ext>
          </a:extLst>
        </xdr:cNvPr>
        <xdr:cNvCxnSpPr/>
      </xdr:nvCxnSpPr>
      <xdr:spPr>
        <a:xfrm flipV="1">
          <a:off x="9219565" y="5705203"/>
          <a:ext cx="0" cy="121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a:extLst>
            <a:ext uri="{FF2B5EF4-FFF2-40B4-BE49-F238E27FC236}">
              <a16:creationId xmlns:a16="http://schemas.microsoft.com/office/drawing/2014/main" id="{D547C362-F5D5-4452-944C-6C80763C9E1E}"/>
            </a:ext>
          </a:extLst>
        </xdr:cNvPr>
        <xdr:cNvSpPr txBox="1"/>
      </xdr:nvSpPr>
      <xdr:spPr>
        <a:xfrm>
          <a:off x="9258300" y="692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a:extLst>
            <a:ext uri="{FF2B5EF4-FFF2-40B4-BE49-F238E27FC236}">
              <a16:creationId xmlns:a16="http://schemas.microsoft.com/office/drawing/2014/main" id="{0B388A8D-D533-49F4-91E5-87BE848805F8}"/>
            </a:ext>
          </a:extLst>
        </xdr:cNvPr>
        <xdr:cNvCxnSpPr/>
      </xdr:nvCxnSpPr>
      <xdr:spPr>
        <a:xfrm>
          <a:off x="9154160" y="6919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a:extLst>
            <a:ext uri="{FF2B5EF4-FFF2-40B4-BE49-F238E27FC236}">
              <a16:creationId xmlns:a16="http://schemas.microsoft.com/office/drawing/2014/main" id="{B3BDCA7D-DF42-4B3E-B769-49481F6FB59D}"/>
            </a:ext>
          </a:extLst>
        </xdr:cNvPr>
        <xdr:cNvSpPr txBox="1"/>
      </xdr:nvSpPr>
      <xdr:spPr>
        <a:xfrm>
          <a:off x="9258300" y="548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a:extLst>
            <a:ext uri="{FF2B5EF4-FFF2-40B4-BE49-F238E27FC236}">
              <a16:creationId xmlns:a16="http://schemas.microsoft.com/office/drawing/2014/main" id="{6BA59336-2B7F-450B-BC11-99AE541A3015}"/>
            </a:ext>
          </a:extLst>
        </xdr:cNvPr>
        <xdr:cNvCxnSpPr/>
      </xdr:nvCxnSpPr>
      <xdr:spPr>
        <a:xfrm>
          <a:off x="9154160" y="57052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140805</xdr:rowOff>
    </xdr:from>
    <xdr:ext cx="469744" cy="259045"/>
    <xdr:sp macro="" textlink="">
      <xdr:nvSpPr>
        <xdr:cNvPr id="122" name="【図書館】&#10;一人当たり面積平均値テキスト">
          <a:extLst>
            <a:ext uri="{FF2B5EF4-FFF2-40B4-BE49-F238E27FC236}">
              <a16:creationId xmlns:a16="http://schemas.microsoft.com/office/drawing/2014/main" id="{AF04AFF9-B183-4E79-938C-A43723841CF2}"/>
            </a:ext>
          </a:extLst>
        </xdr:cNvPr>
        <xdr:cNvSpPr txBox="1"/>
      </xdr:nvSpPr>
      <xdr:spPr>
        <a:xfrm>
          <a:off x="9258300" y="634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a:extLst>
            <a:ext uri="{FF2B5EF4-FFF2-40B4-BE49-F238E27FC236}">
              <a16:creationId xmlns:a16="http://schemas.microsoft.com/office/drawing/2014/main" id="{E08AF766-408A-467B-97B1-F4661933F291}"/>
            </a:ext>
          </a:extLst>
        </xdr:cNvPr>
        <xdr:cNvSpPr/>
      </xdr:nvSpPr>
      <xdr:spPr>
        <a:xfrm>
          <a:off x="9192260" y="64882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a:extLst>
            <a:ext uri="{FF2B5EF4-FFF2-40B4-BE49-F238E27FC236}">
              <a16:creationId xmlns:a16="http://schemas.microsoft.com/office/drawing/2014/main" id="{FBAC6078-8EA2-4AE8-82F2-7739271C52DB}"/>
            </a:ext>
          </a:extLst>
        </xdr:cNvPr>
        <xdr:cNvSpPr/>
      </xdr:nvSpPr>
      <xdr:spPr>
        <a:xfrm>
          <a:off x="8445500" y="64773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a:extLst>
            <a:ext uri="{FF2B5EF4-FFF2-40B4-BE49-F238E27FC236}">
              <a16:creationId xmlns:a16="http://schemas.microsoft.com/office/drawing/2014/main" id="{26308675-86D3-43AC-928D-6BE48225E77F}"/>
            </a:ext>
          </a:extLst>
        </xdr:cNvPr>
        <xdr:cNvSpPr/>
      </xdr:nvSpPr>
      <xdr:spPr>
        <a:xfrm>
          <a:off x="7670800" y="65317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a:extLst>
            <a:ext uri="{FF2B5EF4-FFF2-40B4-BE49-F238E27FC236}">
              <a16:creationId xmlns:a16="http://schemas.microsoft.com/office/drawing/2014/main" id="{DBE7467C-348F-41C0-BB9D-554A3239728C}"/>
            </a:ext>
          </a:extLst>
        </xdr:cNvPr>
        <xdr:cNvSpPr/>
      </xdr:nvSpPr>
      <xdr:spPr>
        <a:xfrm>
          <a:off x="6873240" y="6531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a:extLst>
            <a:ext uri="{FF2B5EF4-FFF2-40B4-BE49-F238E27FC236}">
              <a16:creationId xmlns:a16="http://schemas.microsoft.com/office/drawing/2014/main" id="{D7CEA8B7-E37D-472E-A762-DE165E1EA2E1}"/>
            </a:ext>
          </a:extLst>
        </xdr:cNvPr>
        <xdr:cNvSpPr/>
      </xdr:nvSpPr>
      <xdr:spPr>
        <a:xfrm>
          <a:off x="6098540" y="654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4D86FB5-0903-485C-85F7-9B30DDD23EFD}"/>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2F94F3B-C94F-4785-9013-74F744AF0D6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1C04725-97DF-4141-B102-5199D28B3C9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3A9F27E-A55B-4235-B698-EAA4E05EC4D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6DF60B73-0E43-4521-B3AE-A661EC77108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123372</xdr:rowOff>
    </xdr:from>
    <xdr:to>
      <xdr:col>55</xdr:col>
      <xdr:colOff>50800</xdr:colOff>
      <xdr:row>41</xdr:row>
      <xdr:rowOff>53522</xdr:rowOff>
    </xdr:to>
    <xdr:sp macro="" textlink="">
      <xdr:nvSpPr>
        <xdr:cNvPr id="133" name="楕円 132">
          <a:extLst>
            <a:ext uri="{FF2B5EF4-FFF2-40B4-BE49-F238E27FC236}">
              <a16:creationId xmlns:a16="http://schemas.microsoft.com/office/drawing/2014/main" id="{EAD66836-EB54-4C4D-BD6D-DBDCC5BBECB5}"/>
            </a:ext>
          </a:extLst>
        </xdr:cNvPr>
        <xdr:cNvSpPr/>
      </xdr:nvSpPr>
      <xdr:spPr>
        <a:xfrm>
          <a:off x="9192260" y="68289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38299</xdr:rowOff>
    </xdr:from>
    <xdr:ext cx="469744" cy="259045"/>
    <xdr:sp macro="" textlink="">
      <xdr:nvSpPr>
        <xdr:cNvPr id="134" name="【図書館】&#10;一人当たり面積該当値テキスト">
          <a:extLst>
            <a:ext uri="{FF2B5EF4-FFF2-40B4-BE49-F238E27FC236}">
              <a16:creationId xmlns:a16="http://schemas.microsoft.com/office/drawing/2014/main" id="{616CFFCD-BEA5-45D5-9C8E-943A9D2365CB}"/>
            </a:ext>
          </a:extLst>
        </xdr:cNvPr>
        <xdr:cNvSpPr txBox="1"/>
      </xdr:nvSpPr>
      <xdr:spPr>
        <a:xfrm>
          <a:off x="9258300" y="674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123372</xdr:rowOff>
    </xdr:from>
    <xdr:to>
      <xdr:col>50</xdr:col>
      <xdr:colOff>165100</xdr:colOff>
      <xdr:row>41</xdr:row>
      <xdr:rowOff>53522</xdr:rowOff>
    </xdr:to>
    <xdr:sp macro="" textlink="">
      <xdr:nvSpPr>
        <xdr:cNvPr id="135" name="楕円 134">
          <a:extLst>
            <a:ext uri="{FF2B5EF4-FFF2-40B4-BE49-F238E27FC236}">
              <a16:creationId xmlns:a16="http://schemas.microsoft.com/office/drawing/2014/main" id="{542ACC43-D201-405B-9707-04EAA6A57848}"/>
            </a:ext>
          </a:extLst>
        </xdr:cNvPr>
        <xdr:cNvSpPr/>
      </xdr:nvSpPr>
      <xdr:spPr>
        <a:xfrm>
          <a:off x="8445500" y="6828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2722</xdr:rowOff>
    </xdr:from>
    <xdr:to>
      <xdr:col>55</xdr:col>
      <xdr:colOff>0</xdr:colOff>
      <xdr:row>41</xdr:row>
      <xdr:rowOff>2722</xdr:rowOff>
    </xdr:to>
    <xdr:cxnSp macro="">
      <xdr:nvCxnSpPr>
        <xdr:cNvPr id="136" name="直線コネクタ 135">
          <a:extLst>
            <a:ext uri="{FF2B5EF4-FFF2-40B4-BE49-F238E27FC236}">
              <a16:creationId xmlns:a16="http://schemas.microsoft.com/office/drawing/2014/main" id="{91DDC21F-4E0C-4F41-97F4-B94B5CEDCC4B}"/>
            </a:ext>
          </a:extLst>
        </xdr:cNvPr>
        <xdr:cNvCxnSpPr/>
      </xdr:nvCxnSpPr>
      <xdr:spPr>
        <a:xfrm>
          <a:off x="8496300" y="687596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123372</xdr:rowOff>
    </xdr:from>
    <xdr:to>
      <xdr:col>46</xdr:col>
      <xdr:colOff>38100</xdr:colOff>
      <xdr:row>41</xdr:row>
      <xdr:rowOff>53522</xdr:rowOff>
    </xdr:to>
    <xdr:sp macro="" textlink="">
      <xdr:nvSpPr>
        <xdr:cNvPr id="137" name="楕円 136">
          <a:extLst>
            <a:ext uri="{FF2B5EF4-FFF2-40B4-BE49-F238E27FC236}">
              <a16:creationId xmlns:a16="http://schemas.microsoft.com/office/drawing/2014/main" id="{347CB472-66AB-4619-B958-BF7317F97D58}"/>
            </a:ext>
          </a:extLst>
        </xdr:cNvPr>
        <xdr:cNvSpPr/>
      </xdr:nvSpPr>
      <xdr:spPr>
        <a:xfrm>
          <a:off x="7670800" y="68289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2722</xdr:rowOff>
    </xdr:from>
    <xdr:to>
      <xdr:col>50</xdr:col>
      <xdr:colOff>114300</xdr:colOff>
      <xdr:row>41</xdr:row>
      <xdr:rowOff>2722</xdr:rowOff>
    </xdr:to>
    <xdr:cxnSp macro="">
      <xdr:nvCxnSpPr>
        <xdr:cNvPr id="138" name="直線コネクタ 137">
          <a:extLst>
            <a:ext uri="{FF2B5EF4-FFF2-40B4-BE49-F238E27FC236}">
              <a16:creationId xmlns:a16="http://schemas.microsoft.com/office/drawing/2014/main" id="{14A75C07-7DDA-40A4-B7C2-E3896F3EA0BA}"/>
            </a:ext>
          </a:extLst>
        </xdr:cNvPr>
        <xdr:cNvCxnSpPr/>
      </xdr:nvCxnSpPr>
      <xdr:spPr>
        <a:xfrm>
          <a:off x="7713980" y="687596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134257</xdr:rowOff>
    </xdr:from>
    <xdr:to>
      <xdr:col>41</xdr:col>
      <xdr:colOff>101600</xdr:colOff>
      <xdr:row>41</xdr:row>
      <xdr:rowOff>64407</xdr:rowOff>
    </xdr:to>
    <xdr:sp macro="" textlink="">
      <xdr:nvSpPr>
        <xdr:cNvPr id="139" name="楕円 138">
          <a:extLst>
            <a:ext uri="{FF2B5EF4-FFF2-40B4-BE49-F238E27FC236}">
              <a16:creationId xmlns:a16="http://schemas.microsoft.com/office/drawing/2014/main" id="{FF09E06A-F198-4947-9F3D-209889818793}"/>
            </a:ext>
          </a:extLst>
        </xdr:cNvPr>
        <xdr:cNvSpPr/>
      </xdr:nvSpPr>
      <xdr:spPr>
        <a:xfrm>
          <a:off x="6873240" y="68398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2722</xdr:rowOff>
    </xdr:from>
    <xdr:to>
      <xdr:col>45</xdr:col>
      <xdr:colOff>177800</xdr:colOff>
      <xdr:row>41</xdr:row>
      <xdr:rowOff>13607</xdr:rowOff>
    </xdr:to>
    <xdr:cxnSp macro="">
      <xdr:nvCxnSpPr>
        <xdr:cNvPr id="140" name="直線コネクタ 139">
          <a:extLst>
            <a:ext uri="{FF2B5EF4-FFF2-40B4-BE49-F238E27FC236}">
              <a16:creationId xmlns:a16="http://schemas.microsoft.com/office/drawing/2014/main" id="{E048B868-4D8E-4BBC-A40D-2597CA467E82}"/>
            </a:ext>
          </a:extLst>
        </xdr:cNvPr>
        <xdr:cNvCxnSpPr/>
      </xdr:nvCxnSpPr>
      <xdr:spPr>
        <a:xfrm flipV="1">
          <a:off x="6924040" y="6875962"/>
          <a:ext cx="78994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134257</xdr:rowOff>
    </xdr:from>
    <xdr:to>
      <xdr:col>36</xdr:col>
      <xdr:colOff>165100</xdr:colOff>
      <xdr:row>41</xdr:row>
      <xdr:rowOff>64407</xdr:rowOff>
    </xdr:to>
    <xdr:sp macro="" textlink="">
      <xdr:nvSpPr>
        <xdr:cNvPr id="141" name="楕円 140">
          <a:extLst>
            <a:ext uri="{FF2B5EF4-FFF2-40B4-BE49-F238E27FC236}">
              <a16:creationId xmlns:a16="http://schemas.microsoft.com/office/drawing/2014/main" id="{9C5BDCE7-F6F3-40AA-9F18-69B72C734BF4}"/>
            </a:ext>
          </a:extLst>
        </xdr:cNvPr>
        <xdr:cNvSpPr/>
      </xdr:nvSpPr>
      <xdr:spPr>
        <a:xfrm>
          <a:off x="6098540" y="68398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13607</xdr:rowOff>
    </xdr:from>
    <xdr:to>
      <xdr:col>41</xdr:col>
      <xdr:colOff>50800</xdr:colOff>
      <xdr:row>41</xdr:row>
      <xdr:rowOff>13607</xdr:rowOff>
    </xdr:to>
    <xdr:cxnSp macro="">
      <xdr:nvCxnSpPr>
        <xdr:cNvPr id="142" name="直線コネクタ 141">
          <a:extLst>
            <a:ext uri="{FF2B5EF4-FFF2-40B4-BE49-F238E27FC236}">
              <a16:creationId xmlns:a16="http://schemas.microsoft.com/office/drawing/2014/main" id="{29F5570C-9A24-4DAC-82EC-F7756F12E8DE}"/>
            </a:ext>
          </a:extLst>
        </xdr:cNvPr>
        <xdr:cNvCxnSpPr/>
      </xdr:nvCxnSpPr>
      <xdr:spPr>
        <a:xfrm>
          <a:off x="6149340" y="688684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53720</xdr:rowOff>
    </xdr:from>
    <xdr:ext cx="469744" cy="259045"/>
    <xdr:sp macro="" textlink="">
      <xdr:nvSpPr>
        <xdr:cNvPr id="143" name="n_1aveValue【図書館】&#10;一人当たり面積">
          <a:extLst>
            <a:ext uri="{FF2B5EF4-FFF2-40B4-BE49-F238E27FC236}">
              <a16:creationId xmlns:a16="http://schemas.microsoft.com/office/drawing/2014/main" id="{85DDC734-D4DA-45A2-9C92-7680234018F5}"/>
            </a:ext>
          </a:extLst>
        </xdr:cNvPr>
        <xdr:cNvSpPr txBox="1"/>
      </xdr:nvSpPr>
      <xdr:spPr>
        <a:xfrm>
          <a:off x="8271587" y="62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108149</xdr:rowOff>
    </xdr:from>
    <xdr:ext cx="469744" cy="259045"/>
    <xdr:sp macro="" textlink="">
      <xdr:nvSpPr>
        <xdr:cNvPr id="144" name="n_2aveValue【図書館】&#10;一人当たり面積">
          <a:extLst>
            <a:ext uri="{FF2B5EF4-FFF2-40B4-BE49-F238E27FC236}">
              <a16:creationId xmlns:a16="http://schemas.microsoft.com/office/drawing/2014/main" id="{9F79E052-246C-4AD0-AD30-55E31C252BC0}"/>
            </a:ext>
          </a:extLst>
        </xdr:cNvPr>
        <xdr:cNvSpPr txBox="1"/>
      </xdr:nvSpPr>
      <xdr:spPr>
        <a:xfrm>
          <a:off x="7509587" y="631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a:extLst>
            <a:ext uri="{FF2B5EF4-FFF2-40B4-BE49-F238E27FC236}">
              <a16:creationId xmlns:a16="http://schemas.microsoft.com/office/drawing/2014/main" id="{3E3377D6-72E5-4D5D-817F-16BECF9FC452}"/>
            </a:ext>
          </a:extLst>
        </xdr:cNvPr>
        <xdr:cNvSpPr txBox="1"/>
      </xdr:nvSpPr>
      <xdr:spPr>
        <a:xfrm>
          <a:off x="6712027" y="631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129920</xdr:rowOff>
    </xdr:from>
    <xdr:ext cx="469744" cy="259045"/>
    <xdr:sp macro="" textlink="">
      <xdr:nvSpPr>
        <xdr:cNvPr id="146" name="n_4aveValue【図書館】&#10;一人当たり面積">
          <a:extLst>
            <a:ext uri="{FF2B5EF4-FFF2-40B4-BE49-F238E27FC236}">
              <a16:creationId xmlns:a16="http://schemas.microsoft.com/office/drawing/2014/main" id="{C81878B5-82E2-4F0F-8BFC-4D8533B921BC}"/>
            </a:ext>
          </a:extLst>
        </xdr:cNvPr>
        <xdr:cNvSpPr txBox="1"/>
      </xdr:nvSpPr>
      <xdr:spPr>
        <a:xfrm>
          <a:off x="5937327" y="633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44649</xdr:rowOff>
    </xdr:from>
    <xdr:ext cx="469744" cy="259045"/>
    <xdr:sp macro="" textlink="">
      <xdr:nvSpPr>
        <xdr:cNvPr id="147" name="n_1mainValue【図書館】&#10;一人当たり面積">
          <a:extLst>
            <a:ext uri="{FF2B5EF4-FFF2-40B4-BE49-F238E27FC236}">
              <a16:creationId xmlns:a16="http://schemas.microsoft.com/office/drawing/2014/main" id="{2AB6F0A3-B2D7-471D-9789-5C11ACB5E9B0}"/>
            </a:ext>
          </a:extLst>
        </xdr:cNvPr>
        <xdr:cNvSpPr txBox="1"/>
      </xdr:nvSpPr>
      <xdr:spPr>
        <a:xfrm>
          <a:off x="8271587" y="691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44649</xdr:rowOff>
    </xdr:from>
    <xdr:ext cx="469744" cy="259045"/>
    <xdr:sp macro="" textlink="">
      <xdr:nvSpPr>
        <xdr:cNvPr id="148" name="n_2mainValue【図書館】&#10;一人当たり面積">
          <a:extLst>
            <a:ext uri="{FF2B5EF4-FFF2-40B4-BE49-F238E27FC236}">
              <a16:creationId xmlns:a16="http://schemas.microsoft.com/office/drawing/2014/main" id="{EE8A7DEA-D5DD-42D3-B12E-C32B11A8409E}"/>
            </a:ext>
          </a:extLst>
        </xdr:cNvPr>
        <xdr:cNvSpPr txBox="1"/>
      </xdr:nvSpPr>
      <xdr:spPr>
        <a:xfrm>
          <a:off x="7509587" y="691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55534</xdr:rowOff>
    </xdr:from>
    <xdr:ext cx="469744" cy="259045"/>
    <xdr:sp macro="" textlink="">
      <xdr:nvSpPr>
        <xdr:cNvPr id="149" name="n_3mainValue【図書館】&#10;一人当たり面積">
          <a:extLst>
            <a:ext uri="{FF2B5EF4-FFF2-40B4-BE49-F238E27FC236}">
              <a16:creationId xmlns:a16="http://schemas.microsoft.com/office/drawing/2014/main" id="{8F3FDC6B-2499-4CBD-BA99-CB50A8BAADCD}"/>
            </a:ext>
          </a:extLst>
        </xdr:cNvPr>
        <xdr:cNvSpPr txBox="1"/>
      </xdr:nvSpPr>
      <xdr:spPr>
        <a:xfrm>
          <a:off x="6712027" y="692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55534</xdr:rowOff>
    </xdr:from>
    <xdr:ext cx="469744" cy="259045"/>
    <xdr:sp macro="" textlink="">
      <xdr:nvSpPr>
        <xdr:cNvPr id="150" name="n_4mainValue【図書館】&#10;一人当たり面積">
          <a:extLst>
            <a:ext uri="{FF2B5EF4-FFF2-40B4-BE49-F238E27FC236}">
              <a16:creationId xmlns:a16="http://schemas.microsoft.com/office/drawing/2014/main" id="{84EC3A25-A9D4-43F4-BAD2-434BC536B689}"/>
            </a:ext>
          </a:extLst>
        </xdr:cNvPr>
        <xdr:cNvSpPr txBox="1"/>
      </xdr:nvSpPr>
      <xdr:spPr>
        <a:xfrm>
          <a:off x="5937327" y="692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20B6B379-9C12-48B9-841F-7D6A2D81C8F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BF265177-22C4-4DDF-B929-B2FFBC20F2F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EA8B70BA-47E6-450C-BB36-509111CAC62C}"/>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4A338423-8867-4A10-872B-A03664FF3E1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FD531EFD-98CC-4E6B-926D-614041B9D8D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4B24AA50-1C13-456B-AB12-2C5619B72BD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C9ABD6B2-1605-4057-B7CA-CD87EA772341}"/>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D83AA195-E4F7-40E7-A500-C4D06B79982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FC19A334-5399-483D-B140-51E1577BBA9D}"/>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2D4F66E2-6798-460D-BE77-02A2FCF7F85A}"/>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DE028633-1EDE-43A0-92BB-7DEF05DB0228}"/>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6A74F676-82B5-4AA5-BB66-D6D3FAC67998}"/>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11DBD7DB-A083-4C45-B1F8-86FC9C9B8A31}"/>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01337A14-7F2D-4615-8C1B-5E4DD37F92EC}"/>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EFAACEC6-5A40-45D5-B784-73A2AA3DF3C8}"/>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8215AD36-12C3-4653-AAF9-E0E66EBFF1CB}"/>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10AABD1B-E2ED-426F-998F-381344028EF6}"/>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2E0058AB-9D13-44B0-84B6-6684A539A5A2}"/>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CDB6F1A2-D068-4413-9993-128FA4B7E463}"/>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C6B25273-96C0-4CA4-81EF-5A0C803845AA}"/>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204E7642-9F67-4C7C-8C2B-BE65C903470B}"/>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1EADE0B3-EA18-44EF-9BB2-4E8BE03BF46D}"/>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6D272D44-A922-455B-8CAE-CDCCB3166941}"/>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347C59BB-D963-4B17-B536-17ABEC569A14}"/>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A20B8514-BE67-4F33-83AB-7F1814300689}"/>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a:extLst>
            <a:ext uri="{FF2B5EF4-FFF2-40B4-BE49-F238E27FC236}">
              <a16:creationId xmlns:a16="http://schemas.microsoft.com/office/drawing/2014/main" id="{D31E91AB-9B33-4216-A9A3-CD7F589CECA8}"/>
            </a:ext>
          </a:extLst>
        </xdr:cNvPr>
        <xdr:cNvCxnSpPr/>
      </xdr:nvCxnSpPr>
      <xdr:spPr>
        <a:xfrm flipV="1">
          <a:off x="4086225" y="9423763"/>
          <a:ext cx="0" cy="1365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00B33565-E496-493B-9F8A-8F74A92D7D51}"/>
            </a:ext>
          </a:extLst>
        </xdr:cNvPr>
        <xdr:cNvSpPr txBox="1"/>
      </xdr:nvSpPr>
      <xdr:spPr>
        <a:xfrm>
          <a:off x="4124960" y="1079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a:extLst>
            <a:ext uri="{FF2B5EF4-FFF2-40B4-BE49-F238E27FC236}">
              <a16:creationId xmlns:a16="http://schemas.microsoft.com/office/drawing/2014/main" id="{7A858385-B534-4FFA-AE33-163B114BA131}"/>
            </a:ext>
          </a:extLst>
        </xdr:cNvPr>
        <xdr:cNvCxnSpPr/>
      </xdr:nvCxnSpPr>
      <xdr:spPr>
        <a:xfrm>
          <a:off x="4020820" y="107893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C95F4C73-28EC-4E6B-AACC-81DBAA79CD0A}"/>
            </a:ext>
          </a:extLst>
        </xdr:cNvPr>
        <xdr:cNvSpPr txBox="1"/>
      </xdr:nvSpPr>
      <xdr:spPr>
        <a:xfrm>
          <a:off x="412496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a:extLst>
            <a:ext uri="{FF2B5EF4-FFF2-40B4-BE49-F238E27FC236}">
              <a16:creationId xmlns:a16="http://schemas.microsoft.com/office/drawing/2014/main" id="{1886FAAA-CA14-451F-8327-DB3E051A6F15}"/>
            </a:ext>
          </a:extLst>
        </xdr:cNvPr>
        <xdr:cNvCxnSpPr/>
      </xdr:nvCxnSpPr>
      <xdr:spPr>
        <a:xfrm>
          <a:off x="4020820" y="9423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2ABFD26A-CC50-4F90-A71C-089FB4E322ED}"/>
            </a:ext>
          </a:extLst>
        </xdr:cNvPr>
        <xdr:cNvSpPr txBox="1"/>
      </xdr:nvSpPr>
      <xdr:spPr>
        <a:xfrm>
          <a:off x="4124960" y="10003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a:extLst>
            <a:ext uri="{FF2B5EF4-FFF2-40B4-BE49-F238E27FC236}">
              <a16:creationId xmlns:a16="http://schemas.microsoft.com/office/drawing/2014/main" id="{891BD018-2223-4293-9FE9-7EC5C7ED181D}"/>
            </a:ext>
          </a:extLst>
        </xdr:cNvPr>
        <xdr:cNvSpPr/>
      </xdr:nvSpPr>
      <xdr:spPr>
        <a:xfrm>
          <a:off x="4036060" y="10148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a:extLst>
            <a:ext uri="{FF2B5EF4-FFF2-40B4-BE49-F238E27FC236}">
              <a16:creationId xmlns:a16="http://schemas.microsoft.com/office/drawing/2014/main" id="{02F5882D-3A3A-4179-ABB6-FF48BCA103B3}"/>
            </a:ext>
          </a:extLst>
        </xdr:cNvPr>
        <xdr:cNvSpPr/>
      </xdr:nvSpPr>
      <xdr:spPr>
        <a:xfrm>
          <a:off x="3312160" y="10154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a:extLst>
            <a:ext uri="{FF2B5EF4-FFF2-40B4-BE49-F238E27FC236}">
              <a16:creationId xmlns:a16="http://schemas.microsoft.com/office/drawing/2014/main" id="{138D0B1D-DE90-4231-ABED-F278361B8821}"/>
            </a:ext>
          </a:extLst>
        </xdr:cNvPr>
        <xdr:cNvSpPr/>
      </xdr:nvSpPr>
      <xdr:spPr>
        <a:xfrm>
          <a:off x="2514600" y="101953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a:extLst>
            <a:ext uri="{FF2B5EF4-FFF2-40B4-BE49-F238E27FC236}">
              <a16:creationId xmlns:a16="http://schemas.microsoft.com/office/drawing/2014/main" id="{5022BC34-B0CD-4028-AEE4-99BCD4E1A20D}"/>
            </a:ext>
          </a:extLst>
        </xdr:cNvPr>
        <xdr:cNvSpPr/>
      </xdr:nvSpPr>
      <xdr:spPr>
        <a:xfrm>
          <a:off x="1739900" y="10154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a:extLst>
            <a:ext uri="{FF2B5EF4-FFF2-40B4-BE49-F238E27FC236}">
              <a16:creationId xmlns:a16="http://schemas.microsoft.com/office/drawing/2014/main" id="{DBE19196-0F17-4E7E-A8BD-FEFBAC28711D}"/>
            </a:ext>
          </a:extLst>
        </xdr:cNvPr>
        <xdr:cNvSpPr/>
      </xdr:nvSpPr>
      <xdr:spPr>
        <a:xfrm>
          <a:off x="965200" y="1015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7689925-1EEF-4627-9B5B-1BA784086D5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FB04662-3EC2-4894-B550-B0F06FFAC104}"/>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2A7581E-7A19-401B-BCE0-E625C89F7FF4}"/>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C1789376-6797-467C-9726-747DD7AFDBFF}"/>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370BBAA2-5CAA-4E07-B3C1-2A15DAE9592D}"/>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138612</xdr:rowOff>
    </xdr:from>
    <xdr:to>
      <xdr:col>24</xdr:col>
      <xdr:colOff>114300</xdr:colOff>
      <xdr:row>63</xdr:row>
      <xdr:rowOff>68762</xdr:rowOff>
    </xdr:to>
    <xdr:sp macro="" textlink="">
      <xdr:nvSpPr>
        <xdr:cNvPr id="192" name="楕円 191">
          <a:extLst>
            <a:ext uri="{FF2B5EF4-FFF2-40B4-BE49-F238E27FC236}">
              <a16:creationId xmlns:a16="http://schemas.microsoft.com/office/drawing/2014/main" id="{EDC9F990-6F9B-4579-A61F-D197D28741CF}"/>
            </a:ext>
          </a:extLst>
        </xdr:cNvPr>
        <xdr:cNvSpPr/>
      </xdr:nvSpPr>
      <xdr:spPr>
        <a:xfrm>
          <a:off x="4036060" y="10532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117039</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8CA4A72B-E851-4DD7-B6CE-B740BB4B701A}"/>
            </a:ext>
          </a:extLst>
        </xdr:cNvPr>
        <xdr:cNvSpPr txBox="1"/>
      </xdr:nvSpPr>
      <xdr:spPr>
        <a:xfrm>
          <a:off x="4124960" y="1051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109220</xdr:rowOff>
    </xdr:from>
    <xdr:to>
      <xdr:col>20</xdr:col>
      <xdr:colOff>38100</xdr:colOff>
      <xdr:row>63</xdr:row>
      <xdr:rowOff>39370</xdr:rowOff>
    </xdr:to>
    <xdr:sp macro="" textlink="">
      <xdr:nvSpPr>
        <xdr:cNvPr id="194" name="楕円 193">
          <a:extLst>
            <a:ext uri="{FF2B5EF4-FFF2-40B4-BE49-F238E27FC236}">
              <a16:creationId xmlns:a16="http://schemas.microsoft.com/office/drawing/2014/main" id="{305AD11A-D441-46BF-87DE-16D639B9F21C}"/>
            </a:ext>
          </a:extLst>
        </xdr:cNvPr>
        <xdr:cNvSpPr/>
      </xdr:nvSpPr>
      <xdr:spPr>
        <a:xfrm>
          <a:off x="3312160" y="10502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160020</xdr:rowOff>
    </xdr:from>
    <xdr:to>
      <xdr:col>24</xdr:col>
      <xdr:colOff>63500</xdr:colOff>
      <xdr:row>63</xdr:row>
      <xdr:rowOff>17962</xdr:rowOff>
    </xdr:to>
    <xdr:cxnSp macro="">
      <xdr:nvCxnSpPr>
        <xdr:cNvPr id="195" name="直線コネクタ 194">
          <a:extLst>
            <a:ext uri="{FF2B5EF4-FFF2-40B4-BE49-F238E27FC236}">
              <a16:creationId xmlns:a16="http://schemas.microsoft.com/office/drawing/2014/main" id="{B74A7784-52FD-403D-804E-6FCAC975337C}"/>
            </a:ext>
          </a:extLst>
        </xdr:cNvPr>
        <xdr:cNvCxnSpPr/>
      </xdr:nvCxnSpPr>
      <xdr:spPr>
        <a:xfrm>
          <a:off x="3355340" y="10553700"/>
          <a:ext cx="73152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74930</xdr:rowOff>
    </xdr:from>
    <xdr:to>
      <xdr:col>15</xdr:col>
      <xdr:colOff>101600</xdr:colOff>
      <xdr:row>63</xdr:row>
      <xdr:rowOff>5080</xdr:rowOff>
    </xdr:to>
    <xdr:sp macro="" textlink="">
      <xdr:nvSpPr>
        <xdr:cNvPr id="196" name="楕円 195">
          <a:extLst>
            <a:ext uri="{FF2B5EF4-FFF2-40B4-BE49-F238E27FC236}">
              <a16:creationId xmlns:a16="http://schemas.microsoft.com/office/drawing/2014/main" id="{7C70F8FE-AA9A-4A33-93C1-DAEB00F56E2A}"/>
            </a:ext>
          </a:extLst>
        </xdr:cNvPr>
        <xdr:cNvSpPr/>
      </xdr:nvSpPr>
      <xdr:spPr>
        <a:xfrm>
          <a:off x="2514600" y="1046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125730</xdr:rowOff>
    </xdr:from>
    <xdr:to>
      <xdr:col>19</xdr:col>
      <xdr:colOff>177800</xdr:colOff>
      <xdr:row>62</xdr:row>
      <xdr:rowOff>160020</xdr:rowOff>
    </xdr:to>
    <xdr:cxnSp macro="">
      <xdr:nvCxnSpPr>
        <xdr:cNvPr id="197" name="直線コネクタ 196">
          <a:extLst>
            <a:ext uri="{FF2B5EF4-FFF2-40B4-BE49-F238E27FC236}">
              <a16:creationId xmlns:a16="http://schemas.microsoft.com/office/drawing/2014/main" id="{FB603225-1302-4821-9EA9-4D18B68F4009}"/>
            </a:ext>
          </a:extLst>
        </xdr:cNvPr>
        <xdr:cNvCxnSpPr/>
      </xdr:nvCxnSpPr>
      <xdr:spPr>
        <a:xfrm>
          <a:off x="2565400" y="1051941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39007</xdr:rowOff>
    </xdr:from>
    <xdr:to>
      <xdr:col>10</xdr:col>
      <xdr:colOff>165100</xdr:colOff>
      <xdr:row>62</xdr:row>
      <xdr:rowOff>140607</xdr:rowOff>
    </xdr:to>
    <xdr:sp macro="" textlink="">
      <xdr:nvSpPr>
        <xdr:cNvPr id="198" name="楕円 197">
          <a:extLst>
            <a:ext uri="{FF2B5EF4-FFF2-40B4-BE49-F238E27FC236}">
              <a16:creationId xmlns:a16="http://schemas.microsoft.com/office/drawing/2014/main" id="{09BEF8D4-63BE-4EF3-B182-A923AB5FD5FA}"/>
            </a:ext>
          </a:extLst>
        </xdr:cNvPr>
        <xdr:cNvSpPr/>
      </xdr:nvSpPr>
      <xdr:spPr>
        <a:xfrm>
          <a:off x="1739900" y="1043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89807</xdr:rowOff>
    </xdr:from>
    <xdr:to>
      <xdr:col>15</xdr:col>
      <xdr:colOff>50800</xdr:colOff>
      <xdr:row>62</xdr:row>
      <xdr:rowOff>125730</xdr:rowOff>
    </xdr:to>
    <xdr:cxnSp macro="">
      <xdr:nvCxnSpPr>
        <xdr:cNvPr id="199" name="直線コネクタ 198">
          <a:extLst>
            <a:ext uri="{FF2B5EF4-FFF2-40B4-BE49-F238E27FC236}">
              <a16:creationId xmlns:a16="http://schemas.microsoft.com/office/drawing/2014/main" id="{F9FAA9B8-58FA-4C86-BA07-ECA34BC4C7A2}"/>
            </a:ext>
          </a:extLst>
        </xdr:cNvPr>
        <xdr:cNvCxnSpPr/>
      </xdr:nvCxnSpPr>
      <xdr:spPr>
        <a:xfrm>
          <a:off x="1790700" y="10483487"/>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4717</xdr:rowOff>
    </xdr:from>
    <xdr:to>
      <xdr:col>6</xdr:col>
      <xdr:colOff>38100</xdr:colOff>
      <xdr:row>62</xdr:row>
      <xdr:rowOff>106317</xdr:rowOff>
    </xdr:to>
    <xdr:sp macro="" textlink="">
      <xdr:nvSpPr>
        <xdr:cNvPr id="200" name="楕円 199">
          <a:extLst>
            <a:ext uri="{FF2B5EF4-FFF2-40B4-BE49-F238E27FC236}">
              <a16:creationId xmlns:a16="http://schemas.microsoft.com/office/drawing/2014/main" id="{EE233D55-8144-416A-8A56-C2FEEDCF9CDE}"/>
            </a:ext>
          </a:extLst>
        </xdr:cNvPr>
        <xdr:cNvSpPr/>
      </xdr:nvSpPr>
      <xdr:spPr>
        <a:xfrm>
          <a:off x="965200" y="103983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55517</xdr:rowOff>
    </xdr:from>
    <xdr:to>
      <xdr:col>10</xdr:col>
      <xdr:colOff>114300</xdr:colOff>
      <xdr:row>62</xdr:row>
      <xdr:rowOff>89807</xdr:rowOff>
    </xdr:to>
    <xdr:cxnSp macro="">
      <xdr:nvCxnSpPr>
        <xdr:cNvPr id="201" name="直線コネクタ 200">
          <a:extLst>
            <a:ext uri="{FF2B5EF4-FFF2-40B4-BE49-F238E27FC236}">
              <a16:creationId xmlns:a16="http://schemas.microsoft.com/office/drawing/2014/main" id="{81BB38AD-E8DE-4FF5-9B42-A67A1CF07353}"/>
            </a:ext>
          </a:extLst>
        </xdr:cNvPr>
        <xdr:cNvCxnSpPr/>
      </xdr:nvCxnSpPr>
      <xdr:spPr>
        <a:xfrm>
          <a:off x="1008380" y="10449197"/>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202" name="n_1aveValue【体育館・プール】&#10;有形固定資産減価償却率">
          <a:extLst>
            <a:ext uri="{FF2B5EF4-FFF2-40B4-BE49-F238E27FC236}">
              <a16:creationId xmlns:a16="http://schemas.microsoft.com/office/drawing/2014/main" id="{43FDBD0C-090C-41CB-B8B1-D4EFD40E9AAC}"/>
            </a:ext>
          </a:extLst>
        </xdr:cNvPr>
        <xdr:cNvSpPr txBox="1"/>
      </xdr:nvSpPr>
      <xdr:spPr>
        <a:xfrm>
          <a:off x="3170564" y="993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203" name="n_2aveValue【体育館・プール】&#10;有形固定資産減価償却率">
          <a:extLst>
            <a:ext uri="{FF2B5EF4-FFF2-40B4-BE49-F238E27FC236}">
              <a16:creationId xmlns:a16="http://schemas.microsoft.com/office/drawing/2014/main" id="{E6CE04F8-0A1E-457F-BC54-975CF4F6C39F}"/>
            </a:ext>
          </a:extLst>
        </xdr:cNvPr>
        <xdr:cNvSpPr txBox="1"/>
      </xdr:nvSpPr>
      <xdr:spPr>
        <a:xfrm>
          <a:off x="2385704" y="997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204" name="n_3aveValue【体育館・プール】&#10;有形固定資産減価償却率">
          <a:extLst>
            <a:ext uri="{FF2B5EF4-FFF2-40B4-BE49-F238E27FC236}">
              <a16:creationId xmlns:a16="http://schemas.microsoft.com/office/drawing/2014/main" id="{2C7E4258-AA93-4CF6-B9EF-3F5841860D5F}"/>
            </a:ext>
          </a:extLst>
        </xdr:cNvPr>
        <xdr:cNvSpPr txBox="1"/>
      </xdr:nvSpPr>
      <xdr:spPr>
        <a:xfrm>
          <a:off x="1611004" y="993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5" name="n_4aveValue【体育館・プール】&#10;有形固定資産減価償却率">
          <a:extLst>
            <a:ext uri="{FF2B5EF4-FFF2-40B4-BE49-F238E27FC236}">
              <a16:creationId xmlns:a16="http://schemas.microsoft.com/office/drawing/2014/main" id="{A3BFBF0F-BF09-45CA-BE40-6F3A8166CA62}"/>
            </a:ext>
          </a:extLst>
        </xdr:cNvPr>
        <xdr:cNvSpPr txBox="1"/>
      </xdr:nvSpPr>
      <xdr:spPr>
        <a:xfrm>
          <a:off x="83630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30497</xdr:rowOff>
    </xdr:from>
    <xdr:ext cx="405111" cy="259045"/>
    <xdr:sp macro="" textlink="">
      <xdr:nvSpPr>
        <xdr:cNvPr id="206" name="n_1mainValue【体育館・プール】&#10;有形固定資産減価償却率">
          <a:extLst>
            <a:ext uri="{FF2B5EF4-FFF2-40B4-BE49-F238E27FC236}">
              <a16:creationId xmlns:a16="http://schemas.microsoft.com/office/drawing/2014/main" id="{08EC204B-7E83-43FE-86EA-D22CE4971A90}"/>
            </a:ext>
          </a:extLst>
        </xdr:cNvPr>
        <xdr:cNvSpPr txBox="1"/>
      </xdr:nvSpPr>
      <xdr:spPr>
        <a:xfrm>
          <a:off x="317056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167657</xdr:rowOff>
    </xdr:from>
    <xdr:ext cx="405111" cy="259045"/>
    <xdr:sp macro="" textlink="">
      <xdr:nvSpPr>
        <xdr:cNvPr id="207" name="n_2mainValue【体育館・プール】&#10;有形固定資産減価償却率">
          <a:extLst>
            <a:ext uri="{FF2B5EF4-FFF2-40B4-BE49-F238E27FC236}">
              <a16:creationId xmlns:a16="http://schemas.microsoft.com/office/drawing/2014/main" id="{296E3945-9273-42C1-8931-9BA90FF21026}"/>
            </a:ext>
          </a:extLst>
        </xdr:cNvPr>
        <xdr:cNvSpPr txBox="1"/>
      </xdr:nvSpPr>
      <xdr:spPr>
        <a:xfrm>
          <a:off x="238570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131734</xdr:rowOff>
    </xdr:from>
    <xdr:ext cx="405111" cy="259045"/>
    <xdr:sp macro="" textlink="">
      <xdr:nvSpPr>
        <xdr:cNvPr id="208" name="n_3mainValue【体育館・プール】&#10;有形固定資産減価償却率">
          <a:extLst>
            <a:ext uri="{FF2B5EF4-FFF2-40B4-BE49-F238E27FC236}">
              <a16:creationId xmlns:a16="http://schemas.microsoft.com/office/drawing/2014/main" id="{7B727B68-63F6-4C99-AE69-C3624D2EFCA1}"/>
            </a:ext>
          </a:extLst>
        </xdr:cNvPr>
        <xdr:cNvSpPr txBox="1"/>
      </xdr:nvSpPr>
      <xdr:spPr>
        <a:xfrm>
          <a:off x="1611004" y="105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97444</xdr:rowOff>
    </xdr:from>
    <xdr:ext cx="405111" cy="259045"/>
    <xdr:sp macro="" textlink="">
      <xdr:nvSpPr>
        <xdr:cNvPr id="209" name="n_4mainValue【体育館・プール】&#10;有形固定資産減価償却率">
          <a:extLst>
            <a:ext uri="{FF2B5EF4-FFF2-40B4-BE49-F238E27FC236}">
              <a16:creationId xmlns:a16="http://schemas.microsoft.com/office/drawing/2014/main" id="{BDECB671-975C-4EDF-ADFE-12E5512C034C}"/>
            </a:ext>
          </a:extLst>
        </xdr:cNvPr>
        <xdr:cNvSpPr txBox="1"/>
      </xdr:nvSpPr>
      <xdr:spPr>
        <a:xfrm>
          <a:off x="836304" y="1049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62F4911E-34CF-409D-8077-4DCC8EDB7ACA}"/>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28CCCC2E-A491-4E44-BA9A-61CB1013FBD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D151A4C5-A6BC-4F64-990E-FE9C950381E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F5541B40-9ADF-4B28-970D-B5DF74AB455B}"/>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8F62C047-4930-4AF2-A153-011BA0419A3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46826C0A-7E4E-4E1A-8DED-22A2ABE0ACFB}"/>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A2BD3C6E-414F-4E57-AA98-9D42218AC543}"/>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6C42C499-717A-4E66-906C-BCCEA983A17C}"/>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EEE840FB-F3AC-49C8-855D-C64E979DAA5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6909AC0-9751-4CCD-BF96-51ED84ECA553}"/>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069161F1-168A-4342-91EC-E232DEECB45D}"/>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5FD8926B-041E-43FA-8FDB-33D61997D90E}"/>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67411958-6D48-4DBE-AD18-468814297294}"/>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125F6EBA-7C38-4500-B87D-6AC3A686E4A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42BB8EE5-AEFE-4B54-9DD4-22AD4FA6D54D}"/>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14A42FD5-309E-4658-816B-B1E93CA02F8F}"/>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E095ADED-11C6-450D-9085-962DF21696EC}"/>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E3B83274-E9A5-4161-87B6-CC8A6535A56A}"/>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382F3E61-DC8C-4757-8DB8-81004B435788}"/>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33BDA04B-82BB-43E9-9A38-DFCA18F85789}"/>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6228D56A-6861-463B-85E7-7ED64DE7B286}"/>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F9B2BE13-6566-48EE-B810-15AA90619095}"/>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AFFBF33B-F232-459A-8AEB-613B08E870C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7F6E75B3-D491-4A58-8EBD-EF0C93A64EDB}"/>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524F70BC-393E-4ED6-8775-42661B28D09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a:extLst>
            <a:ext uri="{FF2B5EF4-FFF2-40B4-BE49-F238E27FC236}">
              <a16:creationId xmlns:a16="http://schemas.microsoft.com/office/drawing/2014/main" id="{FD9F934D-1A3D-492D-815B-59C994F2E214}"/>
            </a:ext>
          </a:extLst>
        </xdr:cNvPr>
        <xdr:cNvCxnSpPr/>
      </xdr:nvCxnSpPr>
      <xdr:spPr>
        <a:xfrm flipV="1">
          <a:off x="9219565" y="9459686"/>
          <a:ext cx="0" cy="1211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a:extLst>
            <a:ext uri="{FF2B5EF4-FFF2-40B4-BE49-F238E27FC236}">
              <a16:creationId xmlns:a16="http://schemas.microsoft.com/office/drawing/2014/main" id="{BE1A67DB-4BF7-4142-9AF0-95D33790E0EC}"/>
            </a:ext>
          </a:extLst>
        </xdr:cNvPr>
        <xdr:cNvSpPr txBox="1"/>
      </xdr:nvSpPr>
      <xdr:spPr>
        <a:xfrm>
          <a:off x="9258300" y="1067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a:extLst>
            <a:ext uri="{FF2B5EF4-FFF2-40B4-BE49-F238E27FC236}">
              <a16:creationId xmlns:a16="http://schemas.microsoft.com/office/drawing/2014/main" id="{3848AE0D-81DD-44A7-B4F1-2B92634E97B7}"/>
            </a:ext>
          </a:extLst>
        </xdr:cNvPr>
        <xdr:cNvCxnSpPr/>
      </xdr:nvCxnSpPr>
      <xdr:spPr>
        <a:xfrm>
          <a:off x="9154160" y="10670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a:extLst>
            <a:ext uri="{FF2B5EF4-FFF2-40B4-BE49-F238E27FC236}">
              <a16:creationId xmlns:a16="http://schemas.microsoft.com/office/drawing/2014/main" id="{480762FF-C2E9-4F3F-81E0-EAF502C1339A}"/>
            </a:ext>
          </a:extLst>
        </xdr:cNvPr>
        <xdr:cNvSpPr txBox="1"/>
      </xdr:nvSpPr>
      <xdr:spPr>
        <a:xfrm>
          <a:off x="9258300" y="923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a:extLst>
            <a:ext uri="{FF2B5EF4-FFF2-40B4-BE49-F238E27FC236}">
              <a16:creationId xmlns:a16="http://schemas.microsoft.com/office/drawing/2014/main" id="{C7912B98-0787-403A-8211-C65A09F45D19}"/>
            </a:ext>
          </a:extLst>
        </xdr:cNvPr>
        <xdr:cNvCxnSpPr/>
      </xdr:nvCxnSpPr>
      <xdr:spPr>
        <a:xfrm>
          <a:off x="9154160" y="94596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37392</xdr:rowOff>
    </xdr:from>
    <xdr:ext cx="469744" cy="259045"/>
    <xdr:sp macro="" textlink="">
      <xdr:nvSpPr>
        <xdr:cNvPr id="240" name="【体育館・プール】&#10;一人当たり面積平均値テキスト">
          <a:extLst>
            <a:ext uri="{FF2B5EF4-FFF2-40B4-BE49-F238E27FC236}">
              <a16:creationId xmlns:a16="http://schemas.microsoft.com/office/drawing/2014/main" id="{3C3C584E-F66A-4750-AE31-FD4AF4F0725B}"/>
            </a:ext>
          </a:extLst>
        </xdr:cNvPr>
        <xdr:cNvSpPr txBox="1"/>
      </xdr:nvSpPr>
      <xdr:spPr>
        <a:xfrm>
          <a:off x="9258300" y="10095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a:extLst>
            <a:ext uri="{FF2B5EF4-FFF2-40B4-BE49-F238E27FC236}">
              <a16:creationId xmlns:a16="http://schemas.microsoft.com/office/drawing/2014/main" id="{9F3F33DF-212A-4EE6-A866-33AE5BAE75BE}"/>
            </a:ext>
          </a:extLst>
        </xdr:cNvPr>
        <xdr:cNvSpPr/>
      </xdr:nvSpPr>
      <xdr:spPr>
        <a:xfrm>
          <a:off x="9192260" y="10240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a:extLst>
            <a:ext uri="{FF2B5EF4-FFF2-40B4-BE49-F238E27FC236}">
              <a16:creationId xmlns:a16="http://schemas.microsoft.com/office/drawing/2014/main" id="{B0EEF256-E9E2-4A6B-A4FC-405F2D3E8412}"/>
            </a:ext>
          </a:extLst>
        </xdr:cNvPr>
        <xdr:cNvSpPr/>
      </xdr:nvSpPr>
      <xdr:spPr>
        <a:xfrm>
          <a:off x="8445500" y="10226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a:extLst>
            <a:ext uri="{FF2B5EF4-FFF2-40B4-BE49-F238E27FC236}">
              <a16:creationId xmlns:a16="http://schemas.microsoft.com/office/drawing/2014/main" id="{2F05F3A0-866F-4F4E-99D9-A24D1D99393B}"/>
            </a:ext>
          </a:extLst>
        </xdr:cNvPr>
        <xdr:cNvSpPr/>
      </xdr:nvSpPr>
      <xdr:spPr>
        <a:xfrm>
          <a:off x="7670800" y="102601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a:extLst>
            <a:ext uri="{FF2B5EF4-FFF2-40B4-BE49-F238E27FC236}">
              <a16:creationId xmlns:a16="http://schemas.microsoft.com/office/drawing/2014/main" id="{58EDE84A-2B08-4873-B14E-40260BC992BF}"/>
            </a:ext>
          </a:extLst>
        </xdr:cNvPr>
        <xdr:cNvSpPr/>
      </xdr:nvSpPr>
      <xdr:spPr>
        <a:xfrm>
          <a:off x="6873240" y="102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a:extLst>
            <a:ext uri="{FF2B5EF4-FFF2-40B4-BE49-F238E27FC236}">
              <a16:creationId xmlns:a16="http://schemas.microsoft.com/office/drawing/2014/main" id="{605C88D6-847B-480D-BC07-C57A5BCEAC02}"/>
            </a:ext>
          </a:extLst>
        </xdr:cNvPr>
        <xdr:cNvSpPr/>
      </xdr:nvSpPr>
      <xdr:spPr>
        <a:xfrm>
          <a:off x="6098540" y="102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66072CA-2FA9-4AF9-8CE7-69526331341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DD04F07-CDAB-4698-8DCC-2B6B44AF490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338CD161-4109-47AD-A718-08E5883358C2}"/>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574395B-B985-43BA-8BA9-D71C6CD3F19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6C7C5C47-442D-4ADE-A9DB-B18C2DA5C64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66766</xdr:rowOff>
    </xdr:from>
    <xdr:to>
      <xdr:col>55</xdr:col>
      <xdr:colOff>50800</xdr:colOff>
      <xdr:row>61</xdr:row>
      <xdr:rowOff>168366</xdr:rowOff>
    </xdr:to>
    <xdr:sp macro="" textlink="">
      <xdr:nvSpPr>
        <xdr:cNvPr id="251" name="楕円 250">
          <a:extLst>
            <a:ext uri="{FF2B5EF4-FFF2-40B4-BE49-F238E27FC236}">
              <a16:creationId xmlns:a16="http://schemas.microsoft.com/office/drawing/2014/main" id="{1F5D25BC-B7ED-44CD-A5B0-03C8A2A44186}"/>
            </a:ext>
          </a:extLst>
        </xdr:cNvPr>
        <xdr:cNvSpPr/>
      </xdr:nvSpPr>
      <xdr:spPr>
        <a:xfrm>
          <a:off x="9192260" y="102928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45193</xdr:rowOff>
    </xdr:from>
    <xdr:ext cx="469744" cy="259045"/>
    <xdr:sp macro="" textlink="">
      <xdr:nvSpPr>
        <xdr:cNvPr id="252" name="【体育館・プール】&#10;一人当たり面積該当値テキスト">
          <a:extLst>
            <a:ext uri="{FF2B5EF4-FFF2-40B4-BE49-F238E27FC236}">
              <a16:creationId xmlns:a16="http://schemas.microsoft.com/office/drawing/2014/main" id="{1AEBD982-AF70-476E-8728-48A34AED7445}"/>
            </a:ext>
          </a:extLst>
        </xdr:cNvPr>
        <xdr:cNvSpPr txBox="1"/>
      </xdr:nvSpPr>
      <xdr:spPr>
        <a:xfrm>
          <a:off x="9258300" y="1027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73297</xdr:rowOff>
    </xdr:from>
    <xdr:to>
      <xdr:col>50</xdr:col>
      <xdr:colOff>165100</xdr:colOff>
      <xdr:row>62</xdr:row>
      <xdr:rowOff>3447</xdr:rowOff>
    </xdr:to>
    <xdr:sp macro="" textlink="">
      <xdr:nvSpPr>
        <xdr:cNvPr id="253" name="楕円 252">
          <a:extLst>
            <a:ext uri="{FF2B5EF4-FFF2-40B4-BE49-F238E27FC236}">
              <a16:creationId xmlns:a16="http://schemas.microsoft.com/office/drawing/2014/main" id="{D2A80F72-5224-47BB-9C3C-8EDF56061F0B}"/>
            </a:ext>
          </a:extLst>
        </xdr:cNvPr>
        <xdr:cNvSpPr/>
      </xdr:nvSpPr>
      <xdr:spPr>
        <a:xfrm>
          <a:off x="8445500" y="10299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117566</xdr:rowOff>
    </xdr:from>
    <xdr:to>
      <xdr:col>55</xdr:col>
      <xdr:colOff>0</xdr:colOff>
      <xdr:row>61</xdr:row>
      <xdr:rowOff>124097</xdr:rowOff>
    </xdr:to>
    <xdr:cxnSp macro="">
      <xdr:nvCxnSpPr>
        <xdr:cNvPr id="254" name="直線コネクタ 253">
          <a:extLst>
            <a:ext uri="{FF2B5EF4-FFF2-40B4-BE49-F238E27FC236}">
              <a16:creationId xmlns:a16="http://schemas.microsoft.com/office/drawing/2014/main" id="{6C240EE8-04D9-4E37-B70C-981334ED0A96}"/>
            </a:ext>
          </a:extLst>
        </xdr:cNvPr>
        <xdr:cNvCxnSpPr/>
      </xdr:nvCxnSpPr>
      <xdr:spPr>
        <a:xfrm flipV="1">
          <a:off x="8496300" y="10343606"/>
          <a:ext cx="723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81462</xdr:rowOff>
    </xdr:from>
    <xdr:to>
      <xdr:col>46</xdr:col>
      <xdr:colOff>38100</xdr:colOff>
      <xdr:row>62</xdr:row>
      <xdr:rowOff>11612</xdr:rowOff>
    </xdr:to>
    <xdr:sp macro="" textlink="">
      <xdr:nvSpPr>
        <xdr:cNvPr id="255" name="楕円 254">
          <a:extLst>
            <a:ext uri="{FF2B5EF4-FFF2-40B4-BE49-F238E27FC236}">
              <a16:creationId xmlns:a16="http://schemas.microsoft.com/office/drawing/2014/main" id="{89BE8C03-A522-43B7-A18C-CFAC2ABBB289}"/>
            </a:ext>
          </a:extLst>
        </xdr:cNvPr>
        <xdr:cNvSpPr/>
      </xdr:nvSpPr>
      <xdr:spPr>
        <a:xfrm>
          <a:off x="7670800" y="103075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124097</xdr:rowOff>
    </xdr:from>
    <xdr:to>
      <xdr:col>50</xdr:col>
      <xdr:colOff>114300</xdr:colOff>
      <xdr:row>61</xdr:row>
      <xdr:rowOff>132262</xdr:rowOff>
    </xdr:to>
    <xdr:cxnSp macro="">
      <xdr:nvCxnSpPr>
        <xdr:cNvPr id="256" name="直線コネクタ 255">
          <a:extLst>
            <a:ext uri="{FF2B5EF4-FFF2-40B4-BE49-F238E27FC236}">
              <a16:creationId xmlns:a16="http://schemas.microsoft.com/office/drawing/2014/main" id="{910508E2-D9E3-41C9-A904-4547537FA87B}"/>
            </a:ext>
          </a:extLst>
        </xdr:cNvPr>
        <xdr:cNvCxnSpPr/>
      </xdr:nvCxnSpPr>
      <xdr:spPr>
        <a:xfrm flipV="1">
          <a:off x="7713980" y="10350137"/>
          <a:ext cx="78232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86360</xdr:rowOff>
    </xdr:from>
    <xdr:to>
      <xdr:col>41</xdr:col>
      <xdr:colOff>101600</xdr:colOff>
      <xdr:row>62</xdr:row>
      <xdr:rowOff>16510</xdr:rowOff>
    </xdr:to>
    <xdr:sp macro="" textlink="">
      <xdr:nvSpPr>
        <xdr:cNvPr id="257" name="楕円 256">
          <a:extLst>
            <a:ext uri="{FF2B5EF4-FFF2-40B4-BE49-F238E27FC236}">
              <a16:creationId xmlns:a16="http://schemas.microsoft.com/office/drawing/2014/main" id="{DDF7AE53-5626-4A2A-9AD7-8E07BC362FF5}"/>
            </a:ext>
          </a:extLst>
        </xdr:cNvPr>
        <xdr:cNvSpPr/>
      </xdr:nvSpPr>
      <xdr:spPr>
        <a:xfrm>
          <a:off x="6873240" y="10312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132262</xdr:rowOff>
    </xdr:from>
    <xdr:to>
      <xdr:col>45</xdr:col>
      <xdr:colOff>177800</xdr:colOff>
      <xdr:row>61</xdr:row>
      <xdr:rowOff>137160</xdr:rowOff>
    </xdr:to>
    <xdr:cxnSp macro="">
      <xdr:nvCxnSpPr>
        <xdr:cNvPr id="258" name="直線コネクタ 257">
          <a:extLst>
            <a:ext uri="{FF2B5EF4-FFF2-40B4-BE49-F238E27FC236}">
              <a16:creationId xmlns:a16="http://schemas.microsoft.com/office/drawing/2014/main" id="{FDF679FF-EB3F-4AA6-9A09-833B83FC111E}"/>
            </a:ext>
          </a:extLst>
        </xdr:cNvPr>
        <xdr:cNvCxnSpPr/>
      </xdr:nvCxnSpPr>
      <xdr:spPr>
        <a:xfrm flipV="1">
          <a:off x="6924040" y="10358302"/>
          <a:ext cx="78994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83094</xdr:rowOff>
    </xdr:from>
    <xdr:to>
      <xdr:col>36</xdr:col>
      <xdr:colOff>165100</xdr:colOff>
      <xdr:row>62</xdr:row>
      <xdr:rowOff>13244</xdr:rowOff>
    </xdr:to>
    <xdr:sp macro="" textlink="">
      <xdr:nvSpPr>
        <xdr:cNvPr id="259" name="楕円 258">
          <a:extLst>
            <a:ext uri="{FF2B5EF4-FFF2-40B4-BE49-F238E27FC236}">
              <a16:creationId xmlns:a16="http://schemas.microsoft.com/office/drawing/2014/main" id="{F31A1F30-5A25-4760-BB26-65FC9E84F848}"/>
            </a:ext>
          </a:extLst>
        </xdr:cNvPr>
        <xdr:cNvSpPr/>
      </xdr:nvSpPr>
      <xdr:spPr>
        <a:xfrm>
          <a:off x="6098540" y="10309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133894</xdr:rowOff>
    </xdr:from>
    <xdr:to>
      <xdr:col>41</xdr:col>
      <xdr:colOff>50800</xdr:colOff>
      <xdr:row>61</xdr:row>
      <xdr:rowOff>137160</xdr:rowOff>
    </xdr:to>
    <xdr:cxnSp macro="">
      <xdr:nvCxnSpPr>
        <xdr:cNvPr id="260" name="直線コネクタ 259">
          <a:extLst>
            <a:ext uri="{FF2B5EF4-FFF2-40B4-BE49-F238E27FC236}">
              <a16:creationId xmlns:a16="http://schemas.microsoft.com/office/drawing/2014/main" id="{54020C15-F2EA-4ECF-B1F6-C1503B2CE98B}"/>
            </a:ext>
          </a:extLst>
        </xdr:cNvPr>
        <xdr:cNvCxnSpPr/>
      </xdr:nvCxnSpPr>
      <xdr:spPr>
        <a:xfrm>
          <a:off x="6149340" y="10359934"/>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114680</xdr:rowOff>
    </xdr:from>
    <xdr:ext cx="469744" cy="259045"/>
    <xdr:sp macro="" textlink="">
      <xdr:nvSpPr>
        <xdr:cNvPr id="261" name="n_1aveValue【体育館・プール】&#10;一人当たり面積">
          <a:extLst>
            <a:ext uri="{FF2B5EF4-FFF2-40B4-BE49-F238E27FC236}">
              <a16:creationId xmlns:a16="http://schemas.microsoft.com/office/drawing/2014/main" id="{ACA65758-92D1-4285-B8C5-2D728127C662}"/>
            </a:ext>
          </a:extLst>
        </xdr:cNvPr>
        <xdr:cNvSpPr txBox="1"/>
      </xdr:nvSpPr>
      <xdr:spPr>
        <a:xfrm>
          <a:off x="8271587" y="100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152236</xdr:rowOff>
    </xdr:from>
    <xdr:ext cx="469744" cy="259045"/>
    <xdr:sp macro="" textlink="">
      <xdr:nvSpPr>
        <xdr:cNvPr id="262" name="n_2aveValue【体育館・プール】&#10;一人当たり面積">
          <a:extLst>
            <a:ext uri="{FF2B5EF4-FFF2-40B4-BE49-F238E27FC236}">
              <a16:creationId xmlns:a16="http://schemas.microsoft.com/office/drawing/2014/main" id="{1E069CBE-FE78-4D40-9196-DD5AF55F6C73}"/>
            </a:ext>
          </a:extLst>
        </xdr:cNvPr>
        <xdr:cNvSpPr txBox="1"/>
      </xdr:nvSpPr>
      <xdr:spPr>
        <a:xfrm>
          <a:off x="7509587" y="1004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142439</xdr:rowOff>
    </xdr:from>
    <xdr:ext cx="469744" cy="259045"/>
    <xdr:sp macro="" textlink="">
      <xdr:nvSpPr>
        <xdr:cNvPr id="263" name="n_3aveValue【体育館・プール】&#10;一人当たり面積">
          <a:extLst>
            <a:ext uri="{FF2B5EF4-FFF2-40B4-BE49-F238E27FC236}">
              <a16:creationId xmlns:a16="http://schemas.microsoft.com/office/drawing/2014/main" id="{715FB208-D149-435B-82DE-DE8AD7C4241D}"/>
            </a:ext>
          </a:extLst>
        </xdr:cNvPr>
        <xdr:cNvSpPr txBox="1"/>
      </xdr:nvSpPr>
      <xdr:spPr>
        <a:xfrm>
          <a:off x="67120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148970</xdr:rowOff>
    </xdr:from>
    <xdr:ext cx="469744" cy="259045"/>
    <xdr:sp macro="" textlink="">
      <xdr:nvSpPr>
        <xdr:cNvPr id="264" name="n_4aveValue【体育館・プール】&#10;一人当たり面積">
          <a:extLst>
            <a:ext uri="{FF2B5EF4-FFF2-40B4-BE49-F238E27FC236}">
              <a16:creationId xmlns:a16="http://schemas.microsoft.com/office/drawing/2014/main" id="{BAB3A1B4-A43E-4BBB-A4A9-CC736D4D019D}"/>
            </a:ext>
          </a:extLst>
        </xdr:cNvPr>
        <xdr:cNvSpPr txBox="1"/>
      </xdr:nvSpPr>
      <xdr:spPr>
        <a:xfrm>
          <a:off x="5937327" y="100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166024</xdr:rowOff>
    </xdr:from>
    <xdr:ext cx="469744" cy="259045"/>
    <xdr:sp macro="" textlink="">
      <xdr:nvSpPr>
        <xdr:cNvPr id="265" name="n_1mainValue【体育館・プール】&#10;一人当たり面積">
          <a:extLst>
            <a:ext uri="{FF2B5EF4-FFF2-40B4-BE49-F238E27FC236}">
              <a16:creationId xmlns:a16="http://schemas.microsoft.com/office/drawing/2014/main" id="{8FA3E4F2-F17F-45D3-AA4F-2E23819459DA}"/>
            </a:ext>
          </a:extLst>
        </xdr:cNvPr>
        <xdr:cNvSpPr txBox="1"/>
      </xdr:nvSpPr>
      <xdr:spPr>
        <a:xfrm>
          <a:off x="8271587" y="103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2739</xdr:rowOff>
    </xdr:from>
    <xdr:ext cx="469744" cy="259045"/>
    <xdr:sp macro="" textlink="">
      <xdr:nvSpPr>
        <xdr:cNvPr id="266" name="n_2mainValue【体育館・プール】&#10;一人当たり面積">
          <a:extLst>
            <a:ext uri="{FF2B5EF4-FFF2-40B4-BE49-F238E27FC236}">
              <a16:creationId xmlns:a16="http://schemas.microsoft.com/office/drawing/2014/main" id="{FABE6E22-EF27-4AF7-BB00-50AF2191AF16}"/>
            </a:ext>
          </a:extLst>
        </xdr:cNvPr>
        <xdr:cNvSpPr txBox="1"/>
      </xdr:nvSpPr>
      <xdr:spPr>
        <a:xfrm>
          <a:off x="7509587" y="1039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7637</xdr:rowOff>
    </xdr:from>
    <xdr:ext cx="469744" cy="259045"/>
    <xdr:sp macro="" textlink="">
      <xdr:nvSpPr>
        <xdr:cNvPr id="267" name="n_3mainValue【体育館・プール】&#10;一人当たり面積">
          <a:extLst>
            <a:ext uri="{FF2B5EF4-FFF2-40B4-BE49-F238E27FC236}">
              <a16:creationId xmlns:a16="http://schemas.microsoft.com/office/drawing/2014/main" id="{9C5E9637-17B4-4F13-899B-FF058A98EADD}"/>
            </a:ext>
          </a:extLst>
        </xdr:cNvPr>
        <xdr:cNvSpPr txBox="1"/>
      </xdr:nvSpPr>
      <xdr:spPr>
        <a:xfrm>
          <a:off x="6712027" y="104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4371</xdr:rowOff>
    </xdr:from>
    <xdr:ext cx="469744" cy="259045"/>
    <xdr:sp macro="" textlink="">
      <xdr:nvSpPr>
        <xdr:cNvPr id="268" name="n_4mainValue【体育館・プール】&#10;一人当たり面積">
          <a:extLst>
            <a:ext uri="{FF2B5EF4-FFF2-40B4-BE49-F238E27FC236}">
              <a16:creationId xmlns:a16="http://schemas.microsoft.com/office/drawing/2014/main" id="{A25D8B76-7730-443B-AC0B-4CF0A698D0D6}"/>
            </a:ext>
          </a:extLst>
        </xdr:cNvPr>
        <xdr:cNvSpPr txBox="1"/>
      </xdr:nvSpPr>
      <xdr:spPr>
        <a:xfrm>
          <a:off x="5937327" y="1039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D00334F6-A07E-435E-A54F-6F76D5075A81}"/>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741537CA-E353-4486-9634-1C717CBE96B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2BD4DFC7-A4BB-44CF-B992-DAF4B47606B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8A16EC48-ADD1-4451-915C-C4E644987AA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A29AE73F-F584-4081-89A2-31B056CE2AB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67F6D4E2-A77E-4265-B47F-EE832A00B7DA}"/>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3676BACD-AA2C-4A15-9D76-926C526A379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2072E827-8608-4A2E-9559-DC4BD0E1B2F3}"/>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AFBECBAD-A0EB-4206-AFF5-C14DA38FF89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A39936A3-B8DB-4DF0-B22F-128261147B4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240C5298-8BAD-47A0-A7D9-7C4AFC5156DC}"/>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99AD5AA1-E5AB-4B6E-9843-890F225CFFA5}"/>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8C52B2B9-7246-4855-89F4-AD308C33DFFF}"/>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89FA1A09-558F-404D-AEE4-5016FAFCF163}"/>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6A8AFC52-FAFA-443E-925F-22E7F95D2515}"/>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12BBEC47-2C2E-4D4F-8ED6-F5E59965C75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544A8042-6451-47F9-8670-608480A596B3}"/>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D5EDAAC1-F6D5-4BC5-91FF-D36B9BCEC1DC}"/>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9D278481-B9D7-410B-829D-E1A41A58150C}"/>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F71AD61B-D9E0-4CD0-9468-9EBECEECB23D}"/>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2D7670C8-ECBC-4114-A7D9-DFE67C82F9BB}"/>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C3277DF9-4360-450B-ADEF-89F0E1EDFD5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88502143-3DE8-4C86-A02A-C1C6311269B7}"/>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1EF8CD6D-91F7-4C4D-A0B9-00E3EE2E3FDB}"/>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a:extLst>
            <a:ext uri="{FF2B5EF4-FFF2-40B4-BE49-F238E27FC236}">
              <a16:creationId xmlns:a16="http://schemas.microsoft.com/office/drawing/2014/main" id="{5272E5C4-E46A-4F08-99FA-89A42D41941F}"/>
            </a:ext>
          </a:extLst>
        </xdr:cNvPr>
        <xdr:cNvCxnSpPr/>
      </xdr:nvCxnSpPr>
      <xdr:spPr>
        <a:xfrm flipV="1">
          <a:off x="4086225" y="1316926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a:extLst>
            <a:ext uri="{FF2B5EF4-FFF2-40B4-BE49-F238E27FC236}">
              <a16:creationId xmlns:a16="http://schemas.microsoft.com/office/drawing/2014/main" id="{C1BCB08A-44B6-4569-9F5B-DA9F9F7A73B4}"/>
            </a:ext>
          </a:extLst>
        </xdr:cNvPr>
        <xdr:cNvSpPr txBox="1"/>
      </xdr:nvSpPr>
      <xdr:spPr>
        <a:xfrm>
          <a:off x="4124960"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a:extLst>
            <a:ext uri="{FF2B5EF4-FFF2-40B4-BE49-F238E27FC236}">
              <a16:creationId xmlns:a16="http://schemas.microsoft.com/office/drawing/2014/main" id="{00FA38B7-FCD8-487C-9E78-668CFE66139A}"/>
            </a:ext>
          </a:extLst>
        </xdr:cNvPr>
        <xdr:cNvCxnSpPr/>
      </xdr:nvCxnSpPr>
      <xdr:spPr>
        <a:xfrm>
          <a:off x="4020820" y="143236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F91917AE-86AA-4D6F-B585-DD17B9CA50B7}"/>
            </a:ext>
          </a:extLst>
        </xdr:cNvPr>
        <xdr:cNvSpPr txBox="1"/>
      </xdr:nvSpPr>
      <xdr:spPr>
        <a:xfrm>
          <a:off x="4124960" y="1294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a:extLst>
            <a:ext uri="{FF2B5EF4-FFF2-40B4-BE49-F238E27FC236}">
              <a16:creationId xmlns:a16="http://schemas.microsoft.com/office/drawing/2014/main" id="{C97EAB0D-438F-4C91-96AD-FD740257E12E}"/>
            </a:ext>
          </a:extLst>
        </xdr:cNvPr>
        <xdr:cNvCxnSpPr/>
      </xdr:nvCxnSpPr>
      <xdr:spPr>
        <a:xfrm>
          <a:off x="4020820" y="1316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59072</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B40EB65F-CA75-420D-BA02-6155A89D5A62}"/>
            </a:ext>
          </a:extLst>
        </xdr:cNvPr>
        <xdr:cNvSpPr txBox="1"/>
      </xdr:nvSpPr>
      <xdr:spPr>
        <a:xfrm>
          <a:off x="4124960" y="1380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a:extLst>
            <a:ext uri="{FF2B5EF4-FFF2-40B4-BE49-F238E27FC236}">
              <a16:creationId xmlns:a16="http://schemas.microsoft.com/office/drawing/2014/main" id="{5385343B-0A44-4F5F-8B9F-CF0F106B543F}"/>
            </a:ext>
          </a:extLst>
        </xdr:cNvPr>
        <xdr:cNvSpPr/>
      </xdr:nvSpPr>
      <xdr:spPr>
        <a:xfrm>
          <a:off x="4036060" y="1382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a:extLst>
            <a:ext uri="{FF2B5EF4-FFF2-40B4-BE49-F238E27FC236}">
              <a16:creationId xmlns:a16="http://schemas.microsoft.com/office/drawing/2014/main" id="{11A17E03-296A-4FB2-B209-047912FFBA84}"/>
            </a:ext>
          </a:extLst>
        </xdr:cNvPr>
        <xdr:cNvSpPr/>
      </xdr:nvSpPr>
      <xdr:spPr>
        <a:xfrm>
          <a:off x="3312160" y="138156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a:extLst>
            <a:ext uri="{FF2B5EF4-FFF2-40B4-BE49-F238E27FC236}">
              <a16:creationId xmlns:a16="http://schemas.microsoft.com/office/drawing/2014/main" id="{BA56AE39-B690-4C57-92CA-CA56F26A562A}"/>
            </a:ext>
          </a:extLst>
        </xdr:cNvPr>
        <xdr:cNvSpPr/>
      </xdr:nvSpPr>
      <xdr:spPr>
        <a:xfrm>
          <a:off x="251460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a:extLst>
            <a:ext uri="{FF2B5EF4-FFF2-40B4-BE49-F238E27FC236}">
              <a16:creationId xmlns:a16="http://schemas.microsoft.com/office/drawing/2014/main" id="{9FB906A2-84D0-4F6E-BA34-B24CA31AF822}"/>
            </a:ext>
          </a:extLst>
        </xdr:cNvPr>
        <xdr:cNvSpPr/>
      </xdr:nvSpPr>
      <xdr:spPr>
        <a:xfrm>
          <a:off x="1739900" y="13733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a:extLst>
            <a:ext uri="{FF2B5EF4-FFF2-40B4-BE49-F238E27FC236}">
              <a16:creationId xmlns:a16="http://schemas.microsoft.com/office/drawing/2014/main" id="{86429145-81C7-4462-BF08-553A7956BB78}"/>
            </a:ext>
          </a:extLst>
        </xdr:cNvPr>
        <xdr:cNvSpPr/>
      </xdr:nvSpPr>
      <xdr:spPr>
        <a:xfrm>
          <a:off x="965200" y="137052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102AEAD-7BAA-4D28-87B4-122EB26ACB44}"/>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F92E9DF-7DF6-4B50-88BB-53C4A1EF4C3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6C833AD0-3006-4545-8E3C-2C03C7BD481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F4A7566-C0EB-40E1-9966-4C07D78C6BD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DBE4FC2A-E0D4-4193-822A-D1856775B083}"/>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309" name="楕円 308">
          <a:extLst>
            <a:ext uri="{FF2B5EF4-FFF2-40B4-BE49-F238E27FC236}">
              <a16:creationId xmlns:a16="http://schemas.microsoft.com/office/drawing/2014/main" id="{E2A5B051-C401-4016-9A84-8843DD6AA1EE}"/>
            </a:ext>
          </a:extLst>
        </xdr:cNvPr>
        <xdr:cNvSpPr/>
      </xdr:nvSpPr>
      <xdr:spPr>
        <a:xfrm>
          <a:off x="4036060" y="13659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103522</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E67D79F0-1B4E-4933-88F2-1791D96CC681}"/>
            </a:ext>
          </a:extLst>
        </xdr:cNvPr>
        <xdr:cNvSpPr txBox="1"/>
      </xdr:nvSpPr>
      <xdr:spPr>
        <a:xfrm>
          <a:off x="4124960"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40639</xdr:rowOff>
    </xdr:from>
    <xdr:to>
      <xdr:col>20</xdr:col>
      <xdr:colOff>38100</xdr:colOff>
      <xdr:row>81</xdr:row>
      <xdr:rowOff>142239</xdr:rowOff>
    </xdr:to>
    <xdr:sp macro="" textlink="">
      <xdr:nvSpPr>
        <xdr:cNvPr id="311" name="楕円 310">
          <a:extLst>
            <a:ext uri="{FF2B5EF4-FFF2-40B4-BE49-F238E27FC236}">
              <a16:creationId xmlns:a16="http://schemas.microsoft.com/office/drawing/2014/main" id="{3D323550-FB8C-4468-A69B-ADFDCCD29B79}"/>
            </a:ext>
          </a:extLst>
        </xdr:cNvPr>
        <xdr:cNvSpPr/>
      </xdr:nvSpPr>
      <xdr:spPr>
        <a:xfrm>
          <a:off x="3312160" y="136194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91439</xdr:rowOff>
    </xdr:from>
    <xdr:to>
      <xdr:col>24</xdr:col>
      <xdr:colOff>63500</xdr:colOff>
      <xdr:row>81</xdr:row>
      <xdr:rowOff>131445</xdr:rowOff>
    </xdr:to>
    <xdr:cxnSp macro="">
      <xdr:nvCxnSpPr>
        <xdr:cNvPr id="312" name="直線コネクタ 311">
          <a:extLst>
            <a:ext uri="{FF2B5EF4-FFF2-40B4-BE49-F238E27FC236}">
              <a16:creationId xmlns:a16="http://schemas.microsoft.com/office/drawing/2014/main" id="{D10E2060-7225-40AF-AD7E-E5D6B0E95C31}"/>
            </a:ext>
          </a:extLst>
        </xdr:cNvPr>
        <xdr:cNvCxnSpPr/>
      </xdr:nvCxnSpPr>
      <xdr:spPr>
        <a:xfrm>
          <a:off x="3355340" y="13670279"/>
          <a:ext cx="7315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170180</xdr:rowOff>
    </xdr:from>
    <xdr:to>
      <xdr:col>15</xdr:col>
      <xdr:colOff>101600</xdr:colOff>
      <xdr:row>81</xdr:row>
      <xdr:rowOff>100330</xdr:rowOff>
    </xdr:to>
    <xdr:sp macro="" textlink="">
      <xdr:nvSpPr>
        <xdr:cNvPr id="313" name="楕円 312">
          <a:extLst>
            <a:ext uri="{FF2B5EF4-FFF2-40B4-BE49-F238E27FC236}">
              <a16:creationId xmlns:a16="http://schemas.microsoft.com/office/drawing/2014/main" id="{55AE7CB3-44D6-4B1E-BE39-0CD8E97CBA62}"/>
            </a:ext>
          </a:extLst>
        </xdr:cNvPr>
        <xdr:cNvSpPr/>
      </xdr:nvSpPr>
      <xdr:spPr>
        <a:xfrm>
          <a:off x="2514600" y="1358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91439</xdr:rowOff>
    </xdr:to>
    <xdr:cxnSp macro="">
      <xdr:nvCxnSpPr>
        <xdr:cNvPr id="314" name="直線コネクタ 313">
          <a:extLst>
            <a:ext uri="{FF2B5EF4-FFF2-40B4-BE49-F238E27FC236}">
              <a16:creationId xmlns:a16="http://schemas.microsoft.com/office/drawing/2014/main" id="{A5D3CFE3-CDAA-45ED-AD31-72ED2F7DDFDC}"/>
            </a:ext>
          </a:extLst>
        </xdr:cNvPr>
        <xdr:cNvCxnSpPr/>
      </xdr:nvCxnSpPr>
      <xdr:spPr>
        <a:xfrm>
          <a:off x="2565400" y="13628370"/>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126364</xdr:rowOff>
    </xdr:from>
    <xdr:to>
      <xdr:col>10</xdr:col>
      <xdr:colOff>165100</xdr:colOff>
      <xdr:row>81</xdr:row>
      <xdr:rowOff>56514</xdr:rowOff>
    </xdr:to>
    <xdr:sp macro="" textlink="">
      <xdr:nvSpPr>
        <xdr:cNvPr id="315" name="楕円 314">
          <a:extLst>
            <a:ext uri="{FF2B5EF4-FFF2-40B4-BE49-F238E27FC236}">
              <a16:creationId xmlns:a16="http://schemas.microsoft.com/office/drawing/2014/main" id="{3DA9FD09-F1E2-48AF-960D-41553E072590}"/>
            </a:ext>
          </a:extLst>
        </xdr:cNvPr>
        <xdr:cNvSpPr/>
      </xdr:nvSpPr>
      <xdr:spPr>
        <a:xfrm>
          <a:off x="1739900" y="13537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5714</xdr:rowOff>
    </xdr:from>
    <xdr:to>
      <xdr:col>15</xdr:col>
      <xdr:colOff>50800</xdr:colOff>
      <xdr:row>81</xdr:row>
      <xdr:rowOff>49530</xdr:rowOff>
    </xdr:to>
    <xdr:cxnSp macro="">
      <xdr:nvCxnSpPr>
        <xdr:cNvPr id="316" name="直線コネクタ 315">
          <a:extLst>
            <a:ext uri="{FF2B5EF4-FFF2-40B4-BE49-F238E27FC236}">
              <a16:creationId xmlns:a16="http://schemas.microsoft.com/office/drawing/2014/main" id="{6797DFED-CC93-40C5-965B-9E1DE8768FB1}"/>
            </a:ext>
          </a:extLst>
        </xdr:cNvPr>
        <xdr:cNvCxnSpPr/>
      </xdr:nvCxnSpPr>
      <xdr:spPr>
        <a:xfrm>
          <a:off x="1790700" y="13584554"/>
          <a:ext cx="7747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84455</xdr:rowOff>
    </xdr:from>
    <xdr:to>
      <xdr:col>6</xdr:col>
      <xdr:colOff>38100</xdr:colOff>
      <xdr:row>81</xdr:row>
      <xdr:rowOff>14605</xdr:rowOff>
    </xdr:to>
    <xdr:sp macro="" textlink="">
      <xdr:nvSpPr>
        <xdr:cNvPr id="317" name="楕円 316">
          <a:extLst>
            <a:ext uri="{FF2B5EF4-FFF2-40B4-BE49-F238E27FC236}">
              <a16:creationId xmlns:a16="http://schemas.microsoft.com/office/drawing/2014/main" id="{738074C4-C900-4019-ABD7-9BBFDBDDFAB7}"/>
            </a:ext>
          </a:extLst>
        </xdr:cNvPr>
        <xdr:cNvSpPr/>
      </xdr:nvSpPr>
      <xdr:spPr>
        <a:xfrm>
          <a:off x="965200" y="134956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135255</xdr:rowOff>
    </xdr:from>
    <xdr:to>
      <xdr:col>10</xdr:col>
      <xdr:colOff>114300</xdr:colOff>
      <xdr:row>81</xdr:row>
      <xdr:rowOff>5714</xdr:rowOff>
    </xdr:to>
    <xdr:cxnSp macro="">
      <xdr:nvCxnSpPr>
        <xdr:cNvPr id="318" name="直線コネクタ 317">
          <a:extLst>
            <a:ext uri="{FF2B5EF4-FFF2-40B4-BE49-F238E27FC236}">
              <a16:creationId xmlns:a16="http://schemas.microsoft.com/office/drawing/2014/main" id="{D92B7ECF-7761-4F89-8BE2-125536AFA3F6}"/>
            </a:ext>
          </a:extLst>
        </xdr:cNvPr>
        <xdr:cNvCxnSpPr/>
      </xdr:nvCxnSpPr>
      <xdr:spPr>
        <a:xfrm>
          <a:off x="1008380" y="13546455"/>
          <a:ext cx="78232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9" name="n_1aveValue【福祉施設】&#10;有形固定資産減価償却率">
          <a:extLst>
            <a:ext uri="{FF2B5EF4-FFF2-40B4-BE49-F238E27FC236}">
              <a16:creationId xmlns:a16="http://schemas.microsoft.com/office/drawing/2014/main" id="{5A7EA141-0021-48F5-AFD8-A0E448A96A7C}"/>
            </a:ext>
          </a:extLst>
        </xdr:cNvPr>
        <xdr:cNvSpPr txBox="1"/>
      </xdr:nvSpPr>
      <xdr:spPr>
        <a:xfrm>
          <a:off x="3170564" y="1390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20" name="n_2aveValue【福祉施設】&#10;有形固定資産減価償却率">
          <a:extLst>
            <a:ext uri="{FF2B5EF4-FFF2-40B4-BE49-F238E27FC236}">
              <a16:creationId xmlns:a16="http://schemas.microsoft.com/office/drawing/2014/main" id="{43BEDFD0-BB24-4CD1-9826-12F714A4A4AA}"/>
            </a:ext>
          </a:extLst>
        </xdr:cNvPr>
        <xdr:cNvSpPr txBox="1"/>
      </xdr:nvSpPr>
      <xdr:spPr>
        <a:xfrm>
          <a:off x="2385704" y="1387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76216</xdr:rowOff>
    </xdr:from>
    <xdr:ext cx="405111" cy="259045"/>
    <xdr:sp macro="" textlink="">
      <xdr:nvSpPr>
        <xdr:cNvPr id="321" name="n_3aveValue【福祉施設】&#10;有形固定資産減価償却率">
          <a:extLst>
            <a:ext uri="{FF2B5EF4-FFF2-40B4-BE49-F238E27FC236}">
              <a16:creationId xmlns:a16="http://schemas.microsoft.com/office/drawing/2014/main" id="{FF31ECE1-4D7C-4344-88C8-74C0301037BB}"/>
            </a:ext>
          </a:extLst>
        </xdr:cNvPr>
        <xdr:cNvSpPr txBox="1"/>
      </xdr:nvSpPr>
      <xdr:spPr>
        <a:xfrm>
          <a:off x="1611004" y="13822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22" name="n_4aveValue【福祉施設】&#10;有形固定資産減価償却率">
          <a:extLst>
            <a:ext uri="{FF2B5EF4-FFF2-40B4-BE49-F238E27FC236}">
              <a16:creationId xmlns:a16="http://schemas.microsoft.com/office/drawing/2014/main" id="{70E5D5A7-1973-4849-BA4F-918438D0DE75}"/>
            </a:ext>
          </a:extLst>
        </xdr:cNvPr>
        <xdr:cNvSpPr txBox="1"/>
      </xdr:nvSpPr>
      <xdr:spPr>
        <a:xfrm>
          <a:off x="83630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158766</xdr:rowOff>
    </xdr:from>
    <xdr:ext cx="405111" cy="259045"/>
    <xdr:sp macro="" textlink="">
      <xdr:nvSpPr>
        <xdr:cNvPr id="323" name="n_1mainValue【福祉施設】&#10;有形固定資産減価償却率">
          <a:extLst>
            <a:ext uri="{FF2B5EF4-FFF2-40B4-BE49-F238E27FC236}">
              <a16:creationId xmlns:a16="http://schemas.microsoft.com/office/drawing/2014/main" id="{E6AD1E19-0134-4067-A3D8-923D5AAB1B40}"/>
            </a:ext>
          </a:extLst>
        </xdr:cNvPr>
        <xdr:cNvSpPr txBox="1"/>
      </xdr:nvSpPr>
      <xdr:spPr>
        <a:xfrm>
          <a:off x="3170564" y="13402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324" name="n_2mainValue【福祉施設】&#10;有形固定資産減価償却率">
          <a:extLst>
            <a:ext uri="{FF2B5EF4-FFF2-40B4-BE49-F238E27FC236}">
              <a16:creationId xmlns:a16="http://schemas.microsoft.com/office/drawing/2014/main" id="{069B8394-0A02-42C6-81B8-4DBCB597666B}"/>
            </a:ext>
          </a:extLst>
        </xdr:cNvPr>
        <xdr:cNvSpPr txBox="1"/>
      </xdr:nvSpPr>
      <xdr:spPr>
        <a:xfrm>
          <a:off x="238570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73041</xdr:rowOff>
    </xdr:from>
    <xdr:ext cx="405111" cy="259045"/>
    <xdr:sp macro="" textlink="">
      <xdr:nvSpPr>
        <xdr:cNvPr id="325" name="n_3mainValue【福祉施設】&#10;有形固定資産減価償却率">
          <a:extLst>
            <a:ext uri="{FF2B5EF4-FFF2-40B4-BE49-F238E27FC236}">
              <a16:creationId xmlns:a16="http://schemas.microsoft.com/office/drawing/2014/main" id="{8D1716EA-CED8-43FC-86B6-5FE88E7B41C8}"/>
            </a:ext>
          </a:extLst>
        </xdr:cNvPr>
        <xdr:cNvSpPr txBox="1"/>
      </xdr:nvSpPr>
      <xdr:spPr>
        <a:xfrm>
          <a:off x="1611004" y="133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31132</xdr:rowOff>
    </xdr:from>
    <xdr:ext cx="405111" cy="259045"/>
    <xdr:sp macro="" textlink="">
      <xdr:nvSpPr>
        <xdr:cNvPr id="326" name="n_4mainValue【福祉施設】&#10;有形固定資産減価償却率">
          <a:extLst>
            <a:ext uri="{FF2B5EF4-FFF2-40B4-BE49-F238E27FC236}">
              <a16:creationId xmlns:a16="http://schemas.microsoft.com/office/drawing/2014/main" id="{674D1C89-D74F-4383-9E0A-B680F34125F6}"/>
            </a:ext>
          </a:extLst>
        </xdr:cNvPr>
        <xdr:cNvSpPr txBox="1"/>
      </xdr:nvSpPr>
      <xdr:spPr>
        <a:xfrm>
          <a:off x="836304" y="1327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78900007-C456-4FC0-9546-24685560E9E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307FDC70-F1F8-4F81-9016-AB49A258EDF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755216FE-6BA5-4EA6-9A4A-34771C55389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48C5B4CB-843A-4516-9C87-18171DE0F50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2E103853-C155-4812-8628-63DA75665FD5}"/>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E5227407-3411-452F-A438-DEE933C0BA2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CC7238B0-BA98-4E1B-B73A-7EC82B8B91E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E27C4DD8-BB8B-40D9-BC57-042080D485E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559F9E55-410D-46D8-8C8D-451774C7E28C}"/>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3947E74B-CB60-4A2F-8F3D-FB273367FEF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119A050C-E464-4301-87C7-DEC17CE87B8A}"/>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70263B8B-1A03-40D4-A6DB-C27E7E82682D}"/>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5835DE6C-2447-4792-86DC-109D81DA2A74}"/>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3C4DC4A1-A106-4FB5-82BE-601147DE80E6}"/>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93CB5B78-9885-43CA-A3A9-455437143A69}"/>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B9D4BB83-39D9-4222-A9D6-062BE462DF83}"/>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9A19CBAB-CAD3-42D5-ABD2-B676A9F4F712}"/>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080CEE01-1C9E-46F5-B8A9-880BF8C57B25}"/>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4400DA4A-94D1-41C8-86B1-C96CDC9E6069}"/>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248E1511-11A7-4EAE-AC98-9EA47BB5DF94}"/>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7BABD0FF-19F1-4393-B022-59E0BD5FF63E}"/>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C8FBF48D-7DEB-4B81-9D5C-4EE1A65E0D6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6927B2BF-E1E7-437A-BFC8-835D8242CB6C}"/>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a:extLst>
            <a:ext uri="{FF2B5EF4-FFF2-40B4-BE49-F238E27FC236}">
              <a16:creationId xmlns:a16="http://schemas.microsoft.com/office/drawing/2014/main" id="{85FCEE97-5C7D-43B6-9C45-C1B0FA16C4BD}"/>
            </a:ext>
          </a:extLst>
        </xdr:cNvPr>
        <xdr:cNvCxnSpPr/>
      </xdr:nvCxnSpPr>
      <xdr:spPr>
        <a:xfrm flipV="1">
          <a:off x="9219565" y="12969241"/>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a:extLst>
            <a:ext uri="{FF2B5EF4-FFF2-40B4-BE49-F238E27FC236}">
              <a16:creationId xmlns:a16="http://schemas.microsoft.com/office/drawing/2014/main" id="{A96FD09B-DF8B-466E-9DAC-BD7EC08D0C35}"/>
            </a:ext>
          </a:extLst>
        </xdr:cNvPr>
        <xdr:cNvSpPr txBox="1"/>
      </xdr:nvSpPr>
      <xdr:spPr>
        <a:xfrm>
          <a:off x="9258300" y="1450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a:extLst>
            <a:ext uri="{FF2B5EF4-FFF2-40B4-BE49-F238E27FC236}">
              <a16:creationId xmlns:a16="http://schemas.microsoft.com/office/drawing/2014/main" id="{3F9DCF50-B708-4978-8208-73EBBD9570F7}"/>
            </a:ext>
          </a:extLst>
        </xdr:cNvPr>
        <xdr:cNvCxnSpPr/>
      </xdr:nvCxnSpPr>
      <xdr:spPr>
        <a:xfrm>
          <a:off x="9154160" y="14497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a:extLst>
            <a:ext uri="{FF2B5EF4-FFF2-40B4-BE49-F238E27FC236}">
              <a16:creationId xmlns:a16="http://schemas.microsoft.com/office/drawing/2014/main" id="{8B6E0C0E-E1B1-4FD8-BCFA-9A1EB4046A27}"/>
            </a:ext>
          </a:extLst>
        </xdr:cNvPr>
        <xdr:cNvSpPr txBox="1"/>
      </xdr:nvSpPr>
      <xdr:spPr>
        <a:xfrm>
          <a:off x="9258300" y="1274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a:extLst>
            <a:ext uri="{FF2B5EF4-FFF2-40B4-BE49-F238E27FC236}">
              <a16:creationId xmlns:a16="http://schemas.microsoft.com/office/drawing/2014/main" id="{83E41C6C-A591-4563-ACBF-FC1884CA29B4}"/>
            </a:ext>
          </a:extLst>
        </xdr:cNvPr>
        <xdr:cNvCxnSpPr/>
      </xdr:nvCxnSpPr>
      <xdr:spPr>
        <a:xfrm>
          <a:off x="9154160" y="129692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55" name="【福祉施設】&#10;一人当たり面積平均値テキスト">
          <a:extLst>
            <a:ext uri="{FF2B5EF4-FFF2-40B4-BE49-F238E27FC236}">
              <a16:creationId xmlns:a16="http://schemas.microsoft.com/office/drawing/2014/main" id="{15946887-9F53-4D6A-9689-2D9CA0D42D2F}"/>
            </a:ext>
          </a:extLst>
        </xdr:cNvPr>
        <xdr:cNvSpPr txBox="1"/>
      </xdr:nvSpPr>
      <xdr:spPr>
        <a:xfrm>
          <a:off x="9258300" y="13870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a:extLst>
            <a:ext uri="{FF2B5EF4-FFF2-40B4-BE49-F238E27FC236}">
              <a16:creationId xmlns:a16="http://schemas.microsoft.com/office/drawing/2014/main" id="{43473230-23E5-4D40-AF38-ADD7F632E481}"/>
            </a:ext>
          </a:extLst>
        </xdr:cNvPr>
        <xdr:cNvSpPr/>
      </xdr:nvSpPr>
      <xdr:spPr>
        <a:xfrm>
          <a:off x="919226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a:extLst>
            <a:ext uri="{FF2B5EF4-FFF2-40B4-BE49-F238E27FC236}">
              <a16:creationId xmlns:a16="http://schemas.microsoft.com/office/drawing/2014/main" id="{68E3E282-7A54-44E3-A1DB-E466C35CF6A5}"/>
            </a:ext>
          </a:extLst>
        </xdr:cNvPr>
        <xdr:cNvSpPr/>
      </xdr:nvSpPr>
      <xdr:spPr>
        <a:xfrm>
          <a:off x="844550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a:extLst>
            <a:ext uri="{FF2B5EF4-FFF2-40B4-BE49-F238E27FC236}">
              <a16:creationId xmlns:a16="http://schemas.microsoft.com/office/drawing/2014/main" id="{CB0A7C1D-D3C6-43EB-9923-97345819844B}"/>
            </a:ext>
          </a:extLst>
        </xdr:cNvPr>
        <xdr:cNvSpPr/>
      </xdr:nvSpPr>
      <xdr:spPr>
        <a:xfrm>
          <a:off x="7670800" y="14042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a:extLst>
            <a:ext uri="{FF2B5EF4-FFF2-40B4-BE49-F238E27FC236}">
              <a16:creationId xmlns:a16="http://schemas.microsoft.com/office/drawing/2014/main" id="{05F958C6-AC6F-4712-A94E-5699B8465F28}"/>
            </a:ext>
          </a:extLst>
        </xdr:cNvPr>
        <xdr:cNvSpPr/>
      </xdr:nvSpPr>
      <xdr:spPr>
        <a:xfrm>
          <a:off x="6873240" y="14038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a:extLst>
            <a:ext uri="{FF2B5EF4-FFF2-40B4-BE49-F238E27FC236}">
              <a16:creationId xmlns:a16="http://schemas.microsoft.com/office/drawing/2014/main" id="{6279A6F8-BB6C-4160-AAC0-F9F2B0805917}"/>
            </a:ext>
          </a:extLst>
        </xdr:cNvPr>
        <xdr:cNvSpPr/>
      </xdr:nvSpPr>
      <xdr:spPr>
        <a:xfrm>
          <a:off x="6098540" y="14000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37072B3-2545-41A9-869F-153FC4B21FB3}"/>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7DE9CA6-4D3C-446C-BCE8-E1584C933D9B}"/>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B17F017A-920D-4612-8FB3-E7006280083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C6B7A6CE-6A0C-4B3B-8D82-B9066F993297}"/>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93475B12-38DD-4045-AD3E-D48E4DFCD328}"/>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25400</xdr:rowOff>
    </xdr:from>
    <xdr:to>
      <xdr:col>55</xdr:col>
      <xdr:colOff>50800</xdr:colOff>
      <xdr:row>85</xdr:row>
      <xdr:rowOff>127000</xdr:rowOff>
    </xdr:to>
    <xdr:sp macro="" textlink="">
      <xdr:nvSpPr>
        <xdr:cNvPr id="366" name="楕円 365">
          <a:extLst>
            <a:ext uri="{FF2B5EF4-FFF2-40B4-BE49-F238E27FC236}">
              <a16:creationId xmlns:a16="http://schemas.microsoft.com/office/drawing/2014/main" id="{612CBE9D-7197-4DFE-BE7D-1509E29C260F}"/>
            </a:ext>
          </a:extLst>
        </xdr:cNvPr>
        <xdr:cNvSpPr/>
      </xdr:nvSpPr>
      <xdr:spPr>
        <a:xfrm>
          <a:off x="9192260" y="142748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3827</xdr:rowOff>
    </xdr:from>
    <xdr:ext cx="469744" cy="259045"/>
    <xdr:sp macro="" textlink="">
      <xdr:nvSpPr>
        <xdr:cNvPr id="367" name="【福祉施設】&#10;一人当たり面積該当値テキスト">
          <a:extLst>
            <a:ext uri="{FF2B5EF4-FFF2-40B4-BE49-F238E27FC236}">
              <a16:creationId xmlns:a16="http://schemas.microsoft.com/office/drawing/2014/main" id="{855BD4B4-507F-47C8-BF93-E5A0F29B5760}"/>
            </a:ext>
          </a:extLst>
        </xdr:cNvPr>
        <xdr:cNvSpPr txBox="1"/>
      </xdr:nvSpPr>
      <xdr:spPr>
        <a:xfrm>
          <a:off x="92583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29211</xdr:rowOff>
    </xdr:from>
    <xdr:to>
      <xdr:col>50</xdr:col>
      <xdr:colOff>165100</xdr:colOff>
      <xdr:row>85</xdr:row>
      <xdr:rowOff>130811</xdr:rowOff>
    </xdr:to>
    <xdr:sp macro="" textlink="">
      <xdr:nvSpPr>
        <xdr:cNvPr id="368" name="楕円 367">
          <a:extLst>
            <a:ext uri="{FF2B5EF4-FFF2-40B4-BE49-F238E27FC236}">
              <a16:creationId xmlns:a16="http://schemas.microsoft.com/office/drawing/2014/main" id="{ABBF0485-C425-45DF-9C27-4973CBBA8F4C}"/>
            </a:ext>
          </a:extLst>
        </xdr:cNvPr>
        <xdr:cNvSpPr/>
      </xdr:nvSpPr>
      <xdr:spPr>
        <a:xfrm>
          <a:off x="8445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76200</xdr:rowOff>
    </xdr:from>
    <xdr:to>
      <xdr:col>55</xdr:col>
      <xdr:colOff>0</xdr:colOff>
      <xdr:row>85</xdr:row>
      <xdr:rowOff>80011</xdr:rowOff>
    </xdr:to>
    <xdr:cxnSp macro="">
      <xdr:nvCxnSpPr>
        <xdr:cNvPr id="369" name="直線コネクタ 368">
          <a:extLst>
            <a:ext uri="{FF2B5EF4-FFF2-40B4-BE49-F238E27FC236}">
              <a16:creationId xmlns:a16="http://schemas.microsoft.com/office/drawing/2014/main" id="{020C0C03-5A96-4A65-B8E3-98A7272F02C1}"/>
            </a:ext>
          </a:extLst>
        </xdr:cNvPr>
        <xdr:cNvCxnSpPr/>
      </xdr:nvCxnSpPr>
      <xdr:spPr>
        <a:xfrm flipV="1">
          <a:off x="8496300" y="14325600"/>
          <a:ext cx="7239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33020</xdr:rowOff>
    </xdr:from>
    <xdr:to>
      <xdr:col>46</xdr:col>
      <xdr:colOff>38100</xdr:colOff>
      <xdr:row>85</xdr:row>
      <xdr:rowOff>134620</xdr:rowOff>
    </xdr:to>
    <xdr:sp macro="" textlink="">
      <xdr:nvSpPr>
        <xdr:cNvPr id="370" name="楕円 369">
          <a:extLst>
            <a:ext uri="{FF2B5EF4-FFF2-40B4-BE49-F238E27FC236}">
              <a16:creationId xmlns:a16="http://schemas.microsoft.com/office/drawing/2014/main" id="{7CB369B2-50C7-4AAB-A83D-FB4B150EE1F4}"/>
            </a:ext>
          </a:extLst>
        </xdr:cNvPr>
        <xdr:cNvSpPr/>
      </xdr:nvSpPr>
      <xdr:spPr>
        <a:xfrm>
          <a:off x="7670800" y="14282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80011</xdr:rowOff>
    </xdr:from>
    <xdr:to>
      <xdr:col>50</xdr:col>
      <xdr:colOff>114300</xdr:colOff>
      <xdr:row>85</xdr:row>
      <xdr:rowOff>83820</xdr:rowOff>
    </xdr:to>
    <xdr:cxnSp macro="">
      <xdr:nvCxnSpPr>
        <xdr:cNvPr id="371" name="直線コネクタ 370">
          <a:extLst>
            <a:ext uri="{FF2B5EF4-FFF2-40B4-BE49-F238E27FC236}">
              <a16:creationId xmlns:a16="http://schemas.microsoft.com/office/drawing/2014/main" id="{CCE27450-1AC7-4AFB-AAB6-4DB93D3EEF37}"/>
            </a:ext>
          </a:extLst>
        </xdr:cNvPr>
        <xdr:cNvCxnSpPr/>
      </xdr:nvCxnSpPr>
      <xdr:spPr>
        <a:xfrm flipV="1">
          <a:off x="7713980" y="14329411"/>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33020</xdr:rowOff>
    </xdr:from>
    <xdr:to>
      <xdr:col>41</xdr:col>
      <xdr:colOff>101600</xdr:colOff>
      <xdr:row>85</xdr:row>
      <xdr:rowOff>134620</xdr:rowOff>
    </xdr:to>
    <xdr:sp macro="" textlink="">
      <xdr:nvSpPr>
        <xdr:cNvPr id="372" name="楕円 371">
          <a:extLst>
            <a:ext uri="{FF2B5EF4-FFF2-40B4-BE49-F238E27FC236}">
              <a16:creationId xmlns:a16="http://schemas.microsoft.com/office/drawing/2014/main" id="{D50783B0-70E1-44F8-90EC-3F9F0D1ABD92}"/>
            </a:ext>
          </a:extLst>
        </xdr:cNvPr>
        <xdr:cNvSpPr/>
      </xdr:nvSpPr>
      <xdr:spPr>
        <a:xfrm>
          <a:off x="687324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83820</xdr:rowOff>
    </xdr:from>
    <xdr:to>
      <xdr:col>45</xdr:col>
      <xdr:colOff>177800</xdr:colOff>
      <xdr:row>85</xdr:row>
      <xdr:rowOff>83820</xdr:rowOff>
    </xdr:to>
    <xdr:cxnSp macro="">
      <xdr:nvCxnSpPr>
        <xdr:cNvPr id="373" name="直線コネクタ 372">
          <a:extLst>
            <a:ext uri="{FF2B5EF4-FFF2-40B4-BE49-F238E27FC236}">
              <a16:creationId xmlns:a16="http://schemas.microsoft.com/office/drawing/2014/main" id="{AABA32DF-D628-4408-A752-72F10F7BE0D5}"/>
            </a:ext>
          </a:extLst>
        </xdr:cNvPr>
        <xdr:cNvCxnSpPr/>
      </xdr:nvCxnSpPr>
      <xdr:spPr>
        <a:xfrm>
          <a:off x="6924040" y="143332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36830</xdr:rowOff>
    </xdr:from>
    <xdr:to>
      <xdr:col>36</xdr:col>
      <xdr:colOff>165100</xdr:colOff>
      <xdr:row>85</xdr:row>
      <xdr:rowOff>138430</xdr:rowOff>
    </xdr:to>
    <xdr:sp macro="" textlink="">
      <xdr:nvSpPr>
        <xdr:cNvPr id="374" name="楕円 373">
          <a:extLst>
            <a:ext uri="{FF2B5EF4-FFF2-40B4-BE49-F238E27FC236}">
              <a16:creationId xmlns:a16="http://schemas.microsoft.com/office/drawing/2014/main" id="{DD794D7D-DAB7-41E5-9A38-F87A88CDE442}"/>
            </a:ext>
          </a:extLst>
        </xdr:cNvPr>
        <xdr:cNvSpPr/>
      </xdr:nvSpPr>
      <xdr:spPr>
        <a:xfrm>
          <a:off x="609854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83820</xdr:rowOff>
    </xdr:from>
    <xdr:to>
      <xdr:col>41</xdr:col>
      <xdr:colOff>50800</xdr:colOff>
      <xdr:row>85</xdr:row>
      <xdr:rowOff>87630</xdr:rowOff>
    </xdr:to>
    <xdr:cxnSp macro="">
      <xdr:nvCxnSpPr>
        <xdr:cNvPr id="375" name="直線コネクタ 374">
          <a:extLst>
            <a:ext uri="{FF2B5EF4-FFF2-40B4-BE49-F238E27FC236}">
              <a16:creationId xmlns:a16="http://schemas.microsoft.com/office/drawing/2014/main" id="{5F6B1783-887F-459A-8037-8D15A1C67A33}"/>
            </a:ext>
          </a:extLst>
        </xdr:cNvPr>
        <xdr:cNvCxnSpPr/>
      </xdr:nvCxnSpPr>
      <xdr:spPr>
        <a:xfrm flipV="1">
          <a:off x="6149340" y="1433322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76" name="n_1aveValue【福祉施設】&#10;一人当たり面積">
          <a:extLst>
            <a:ext uri="{FF2B5EF4-FFF2-40B4-BE49-F238E27FC236}">
              <a16:creationId xmlns:a16="http://schemas.microsoft.com/office/drawing/2014/main" id="{B3E5A5D1-2084-4785-8503-69AD1C930D14}"/>
            </a:ext>
          </a:extLst>
        </xdr:cNvPr>
        <xdr:cNvSpPr txBox="1"/>
      </xdr:nvSpPr>
      <xdr:spPr>
        <a:xfrm>
          <a:off x="827158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7" name="n_2aveValue【福祉施設】&#10;一人当たり面積">
          <a:extLst>
            <a:ext uri="{FF2B5EF4-FFF2-40B4-BE49-F238E27FC236}">
              <a16:creationId xmlns:a16="http://schemas.microsoft.com/office/drawing/2014/main" id="{B0383AB8-1A83-4EC8-928C-8183503364D0}"/>
            </a:ext>
          </a:extLst>
        </xdr:cNvPr>
        <xdr:cNvSpPr txBox="1"/>
      </xdr:nvSpPr>
      <xdr:spPr>
        <a:xfrm>
          <a:off x="750958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78" name="n_3aveValue【福祉施設】&#10;一人当たり面積">
          <a:extLst>
            <a:ext uri="{FF2B5EF4-FFF2-40B4-BE49-F238E27FC236}">
              <a16:creationId xmlns:a16="http://schemas.microsoft.com/office/drawing/2014/main" id="{0FB199A5-344D-4624-A103-EFAEC918F983}"/>
            </a:ext>
          </a:extLst>
        </xdr:cNvPr>
        <xdr:cNvSpPr txBox="1"/>
      </xdr:nvSpPr>
      <xdr:spPr>
        <a:xfrm>
          <a:off x="6712027" y="13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33038</xdr:rowOff>
    </xdr:from>
    <xdr:ext cx="469744" cy="259045"/>
    <xdr:sp macro="" textlink="">
      <xdr:nvSpPr>
        <xdr:cNvPr id="379" name="n_4aveValue【福祉施設】&#10;一人当たり面積">
          <a:extLst>
            <a:ext uri="{FF2B5EF4-FFF2-40B4-BE49-F238E27FC236}">
              <a16:creationId xmlns:a16="http://schemas.microsoft.com/office/drawing/2014/main" id="{23B31C29-14E5-41BB-97BC-E507416EE1E8}"/>
            </a:ext>
          </a:extLst>
        </xdr:cNvPr>
        <xdr:cNvSpPr txBox="1"/>
      </xdr:nvSpPr>
      <xdr:spPr>
        <a:xfrm>
          <a:off x="5937327" y="1377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121938</xdr:rowOff>
    </xdr:from>
    <xdr:ext cx="469744" cy="259045"/>
    <xdr:sp macro="" textlink="">
      <xdr:nvSpPr>
        <xdr:cNvPr id="380" name="n_1mainValue【福祉施設】&#10;一人当たり面積">
          <a:extLst>
            <a:ext uri="{FF2B5EF4-FFF2-40B4-BE49-F238E27FC236}">
              <a16:creationId xmlns:a16="http://schemas.microsoft.com/office/drawing/2014/main" id="{C616AFCC-DC1A-438A-80A8-217488DEE719}"/>
            </a:ext>
          </a:extLst>
        </xdr:cNvPr>
        <xdr:cNvSpPr txBox="1"/>
      </xdr:nvSpPr>
      <xdr:spPr>
        <a:xfrm>
          <a:off x="827158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125747</xdr:rowOff>
    </xdr:from>
    <xdr:ext cx="469744" cy="259045"/>
    <xdr:sp macro="" textlink="">
      <xdr:nvSpPr>
        <xdr:cNvPr id="381" name="n_2mainValue【福祉施設】&#10;一人当たり面積">
          <a:extLst>
            <a:ext uri="{FF2B5EF4-FFF2-40B4-BE49-F238E27FC236}">
              <a16:creationId xmlns:a16="http://schemas.microsoft.com/office/drawing/2014/main" id="{4071DCA1-8D54-4D82-A1E4-1B10464A5EF8}"/>
            </a:ext>
          </a:extLst>
        </xdr:cNvPr>
        <xdr:cNvSpPr txBox="1"/>
      </xdr:nvSpPr>
      <xdr:spPr>
        <a:xfrm>
          <a:off x="750958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125747</xdr:rowOff>
    </xdr:from>
    <xdr:ext cx="469744" cy="259045"/>
    <xdr:sp macro="" textlink="">
      <xdr:nvSpPr>
        <xdr:cNvPr id="382" name="n_3mainValue【福祉施設】&#10;一人当たり面積">
          <a:extLst>
            <a:ext uri="{FF2B5EF4-FFF2-40B4-BE49-F238E27FC236}">
              <a16:creationId xmlns:a16="http://schemas.microsoft.com/office/drawing/2014/main" id="{E37F0A4C-7967-4378-8EC4-B10F0FB14427}"/>
            </a:ext>
          </a:extLst>
        </xdr:cNvPr>
        <xdr:cNvSpPr txBox="1"/>
      </xdr:nvSpPr>
      <xdr:spPr>
        <a:xfrm>
          <a:off x="67120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129557</xdr:rowOff>
    </xdr:from>
    <xdr:ext cx="469744" cy="259045"/>
    <xdr:sp macro="" textlink="">
      <xdr:nvSpPr>
        <xdr:cNvPr id="383" name="n_4mainValue【福祉施設】&#10;一人当たり面積">
          <a:extLst>
            <a:ext uri="{FF2B5EF4-FFF2-40B4-BE49-F238E27FC236}">
              <a16:creationId xmlns:a16="http://schemas.microsoft.com/office/drawing/2014/main" id="{1A4F3E7C-8E83-4BAB-A834-D7DA4D4E55E6}"/>
            </a:ext>
          </a:extLst>
        </xdr:cNvPr>
        <xdr:cNvSpPr txBox="1"/>
      </xdr:nvSpPr>
      <xdr:spPr>
        <a:xfrm>
          <a:off x="59373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AB020358-AD1B-4403-9C48-9465A23BED4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E108FA7B-F5F9-4573-A924-52C322DEA4BB}"/>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8B67C810-2E5E-4CC6-8465-103CCF3B65A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B962AD05-D1F7-4607-8C2E-9771A73E47E1}"/>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7CB90916-3866-462C-9113-063D7B5F54C9}"/>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B7C70215-4B01-4BD2-8310-FE1B6454BB3C}"/>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7D17E87C-C9E4-4FB9-9668-92C8D336ECF2}"/>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F75C1A1C-6974-45B2-B6BC-3A4F2A70282A}"/>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4CA4DFC7-2E41-47A0-AF4B-14AEE6B61DFC}"/>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DAC94D32-BF71-40F3-95EA-4093FB273FB2}"/>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A9B286AF-071A-425C-B612-696F6C518E99}"/>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5DC0171A-6F22-4ACC-BB26-B197BE4A273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2BC17C9D-AF03-4EA2-8602-A94735F8AABD}"/>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667C86DC-667C-4DAF-9D63-D148A8F6E109}"/>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8BAC5042-01FF-4C23-B9A9-F78DE739F5F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344C6073-1F6B-40F4-B53E-A65B4FAD988D}"/>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0D76E6B7-8494-4B9B-899B-D57CBFB3106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F3634766-E335-4B50-8AF9-0545C3FA567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8DD3B8DC-D9EA-49A6-ACB2-9F43CAA45E43}"/>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AB755F72-4281-462E-BA89-59DC113F7AAE}"/>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59267BFA-4C43-46C4-BEE6-10E3A5B81A15}"/>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A07BB5BB-037F-487E-BD48-3A67FF95C72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0B3ABE5E-3910-4B5C-BC43-4FDD96BD2393}"/>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AB6E8AC1-F8AD-4AFB-9364-FD85F15397E1}"/>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FBEF1D36-60DD-4DD6-BF47-72F71435FE4F}"/>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1330BC1F-29B5-4103-9498-9D424A98A566}"/>
            </a:ext>
          </a:extLst>
        </xdr:cNvPr>
        <xdr:cNvCxnSpPr/>
      </xdr:nvCxnSpPr>
      <xdr:spPr>
        <a:xfrm flipV="1">
          <a:off x="4086225" y="1678305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C403DCDB-3C66-43A6-90DE-F9E9A40C9E7D}"/>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ABCF31FE-D4C5-40AA-86E7-23D900BA92D5}"/>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12" name="【市民会館】&#10;有形固定資産減価償却率最大値テキスト">
          <a:extLst>
            <a:ext uri="{FF2B5EF4-FFF2-40B4-BE49-F238E27FC236}">
              <a16:creationId xmlns:a16="http://schemas.microsoft.com/office/drawing/2014/main" id="{C90E766D-CB83-4811-92D0-0A7672C3EB9F}"/>
            </a:ext>
          </a:extLst>
        </xdr:cNvPr>
        <xdr:cNvSpPr txBox="1"/>
      </xdr:nvSpPr>
      <xdr:spPr>
        <a:xfrm>
          <a:off x="4124960" y="16565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13" name="直線コネクタ 412">
          <a:extLst>
            <a:ext uri="{FF2B5EF4-FFF2-40B4-BE49-F238E27FC236}">
              <a16:creationId xmlns:a16="http://schemas.microsoft.com/office/drawing/2014/main" id="{28F4ACC8-E02E-41F7-8A09-C2FC85472C97}"/>
            </a:ext>
          </a:extLst>
        </xdr:cNvPr>
        <xdr:cNvCxnSpPr/>
      </xdr:nvCxnSpPr>
      <xdr:spPr>
        <a:xfrm>
          <a:off x="402082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07DC9473-04BB-4A1E-9051-19C217F7467E}"/>
            </a:ext>
          </a:extLst>
        </xdr:cNvPr>
        <xdr:cNvSpPr txBox="1"/>
      </xdr:nvSpPr>
      <xdr:spPr>
        <a:xfrm>
          <a:off x="4124960" y="173249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5" name="フローチャート: 判断 414">
          <a:extLst>
            <a:ext uri="{FF2B5EF4-FFF2-40B4-BE49-F238E27FC236}">
              <a16:creationId xmlns:a16="http://schemas.microsoft.com/office/drawing/2014/main" id="{885A8AFD-91FE-43E8-AA9B-E546D815A050}"/>
            </a:ext>
          </a:extLst>
        </xdr:cNvPr>
        <xdr:cNvSpPr/>
      </xdr:nvSpPr>
      <xdr:spPr>
        <a:xfrm>
          <a:off x="4036060" y="1746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6" name="フローチャート: 判断 415">
          <a:extLst>
            <a:ext uri="{FF2B5EF4-FFF2-40B4-BE49-F238E27FC236}">
              <a16:creationId xmlns:a16="http://schemas.microsoft.com/office/drawing/2014/main" id="{93F00DD5-1564-473D-A046-065BF1958204}"/>
            </a:ext>
          </a:extLst>
        </xdr:cNvPr>
        <xdr:cNvSpPr/>
      </xdr:nvSpPr>
      <xdr:spPr>
        <a:xfrm>
          <a:off x="3312160" y="174501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7" name="フローチャート: 判断 416">
          <a:extLst>
            <a:ext uri="{FF2B5EF4-FFF2-40B4-BE49-F238E27FC236}">
              <a16:creationId xmlns:a16="http://schemas.microsoft.com/office/drawing/2014/main" id="{0CECE2E0-43E7-44D3-9A41-A9AD14825401}"/>
            </a:ext>
          </a:extLst>
        </xdr:cNvPr>
        <xdr:cNvSpPr/>
      </xdr:nvSpPr>
      <xdr:spPr>
        <a:xfrm>
          <a:off x="251460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18" name="フローチャート: 判断 417">
          <a:extLst>
            <a:ext uri="{FF2B5EF4-FFF2-40B4-BE49-F238E27FC236}">
              <a16:creationId xmlns:a16="http://schemas.microsoft.com/office/drawing/2014/main" id="{8EB21953-E8BD-4874-8422-933E4DE0A46B}"/>
            </a:ext>
          </a:extLst>
        </xdr:cNvPr>
        <xdr:cNvSpPr/>
      </xdr:nvSpPr>
      <xdr:spPr>
        <a:xfrm>
          <a:off x="1739900" y="17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419" name="フローチャート: 判断 418">
          <a:extLst>
            <a:ext uri="{FF2B5EF4-FFF2-40B4-BE49-F238E27FC236}">
              <a16:creationId xmlns:a16="http://schemas.microsoft.com/office/drawing/2014/main" id="{E74B18CC-A2C3-4B1B-8BC2-1D870AE63CFD}"/>
            </a:ext>
          </a:extLst>
        </xdr:cNvPr>
        <xdr:cNvSpPr/>
      </xdr:nvSpPr>
      <xdr:spPr>
        <a:xfrm>
          <a:off x="965200" y="17522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49B77632-E898-4B66-A5BC-34723D831B7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F0AEB99-5881-4E15-9F1A-8329BF14A2FB}"/>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B6FDE288-E3A2-4515-9282-6AC217F80279}"/>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302FB2D1-482F-48C3-B3C5-3EBF74AD6934}"/>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54BDECD-7D1C-4DA8-8119-3EE76BFE0119}"/>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98879</xdr:rowOff>
    </xdr:from>
    <xdr:to>
      <xdr:col>24</xdr:col>
      <xdr:colOff>114300</xdr:colOff>
      <xdr:row>106</xdr:row>
      <xdr:rowOff>29029</xdr:rowOff>
    </xdr:to>
    <xdr:sp macro="" textlink="">
      <xdr:nvSpPr>
        <xdr:cNvPr id="425" name="楕円 424">
          <a:extLst>
            <a:ext uri="{FF2B5EF4-FFF2-40B4-BE49-F238E27FC236}">
              <a16:creationId xmlns:a16="http://schemas.microsoft.com/office/drawing/2014/main" id="{1F204902-A1E3-4E47-AD6F-24FB970DC8A9}"/>
            </a:ext>
          </a:extLst>
        </xdr:cNvPr>
        <xdr:cNvSpPr/>
      </xdr:nvSpPr>
      <xdr:spPr>
        <a:xfrm>
          <a:off x="4036060" y="177010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77306</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7F3E148E-E812-4E45-9A37-5639206D5CF8}"/>
            </a:ext>
          </a:extLst>
        </xdr:cNvPr>
        <xdr:cNvSpPr txBox="1"/>
      </xdr:nvSpPr>
      <xdr:spPr>
        <a:xfrm>
          <a:off x="4124960" y="1767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64588</xdr:rowOff>
    </xdr:from>
    <xdr:to>
      <xdr:col>20</xdr:col>
      <xdr:colOff>38100</xdr:colOff>
      <xdr:row>105</xdr:row>
      <xdr:rowOff>166188</xdr:rowOff>
    </xdr:to>
    <xdr:sp macro="" textlink="">
      <xdr:nvSpPr>
        <xdr:cNvPr id="427" name="楕円 426">
          <a:extLst>
            <a:ext uri="{FF2B5EF4-FFF2-40B4-BE49-F238E27FC236}">
              <a16:creationId xmlns:a16="http://schemas.microsoft.com/office/drawing/2014/main" id="{71F4BDD0-23F7-466C-95C9-CC59349EEA9B}"/>
            </a:ext>
          </a:extLst>
        </xdr:cNvPr>
        <xdr:cNvSpPr/>
      </xdr:nvSpPr>
      <xdr:spPr>
        <a:xfrm>
          <a:off x="3312160" y="176667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115388</xdr:rowOff>
    </xdr:from>
    <xdr:to>
      <xdr:col>24</xdr:col>
      <xdr:colOff>63500</xdr:colOff>
      <xdr:row>105</xdr:row>
      <xdr:rowOff>149679</xdr:rowOff>
    </xdr:to>
    <xdr:cxnSp macro="">
      <xdr:nvCxnSpPr>
        <xdr:cNvPr id="428" name="直線コネクタ 427">
          <a:extLst>
            <a:ext uri="{FF2B5EF4-FFF2-40B4-BE49-F238E27FC236}">
              <a16:creationId xmlns:a16="http://schemas.microsoft.com/office/drawing/2014/main" id="{7E007EDA-DA93-4A8B-AF91-02B0C8C85D3E}"/>
            </a:ext>
          </a:extLst>
        </xdr:cNvPr>
        <xdr:cNvCxnSpPr/>
      </xdr:nvCxnSpPr>
      <xdr:spPr>
        <a:xfrm>
          <a:off x="3355340" y="17717588"/>
          <a:ext cx="7315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58057</xdr:rowOff>
    </xdr:from>
    <xdr:to>
      <xdr:col>15</xdr:col>
      <xdr:colOff>101600</xdr:colOff>
      <xdr:row>105</xdr:row>
      <xdr:rowOff>159657</xdr:rowOff>
    </xdr:to>
    <xdr:sp macro="" textlink="">
      <xdr:nvSpPr>
        <xdr:cNvPr id="429" name="楕円 428">
          <a:extLst>
            <a:ext uri="{FF2B5EF4-FFF2-40B4-BE49-F238E27FC236}">
              <a16:creationId xmlns:a16="http://schemas.microsoft.com/office/drawing/2014/main" id="{FD8C0E29-BEA3-473F-808F-1DA0DB7845D7}"/>
            </a:ext>
          </a:extLst>
        </xdr:cNvPr>
        <xdr:cNvSpPr/>
      </xdr:nvSpPr>
      <xdr:spPr>
        <a:xfrm>
          <a:off x="25146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108857</xdr:rowOff>
    </xdr:from>
    <xdr:to>
      <xdr:col>19</xdr:col>
      <xdr:colOff>177800</xdr:colOff>
      <xdr:row>105</xdr:row>
      <xdr:rowOff>115388</xdr:rowOff>
    </xdr:to>
    <xdr:cxnSp macro="">
      <xdr:nvCxnSpPr>
        <xdr:cNvPr id="430" name="直線コネクタ 429">
          <a:extLst>
            <a:ext uri="{FF2B5EF4-FFF2-40B4-BE49-F238E27FC236}">
              <a16:creationId xmlns:a16="http://schemas.microsoft.com/office/drawing/2014/main" id="{7D8DA615-7F7E-4806-88B8-C9BF48258874}"/>
            </a:ext>
          </a:extLst>
        </xdr:cNvPr>
        <xdr:cNvCxnSpPr/>
      </xdr:nvCxnSpPr>
      <xdr:spPr>
        <a:xfrm>
          <a:off x="2565400" y="17711057"/>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31" name="楕円 430">
          <a:extLst>
            <a:ext uri="{FF2B5EF4-FFF2-40B4-BE49-F238E27FC236}">
              <a16:creationId xmlns:a16="http://schemas.microsoft.com/office/drawing/2014/main" id="{6F8F2B57-8556-4189-8C2C-CDCADD8D0595}"/>
            </a:ext>
          </a:extLst>
        </xdr:cNvPr>
        <xdr:cNvSpPr/>
      </xdr:nvSpPr>
      <xdr:spPr>
        <a:xfrm>
          <a:off x="17399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76200</xdr:rowOff>
    </xdr:from>
    <xdr:to>
      <xdr:col>15</xdr:col>
      <xdr:colOff>50800</xdr:colOff>
      <xdr:row>105</xdr:row>
      <xdr:rowOff>108857</xdr:rowOff>
    </xdr:to>
    <xdr:cxnSp macro="">
      <xdr:nvCxnSpPr>
        <xdr:cNvPr id="432" name="直線コネクタ 431">
          <a:extLst>
            <a:ext uri="{FF2B5EF4-FFF2-40B4-BE49-F238E27FC236}">
              <a16:creationId xmlns:a16="http://schemas.microsoft.com/office/drawing/2014/main" id="{0A762B38-AECB-4E35-9EFA-D3C35F77BF93}"/>
            </a:ext>
          </a:extLst>
        </xdr:cNvPr>
        <xdr:cNvCxnSpPr/>
      </xdr:nvCxnSpPr>
      <xdr:spPr>
        <a:xfrm>
          <a:off x="1790700" y="1767840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164193</xdr:rowOff>
    </xdr:from>
    <xdr:to>
      <xdr:col>6</xdr:col>
      <xdr:colOff>38100</xdr:colOff>
      <xdr:row>105</xdr:row>
      <xdr:rowOff>94343</xdr:rowOff>
    </xdr:to>
    <xdr:sp macro="" textlink="">
      <xdr:nvSpPr>
        <xdr:cNvPr id="433" name="楕円 432">
          <a:extLst>
            <a:ext uri="{FF2B5EF4-FFF2-40B4-BE49-F238E27FC236}">
              <a16:creationId xmlns:a16="http://schemas.microsoft.com/office/drawing/2014/main" id="{983FAF72-DEA4-432A-86F2-95BDA011BEC8}"/>
            </a:ext>
          </a:extLst>
        </xdr:cNvPr>
        <xdr:cNvSpPr/>
      </xdr:nvSpPr>
      <xdr:spPr>
        <a:xfrm>
          <a:off x="965200" y="175987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43543</xdr:rowOff>
    </xdr:from>
    <xdr:to>
      <xdr:col>10</xdr:col>
      <xdr:colOff>114300</xdr:colOff>
      <xdr:row>105</xdr:row>
      <xdr:rowOff>76200</xdr:rowOff>
    </xdr:to>
    <xdr:cxnSp macro="">
      <xdr:nvCxnSpPr>
        <xdr:cNvPr id="434" name="直線コネクタ 433">
          <a:extLst>
            <a:ext uri="{FF2B5EF4-FFF2-40B4-BE49-F238E27FC236}">
              <a16:creationId xmlns:a16="http://schemas.microsoft.com/office/drawing/2014/main" id="{5284F273-DAD3-4219-8217-C9D3B0791B51}"/>
            </a:ext>
          </a:extLst>
        </xdr:cNvPr>
        <xdr:cNvCxnSpPr/>
      </xdr:nvCxnSpPr>
      <xdr:spPr>
        <a:xfrm>
          <a:off x="1008380" y="17645743"/>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133729</xdr:rowOff>
    </xdr:from>
    <xdr:ext cx="405111" cy="259045"/>
    <xdr:sp macro="" textlink="">
      <xdr:nvSpPr>
        <xdr:cNvPr id="435" name="n_1aveValue【市民会館】&#10;有形固定資産減価償却率">
          <a:extLst>
            <a:ext uri="{FF2B5EF4-FFF2-40B4-BE49-F238E27FC236}">
              <a16:creationId xmlns:a16="http://schemas.microsoft.com/office/drawing/2014/main" id="{2C73B07A-9313-49BB-B2D3-9113A8CE7704}"/>
            </a:ext>
          </a:extLst>
        </xdr:cNvPr>
        <xdr:cNvSpPr txBox="1"/>
      </xdr:nvSpPr>
      <xdr:spPr>
        <a:xfrm>
          <a:off x="317056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36" name="n_2aveValue【市民会館】&#10;有形固定資産減価償却率">
          <a:extLst>
            <a:ext uri="{FF2B5EF4-FFF2-40B4-BE49-F238E27FC236}">
              <a16:creationId xmlns:a16="http://schemas.microsoft.com/office/drawing/2014/main" id="{635FFAFE-EB64-40FC-93A9-F23359A0F0CC}"/>
            </a:ext>
          </a:extLst>
        </xdr:cNvPr>
        <xdr:cNvSpPr txBox="1"/>
      </xdr:nvSpPr>
      <xdr:spPr>
        <a:xfrm>
          <a:off x="238570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437" name="n_3aveValue【市民会館】&#10;有形固定資産減価償却率">
          <a:extLst>
            <a:ext uri="{FF2B5EF4-FFF2-40B4-BE49-F238E27FC236}">
              <a16:creationId xmlns:a16="http://schemas.microsoft.com/office/drawing/2014/main" id="{3D8F8D50-62F9-412E-BB07-E706864E5689}"/>
            </a:ext>
          </a:extLst>
        </xdr:cNvPr>
        <xdr:cNvSpPr txBox="1"/>
      </xdr:nvSpPr>
      <xdr:spPr>
        <a:xfrm>
          <a:off x="161100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34126</xdr:rowOff>
    </xdr:from>
    <xdr:ext cx="405111" cy="259045"/>
    <xdr:sp macro="" textlink="">
      <xdr:nvSpPr>
        <xdr:cNvPr id="438" name="n_4aveValue【市民会館】&#10;有形固定資産減価償却率">
          <a:extLst>
            <a:ext uri="{FF2B5EF4-FFF2-40B4-BE49-F238E27FC236}">
              <a16:creationId xmlns:a16="http://schemas.microsoft.com/office/drawing/2014/main" id="{A04A80F4-B23D-45B9-9FA2-EE007B8543AC}"/>
            </a:ext>
          </a:extLst>
        </xdr:cNvPr>
        <xdr:cNvSpPr txBox="1"/>
      </xdr:nvSpPr>
      <xdr:spPr>
        <a:xfrm>
          <a:off x="836304" y="173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157315</xdr:rowOff>
    </xdr:from>
    <xdr:ext cx="405111" cy="259045"/>
    <xdr:sp macro="" textlink="">
      <xdr:nvSpPr>
        <xdr:cNvPr id="439" name="n_1mainValue【市民会館】&#10;有形固定資産減価償却率">
          <a:extLst>
            <a:ext uri="{FF2B5EF4-FFF2-40B4-BE49-F238E27FC236}">
              <a16:creationId xmlns:a16="http://schemas.microsoft.com/office/drawing/2014/main" id="{241309A5-D2B2-4CFC-AAEE-18D75E4DF1B3}"/>
            </a:ext>
          </a:extLst>
        </xdr:cNvPr>
        <xdr:cNvSpPr txBox="1"/>
      </xdr:nvSpPr>
      <xdr:spPr>
        <a:xfrm>
          <a:off x="317056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150784</xdr:rowOff>
    </xdr:from>
    <xdr:ext cx="405111" cy="259045"/>
    <xdr:sp macro="" textlink="">
      <xdr:nvSpPr>
        <xdr:cNvPr id="440" name="n_2mainValue【市民会館】&#10;有形固定資産減価償却率">
          <a:extLst>
            <a:ext uri="{FF2B5EF4-FFF2-40B4-BE49-F238E27FC236}">
              <a16:creationId xmlns:a16="http://schemas.microsoft.com/office/drawing/2014/main" id="{E09723CA-2470-41C2-97DA-758D73ABD15C}"/>
            </a:ext>
          </a:extLst>
        </xdr:cNvPr>
        <xdr:cNvSpPr txBox="1"/>
      </xdr:nvSpPr>
      <xdr:spPr>
        <a:xfrm>
          <a:off x="238570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441" name="n_3mainValue【市民会館】&#10;有形固定資産減価償却率">
          <a:extLst>
            <a:ext uri="{FF2B5EF4-FFF2-40B4-BE49-F238E27FC236}">
              <a16:creationId xmlns:a16="http://schemas.microsoft.com/office/drawing/2014/main" id="{D53A30A9-FC02-4715-B75D-E99EC50BE23F}"/>
            </a:ext>
          </a:extLst>
        </xdr:cNvPr>
        <xdr:cNvSpPr txBox="1"/>
      </xdr:nvSpPr>
      <xdr:spPr>
        <a:xfrm>
          <a:off x="161100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85470</xdr:rowOff>
    </xdr:from>
    <xdr:ext cx="405111" cy="259045"/>
    <xdr:sp macro="" textlink="">
      <xdr:nvSpPr>
        <xdr:cNvPr id="442" name="n_4mainValue【市民会館】&#10;有形固定資産減価償却率">
          <a:extLst>
            <a:ext uri="{FF2B5EF4-FFF2-40B4-BE49-F238E27FC236}">
              <a16:creationId xmlns:a16="http://schemas.microsoft.com/office/drawing/2014/main" id="{47D8E487-2CA5-443C-B0B3-E04EB410797C}"/>
            </a:ext>
          </a:extLst>
        </xdr:cNvPr>
        <xdr:cNvSpPr txBox="1"/>
      </xdr:nvSpPr>
      <xdr:spPr>
        <a:xfrm>
          <a:off x="836304" y="1768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37AB8D90-2ED7-45D3-8535-00AC4700EAE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B389014C-CDBA-4329-8DEF-8BB0EC6955AE}"/>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3AE8FE53-E3C7-4378-A5E1-C7402D3DD90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34A0BBBF-30B8-4BE4-AA25-D23D1CE9985E}"/>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1A886B43-C077-4695-9B0B-66A39332B207}"/>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524A5F67-BD6D-4568-86EC-382FACAF440A}"/>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F19E3FB5-7247-4060-8019-59627249A197}"/>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6D759D7D-997A-4D90-9590-EB7052186C5F}"/>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6B3551F4-0322-4388-8D4E-C3A337F516B3}"/>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9301DE6F-2D53-43E2-91F8-2747680C9A1E}"/>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a:extLst>
            <a:ext uri="{FF2B5EF4-FFF2-40B4-BE49-F238E27FC236}">
              <a16:creationId xmlns:a16="http://schemas.microsoft.com/office/drawing/2014/main" id="{0B09E720-7210-4200-8A00-C187320F2129}"/>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4" name="テキスト ボックス 453">
          <a:extLst>
            <a:ext uri="{FF2B5EF4-FFF2-40B4-BE49-F238E27FC236}">
              <a16:creationId xmlns:a16="http://schemas.microsoft.com/office/drawing/2014/main" id="{A2D06426-1D6A-44A8-8A7D-D5D7863BA0BD}"/>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a:extLst>
            <a:ext uri="{FF2B5EF4-FFF2-40B4-BE49-F238E27FC236}">
              <a16:creationId xmlns:a16="http://schemas.microsoft.com/office/drawing/2014/main" id="{265390AE-7788-4875-9954-126509484D3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6" name="テキスト ボックス 455">
          <a:extLst>
            <a:ext uri="{FF2B5EF4-FFF2-40B4-BE49-F238E27FC236}">
              <a16:creationId xmlns:a16="http://schemas.microsoft.com/office/drawing/2014/main" id="{759E1E76-281A-42EB-95C8-3ED0EEAC7ACE}"/>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a:extLst>
            <a:ext uri="{FF2B5EF4-FFF2-40B4-BE49-F238E27FC236}">
              <a16:creationId xmlns:a16="http://schemas.microsoft.com/office/drawing/2014/main" id="{2E6A8085-1079-4AA2-AC45-B07221328F93}"/>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8" name="テキスト ボックス 457">
          <a:extLst>
            <a:ext uri="{FF2B5EF4-FFF2-40B4-BE49-F238E27FC236}">
              <a16:creationId xmlns:a16="http://schemas.microsoft.com/office/drawing/2014/main" id="{28695361-D319-4978-BF66-3969B51CFA25}"/>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a:extLst>
            <a:ext uri="{FF2B5EF4-FFF2-40B4-BE49-F238E27FC236}">
              <a16:creationId xmlns:a16="http://schemas.microsoft.com/office/drawing/2014/main" id="{D6A66D7E-0AFE-4C1C-9714-9A77C342E75A}"/>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0" name="テキスト ボックス 459">
          <a:extLst>
            <a:ext uri="{FF2B5EF4-FFF2-40B4-BE49-F238E27FC236}">
              <a16:creationId xmlns:a16="http://schemas.microsoft.com/office/drawing/2014/main" id="{30CF17E4-8023-4E9F-AE02-593332AB96BB}"/>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a:extLst>
            <a:ext uri="{FF2B5EF4-FFF2-40B4-BE49-F238E27FC236}">
              <a16:creationId xmlns:a16="http://schemas.microsoft.com/office/drawing/2014/main" id="{1EDAC537-20D7-45A0-BEE7-30F66C6179BB}"/>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2" name="テキスト ボックス 461">
          <a:extLst>
            <a:ext uri="{FF2B5EF4-FFF2-40B4-BE49-F238E27FC236}">
              <a16:creationId xmlns:a16="http://schemas.microsoft.com/office/drawing/2014/main" id="{F2CD2D68-2C2F-45B8-93BA-6A8B3335B523}"/>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A27F17B8-BEBE-49E3-91F8-8DCBA9093F97}"/>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7FF274D9-E3B3-4684-80BD-322DD5520962}"/>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CD931FC8-59A8-463F-8DDF-5B023AE2896E}"/>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466" name="直線コネクタ 465">
          <a:extLst>
            <a:ext uri="{FF2B5EF4-FFF2-40B4-BE49-F238E27FC236}">
              <a16:creationId xmlns:a16="http://schemas.microsoft.com/office/drawing/2014/main" id="{5D0CC15B-BF36-4D35-AAE5-18C69F38C0AE}"/>
            </a:ext>
          </a:extLst>
        </xdr:cNvPr>
        <xdr:cNvCxnSpPr/>
      </xdr:nvCxnSpPr>
      <xdr:spPr>
        <a:xfrm flipV="1">
          <a:off x="9219565" y="16779239"/>
          <a:ext cx="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67" name="【市民会館】&#10;一人当たり面積最小値テキスト">
          <a:extLst>
            <a:ext uri="{FF2B5EF4-FFF2-40B4-BE49-F238E27FC236}">
              <a16:creationId xmlns:a16="http://schemas.microsoft.com/office/drawing/2014/main" id="{AD3518D4-4F45-4C91-BF5A-65873C6FE40E}"/>
            </a:ext>
          </a:extLst>
        </xdr:cNvPr>
        <xdr:cNvSpPr txBox="1"/>
      </xdr:nvSpPr>
      <xdr:spPr>
        <a:xfrm>
          <a:off x="925830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8" name="直線コネクタ 467">
          <a:extLst>
            <a:ext uri="{FF2B5EF4-FFF2-40B4-BE49-F238E27FC236}">
              <a16:creationId xmlns:a16="http://schemas.microsoft.com/office/drawing/2014/main" id="{6EEE9627-5A48-4C2B-A44E-EDC21962577C}"/>
            </a:ext>
          </a:extLst>
        </xdr:cNvPr>
        <xdr:cNvCxnSpPr/>
      </xdr:nvCxnSpPr>
      <xdr:spPr>
        <a:xfrm>
          <a:off x="9154160" y="18124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469" name="【市民会館】&#10;一人当たり面積最大値テキスト">
          <a:extLst>
            <a:ext uri="{FF2B5EF4-FFF2-40B4-BE49-F238E27FC236}">
              <a16:creationId xmlns:a16="http://schemas.microsoft.com/office/drawing/2014/main" id="{C7BE8F7B-44D0-48BB-B6EF-DCECA30DDDA7}"/>
            </a:ext>
          </a:extLst>
        </xdr:cNvPr>
        <xdr:cNvSpPr txBox="1"/>
      </xdr:nvSpPr>
      <xdr:spPr>
        <a:xfrm>
          <a:off x="9258300" y="1656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470" name="直線コネクタ 469">
          <a:extLst>
            <a:ext uri="{FF2B5EF4-FFF2-40B4-BE49-F238E27FC236}">
              <a16:creationId xmlns:a16="http://schemas.microsoft.com/office/drawing/2014/main" id="{3C9C4C99-896B-4F28-A53F-4F99715BD83C}"/>
            </a:ext>
          </a:extLst>
        </xdr:cNvPr>
        <xdr:cNvCxnSpPr/>
      </xdr:nvCxnSpPr>
      <xdr:spPr>
        <a:xfrm>
          <a:off x="9154160" y="16779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71" name="【市民会館】&#10;一人当たり面積平均値テキスト">
          <a:extLst>
            <a:ext uri="{FF2B5EF4-FFF2-40B4-BE49-F238E27FC236}">
              <a16:creationId xmlns:a16="http://schemas.microsoft.com/office/drawing/2014/main" id="{B29BCA7C-EEAC-4D16-978C-DFDC4A65F63C}"/>
            </a:ext>
          </a:extLst>
        </xdr:cNvPr>
        <xdr:cNvSpPr txBox="1"/>
      </xdr:nvSpPr>
      <xdr:spPr>
        <a:xfrm>
          <a:off x="9258300" y="1744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2" name="フローチャート: 判断 471">
          <a:extLst>
            <a:ext uri="{FF2B5EF4-FFF2-40B4-BE49-F238E27FC236}">
              <a16:creationId xmlns:a16="http://schemas.microsoft.com/office/drawing/2014/main" id="{00336F83-87B3-47A0-9E7A-0C67A7154985}"/>
            </a:ext>
          </a:extLst>
        </xdr:cNvPr>
        <xdr:cNvSpPr/>
      </xdr:nvSpPr>
      <xdr:spPr>
        <a:xfrm>
          <a:off x="91922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73" name="フローチャート: 判断 472">
          <a:extLst>
            <a:ext uri="{FF2B5EF4-FFF2-40B4-BE49-F238E27FC236}">
              <a16:creationId xmlns:a16="http://schemas.microsoft.com/office/drawing/2014/main" id="{10375210-E441-478D-87EE-D2CCEA2E01ED}"/>
            </a:ext>
          </a:extLst>
        </xdr:cNvPr>
        <xdr:cNvSpPr/>
      </xdr:nvSpPr>
      <xdr:spPr>
        <a:xfrm>
          <a:off x="8445500" y="1760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74" name="フローチャート: 判断 473">
          <a:extLst>
            <a:ext uri="{FF2B5EF4-FFF2-40B4-BE49-F238E27FC236}">
              <a16:creationId xmlns:a16="http://schemas.microsoft.com/office/drawing/2014/main" id="{D703192A-CA5E-42F8-AE91-4A3944C1C84B}"/>
            </a:ext>
          </a:extLst>
        </xdr:cNvPr>
        <xdr:cNvSpPr/>
      </xdr:nvSpPr>
      <xdr:spPr>
        <a:xfrm>
          <a:off x="767080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475" name="フローチャート: 判断 474">
          <a:extLst>
            <a:ext uri="{FF2B5EF4-FFF2-40B4-BE49-F238E27FC236}">
              <a16:creationId xmlns:a16="http://schemas.microsoft.com/office/drawing/2014/main" id="{7FA04FDD-ADDC-4F7A-B143-791342011966}"/>
            </a:ext>
          </a:extLst>
        </xdr:cNvPr>
        <xdr:cNvSpPr/>
      </xdr:nvSpPr>
      <xdr:spPr>
        <a:xfrm>
          <a:off x="687324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476" name="フローチャート: 判断 475">
          <a:extLst>
            <a:ext uri="{FF2B5EF4-FFF2-40B4-BE49-F238E27FC236}">
              <a16:creationId xmlns:a16="http://schemas.microsoft.com/office/drawing/2014/main" id="{E1FBD8F5-54E6-46FF-B50F-8EBE4C0B0821}"/>
            </a:ext>
          </a:extLst>
        </xdr:cNvPr>
        <xdr:cNvSpPr/>
      </xdr:nvSpPr>
      <xdr:spPr>
        <a:xfrm>
          <a:off x="609854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72305E-E30F-4873-9027-8FB2B52A0EE2}"/>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64EC1ED4-5216-4083-B2DF-7D2CB3D7DB69}"/>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57D95121-D0DA-4332-9AF7-3E6C6C257CC6}"/>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54B239D8-08F0-4B62-8195-A0543C1775CC}"/>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9F02A7F1-AA60-4F72-ACDB-50F0D0AD116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482" name="楕円 481">
          <a:extLst>
            <a:ext uri="{FF2B5EF4-FFF2-40B4-BE49-F238E27FC236}">
              <a16:creationId xmlns:a16="http://schemas.microsoft.com/office/drawing/2014/main" id="{F78B0354-1B3A-4E77-A0EC-CB296E63FDE6}"/>
            </a:ext>
          </a:extLst>
        </xdr:cNvPr>
        <xdr:cNvSpPr/>
      </xdr:nvSpPr>
      <xdr:spPr>
        <a:xfrm>
          <a:off x="9192260" y="17608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156227</xdr:rowOff>
    </xdr:from>
    <xdr:ext cx="469744" cy="259045"/>
    <xdr:sp macro="" textlink="">
      <xdr:nvSpPr>
        <xdr:cNvPr id="483" name="【市民会館】&#10;一人当たり面積該当値テキスト">
          <a:extLst>
            <a:ext uri="{FF2B5EF4-FFF2-40B4-BE49-F238E27FC236}">
              <a16:creationId xmlns:a16="http://schemas.microsoft.com/office/drawing/2014/main" id="{99AB1B49-D8CD-42B5-A212-898EFDDD7396}"/>
            </a:ext>
          </a:extLst>
        </xdr:cNvPr>
        <xdr:cNvSpPr txBox="1"/>
      </xdr:nvSpPr>
      <xdr:spPr>
        <a:xfrm>
          <a:off x="9258300" y="175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484" name="楕円 483">
          <a:extLst>
            <a:ext uri="{FF2B5EF4-FFF2-40B4-BE49-F238E27FC236}">
              <a16:creationId xmlns:a16="http://schemas.microsoft.com/office/drawing/2014/main" id="{858CACC7-38F4-435D-8F88-9B4D6F156C47}"/>
            </a:ext>
          </a:extLst>
        </xdr:cNvPr>
        <xdr:cNvSpPr/>
      </xdr:nvSpPr>
      <xdr:spPr>
        <a:xfrm>
          <a:off x="8445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57150</xdr:rowOff>
    </xdr:from>
    <xdr:to>
      <xdr:col>55</xdr:col>
      <xdr:colOff>0</xdr:colOff>
      <xdr:row>105</xdr:row>
      <xdr:rowOff>64770</xdr:rowOff>
    </xdr:to>
    <xdr:cxnSp macro="">
      <xdr:nvCxnSpPr>
        <xdr:cNvPr id="485" name="直線コネクタ 484">
          <a:extLst>
            <a:ext uri="{FF2B5EF4-FFF2-40B4-BE49-F238E27FC236}">
              <a16:creationId xmlns:a16="http://schemas.microsoft.com/office/drawing/2014/main" id="{5A51A923-96A9-439C-8E50-6E48A955D86E}"/>
            </a:ext>
          </a:extLst>
        </xdr:cNvPr>
        <xdr:cNvCxnSpPr/>
      </xdr:nvCxnSpPr>
      <xdr:spPr>
        <a:xfrm flipV="1">
          <a:off x="8496300" y="1765935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21589</xdr:rowOff>
    </xdr:from>
    <xdr:to>
      <xdr:col>46</xdr:col>
      <xdr:colOff>38100</xdr:colOff>
      <xdr:row>105</xdr:row>
      <xdr:rowOff>123189</xdr:rowOff>
    </xdr:to>
    <xdr:sp macro="" textlink="">
      <xdr:nvSpPr>
        <xdr:cNvPr id="486" name="楕円 485">
          <a:extLst>
            <a:ext uri="{FF2B5EF4-FFF2-40B4-BE49-F238E27FC236}">
              <a16:creationId xmlns:a16="http://schemas.microsoft.com/office/drawing/2014/main" id="{007DD387-FF79-49F4-B86F-463D18AE057F}"/>
            </a:ext>
          </a:extLst>
        </xdr:cNvPr>
        <xdr:cNvSpPr/>
      </xdr:nvSpPr>
      <xdr:spPr>
        <a:xfrm>
          <a:off x="7670800" y="176237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72389</xdr:rowOff>
    </xdr:to>
    <xdr:cxnSp macro="">
      <xdr:nvCxnSpPr>
        <xdr:cNvPr id="487" name="直線コネクタ 486">
          <a:extLst>
            <a:ext uri="{FF2B5EF4-FFF2-40B4-BE49-F238E27FC236}">
              <a16:creationId xmlns:a16="http://schemas.microsoft.com/office/drawing/2014/main" id="{89C1B07C-0471-43BA-9A75-3C426B0532C6}"/>
            </a:ext>
          </a:extLst>
        </xdr:cNvPr>
        <xdr:cNvCxnSpPr/>
      </xdr:nvCxnSpPr>
      <xdr:spPr>
        <a:xfrm flipV="1">
          <a:off x="7713980" y="17666970"/>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29211</xdr:rowOff>
    </xdr:from>
    <xdr:to>
      <xdr:col>41</xdr:col>
      <xdr:colOff>101600</xdr:colOff>
      <xdr:row>105</xdr:row>
      <xdr:rowOff>130811</xdr:rowOff>
    </xdr:to>
    <xdr:sp macro="" textlink="">
      <xdr:nvSpPr>
        <xdr:cNvPr id="488" name="楕円 487">
          <a:extLst>
            <a:ext uri="{FF2B5EF4-FFF2-40B4-BE49-F238E27FC236}">
              <a16:creationId xmlns:a16="http://schemas.microsoft.com/office/drawing/2014/main" id="{8D82DC6F-5A0E-4D3A-8C2A-441138D003AE}"/>
            </a:ext>
          </a:extLst>
        </xdr:cNvPr>
        <xdr:cNvSpPr/>
      </xdr:nvSpPr>
      <xdr:spPr>
        <a:xfrm>
          <a:off x="687324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72389</xdr:rowOff>
    </xdr:from>
    <xdr:to>
      <xdr:col>45</xdr:col>
      <xdr:colOff>177800</xdr:colOff>
      <xdr:row>105</xdr:row>
      <xdr:rowOff>80011</xdr:rowOff>
    </xdr:to>
    <xdr:cxnSp macro="">
      <xdr:nvCxnSpPr>
        <xdr:cNvPr id="489" name="直線コネクタ 488">
          <a:extLst>
            <a:ext uri="{FF2B5EF4-FFF2-40B4-BE49-F238E27FC236}">
              <a16:creationId xmlns:a16="http://schemas.microsoft.com/office/drawing/2014/main" id="{9716E7C8-1D45-4F70-B28E-EB2F6770B4BC}"/>
            </a:ext>
          </a:extLst>
        </xdr:cNvPr>
        <xdr:cNvCxnSpPr/>
      </xdr:nvCxnSpPr>
      <xdr:spPr>
        <a:xfrm flipV="1">
          <a:off x="6924040" y="17674589"/>
          <a:ext cx="78994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90" name="楕円 489">
          <a:extLst>
            <a:ext uri="{FF2B5EF4-FFF2-40B4-BE49-F238E27FC236}">
              <a16:creationId xmlns:a16="http://schemas.microsoft.com/office/drawing/2014/main" id="{56D2185B-C1B2-42A0-993F-1D9AD9A1E5EC}"/>
            </a:ext>
          </a:extLst>
        </xdr:cNvPr>
        <xdr:cNvSpPr/>
      </xdr:nvSpPr>
      <xdr:spPr>
        <a:xfrm>
          <a:off x="609854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80011</xdr:rowOff>
    </xdr:from>
    <xdr:to>
      <xdr:col>41</xdr:col>
      <xdr:colOff>50800</xdr:colOff>
      <xdr:row>105</xdr:row>
      <xdr:rowOff>87630</xdr:rowOff>
    </xdr:to>
    <xdr:cxnSp macro="">
      <xdr:nvCxnSpPr>
        <xdr:cNvPr id="491" name="直線コネクタ 490">
          <a:extLst>
            <a:ext uri="{FF2B5EF4-FFF2-40B4-BE49-F238E27FC236}">
              <a16:creationId xmlns:a16="http://schemas.microsoft.com/office/drawing/2014/main" id="{A54A3231-8A38-4582-B738-BE92C558E599}"/>
            </a:ext>
          </a:extLst>
        </xdr:cNvPr>
        <xdr:cNvCxnSpPr/>
      </xdr:nvCxnSpPr>
      <xdr:spPr>
        <a:xfrm flipV="1">
          <a:off x="6149340" y="17682211"/>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92" name="n_1aveValue【市民会館】&#10;一人当たり面積">
          <a:extLst>
            <a:ext uri="{FF2B5EF4-FFF2-40B4-BE49-F238E27FC236}">
              <a16:creationId xmlns:a16="http://schemas.microsoft.com/office/drawing/2014/main" id="{6914D322-E20D-4FE8-8338-F0F102D5575B}"/>
            </a:ext>
          </a:extLst>
        </xdr:cNvPr>
        <xdr:cNvSpPr txBox="1"/>
      </xdr:nvSpPr>
      <xdr:spPr>
        <a:xfrm>
          <a:off x="8271587" y="173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163847</xdr:rowOff>
    </xdr:from>
    <xdr:ext cx="469744" cy="259045"/>
    <xdr:sp macro="" textlink="">
      <xdr:nvSpPr>
        <xdr:cNvPr id="493" name="n_2aveValue【市民会館】&#10;一人当たり面積">
          <a:extLst>
            <a:ext uri="{FF2B5EF4-FFF2-40B4-BE49-F238E27FC236}">
              <a16:creationId xmlns:a16="http://schemas.microsoft.com/office/drawing/2014/main" id="{0382EB83-FBF3-45A9-ACF5-51C8BDBCD4C5}"/>
            </a:ext>
          </a:extLst>
        </xdr:cNvPr>
        <xdr:cNvSpPr txBox="1"/>
      </xdr:nvSpPr>
      <xdr:spPr>
        <a:xfrm>
          <a:off x="750958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xdr:rowOff>
    </xdr:from>
    <xdr:ext cx="469744" cy="259045"/>
    <xdr:sp macro="" textlink="">
      <xdr:nvSpPr>
        <xdr:cNvPr id="494" name="n_3aveValue【市民会館】&#10;一人当たり面積">
          <a:extLst>
            <a:ext uri="{FF2B5EF4-FFF2-40B4-BE49-F238E27FC236}">
              <a16:creationId xmlns:a16="http://schemas.microsoft.com/office/drawing/2014/main" id="{54039753-73C0-41C8-90BF-AA4B12E610B5}"/>
            </a:ext>
          </a:extLst>
        </xdr:cNvPr>
        <xdr:cNvSpPr txBox="1"/>
      </xdr:nvSpPr>
      <xdr:spPr>
        <a:xfrm>
          <a:off x="6712027" y="177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148607</xdr:rowOff>
    </xdr:from>
    <xdr:ext cx="469744" cy="259045"/>
    <xdr:sp macro="" textlink="">
      <xdr:nvSpPr>
        <xdr:cNvPr id="495" name="n_4aveValue【市民会館】&#10;一人当たり面積">
          <a:extLst>
            <a:ext uri="{FF2B5EF4-FFF2-40B4-BE49-F238E27FC236}">
              <a16:creationId xmlns:a16="http://schemas.microsoft.com/office/drawing/2014/main" id="{110A9061-1EF2-4C20-BDC1-E25853044909}"/>
            </a:ext>
          </a:extLst>
        </xdr:cNvPr>
        <xdr:cNvSpPr txBox="1"/>
      </xdr:nvSpPr>
      <xdr:spPr>
        <a:xfrm>
          <a:off x="5937327" y="1775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106697</xdr:rowOff>
    </xdr:from>
    <xdr:ext cx="469744" cy="259045"/>
    <xdr:sp macro="" textlink="">
      <xdr:nvSpPr>
        <xdr:cNvPr id="496" name="n_1mainValue【市民会館】&#10;一人当たり面積">
          <a:extLst>
            <a:ext uri="{FF2B5EF4-FFF2-40B4-BE49-F238E27FC236}">
              <a16:creationId xmlns:a16="http://schemas.microsoft.com/office/drawing/2014/main" id="{E9730824-1B04-4304-A33B-C33E1B0C8BB9}"/>
            </a:ext>
          </a:extLst>
        </xdr:cNvPr>
        <xdr:cNvSpPr txBox="1"/>
      </xdr:nvSpPr>
      <xdr:spPr>
        <a:xfrm>
          <a:off x="8271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139716</xdr:rowOff>
    </xdr:from>
    <xdr:ext cx="469744" cy="259045"/>
    <xdr:sp macro="" textlink="">
      <xdr:nvSpPr>
        <xdr:cNvPr id="497" name="n_2mainValue【市民会館】&#10;一人当たり面積">
          <a:extLst>
            <a:ext uri="{FF2B5EF4-FFF2-40B4-BE49-F238E27FC236}">
              <a16:creationId xmlns:a16="http://schemas.microsoft.com/office/drawing/2014/main" id="{CAFE1897-FDB2-4BB3-B268-2EB1DFE6BF72}"/>
            </a:ext>
          </a:extLst>
        </xdr:cNvPr>
        <xdr:cNvSpPr txBox="1"/>
      </xdr:nvSpPr>
      <xdr:spPr>
        <a:xfrm>
          <a:off x="7509587" y="174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147338</xdr:rowOff>
    </xdr:from>
    <xdr:ext cx="469744" cy="259045"/>
    <xdr:sp macro="" textlink="">
      <xdr:nvSpPr>
        <xdr:cNvPr id="498" name="n_3mainValue【市民会館】&#10;一人当たり面積">
          <a:extLst>
            <a:ext uri="{FF2B5EF4-FFF2-40B4-BE49-F238E27FC236}">
              <a16:creationId xmlns:a16="http://schemas.microsoft.com/office/drawing/2014/main" id="{77E41791-F005-448A-84F7-73EB37B47695}"/>
            </a:ext>
          </a:extLst>
        </xdr:cNvPr>
        <xdr:cNvSpPr txBox="1"/>
      </xdr:nvSpPr>
      <xdr:spPr>
        <a:xfrm>
          <a:off x="6712027" y="174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9" name="n_4mainValue【市民会館】&#10;一人当たり面積">
          <a:extLst>
            <a:ext uri="{FF2B5EF4-FFF2-40B4-BE49-F238E27FC236}">
              <a16:creationId xmlns:a16="http://schemas.microsoft.com/office/drawing/2014/main" id="{288C05D9-F973-4320-8B7E-06B1F184DBF7}"/>
            </a:ext>
          </a:extLst>
        </xdr:cNvPr>
        <xdr:cNvSpPr txBox="1"/>
      </xdr:nvSpPr>
      <xdr:spPr>
        <a:xfrm>
          <a:off x="59373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C010A102-223E-46EC-ADBC-63C1746D5459}"/>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B8B5AADD-D4EE-4E23-89BF-CB16CEFC53AF}"/>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9158AC84-FD83-4062-9F84-5E99E1AA667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8F7A6FCB-AC7F-4944-974E-C71BF210E6D3}"/>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73353DEF-C9E2-4ABB-9C43-A466EBED7BEC}"/>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796C491F-F953-4F9C-8477-7DA7CB6F64F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8EEE55D3-330B-4277-9360-376AA6BDD80D}"/>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D17626AD-2227-4FB9-A412-B34FAAB7EBB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5338C74E-82E8-4281-9FD4-41B9D6E0D183}"/>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7012DEED-2F03-4E44-9D7B-C4166C566A2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68EEA19D-790B-47F6-A04B-1792BC4CD0C2}"/>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a:extLst>
            <a:ext uri="{FF2B5EF4-FFF2-40B4-BE49-F238E27FC236}">
              <a16:creationId xmlns:a16="http://schemas.microsoft.com/office/drawing/2014/main" id="{71FBC466-B059-4911-93F8-BEED59D1328B}"/>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a:extLst>
            <a:ext uri="{FF2B5EF4-FFF2-40B4-BE49-F238E27FC236}">
              <a16:creationId xmlns:a16="http://schemas.microsoft.com/office/drawing/2014/main" id="{13CDE3F9-3AFB-494E-948A-AC6DE7FA6A8B}"/>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a:extLst>
            <a:ext uri="{FF2B5EF4-FFF2-40B4-BE49-F238E27FC236}">
              <a16:creationId xmlns:a16="http://schemas.microsoft.com/office/drawing/2014/main" id="{860C97E6-7471-4B7D-91D6-D79D658F3248}"/>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a:extLst>
            <a:ext uri="{FF2B5EF4-FFF2-40B4-BE49-F238E27FC236}">
              <a16:creationId xmlns:a16="http://schemas.microsoft.com/office/drawing/2014/main" id="{B62DCB3F-F6CA-49E2-9F8E-8B2FF89EE541}"/>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a:extLst>
            <a:ext uri="{FF2B5EF4-FFF2-40B4-BE49-F238E27FC236}">
              <a16:creationId xmlns:a16="http://schemas.microsoft.com/office/drawing/2014/main" id="{A8CF18A1-0A68-4F5F-A6AA-6B6CDA003DF4}"/>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a:extLst>
            <a:ext uri="{FF2B5EF4-FFF2-40B4-BE49-F238E27FC236}">
              <a16:creationId xmlns:a16="http://schemas.microsoft.com/office/drawing/2014/main" id="{B402151F-A973-41EB-90D7-71BBFC6EF3FC}"/>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a:extLst>
            <a:ext uri="{FF2B5EF4-FFF2-40B4-BE49-F238E27FC236}">
              <a16:creationId xmlns:a16="http://schemas.microsoft.com/office/drawing/2014/main" id="{47B5E3A8-F6C5-450D-BD17-F5D52EFD4419}"/>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a:extLst>
            <a:ext uri="{FF2B5EF4-FFF2-40B4-BE49-F238E27FC236}">
              <a16:creationId xmlns:a16="http://schemas.microsoft.com/office/drawing/2014/main" id="{8B50B069-E1E9-4111-A758-8B0EC9FA47B9}"/>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a:extLst>
            <a:ext uri="{FF2B5EF4-FFF2-40B4-BE49-F238E27FC236}">
              <a16:creationId xmlns:a16="http://schemas.microsoft.com/office/drawing/2014/main" id="{166136C2-2044-435E-BF70-C2C3A3EE72FC}"/>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a:extLst>
            <a:ext uri="{FF2B5EF4-FFF2-40B4-BE49-F238E27FC236}">
              <a16:creationId xmlns:a16="http://schemas.microsoft.com/office/drawing/2014/main" id="{7DA8B803-2862-4642-9371-A4DB28E839F5}"/>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458B607A-361C-4428-8DF0-7B4751540E0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a:extLst>
            <a:ext uri="{FF2B5EF4-FFF2-40B4-BE49-F238E27FC236}">
              <a16:creationId xmlns:a16="http://schemas.microsoft.com/office/drawing/2014/main" id="{8E11DF5E-8CBE-4D97-9BCC-E3D441E9FE07}"/>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a:extLst>
            <a:ext uri="{FF2B5EF4-FFF2-40B4-BE49-F238E27FC236}">
              <a16:creationId xmlns:a16="http://schemas.microsoft.com/office/drawing/2014/main" id="{88574A35-A217-493E-903C-7EBBD32F6779}"/>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524" name="直線コネクタ 523">
          <a:extLst>
            <a:ext uri="{FF2B5EF4-FFF2-40B4-BE49-F238E27FC236}">
              <a16:creationId xmlns:a16="http://schemas.microsoft.com/office/drawing/2014/main" id="{BE40B547-7355-424D-99D7-AE787068E630}"/>
            </a:ext>
          </a:extLst>
        </xdr:cNvPr>
        <xdr:cNvCxnSpPr/>
      </xdr:nvCxnSpPr>
      <xdr:spPr>
        <a:xfrm flipV="1">
          <a:off x="14375764" y="5642610"/>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525" name="【一般廃棄物処理施設】&#10;有形固定資産減価償却率最小値テキスト">
          <a:extLst>
            <a:ext uri="{FF2B5EF4-FFF2-40B4-BE49-F238E27FC236}">
              <a16:creationId xmlns:a16="http://schemas.microsoft.com/office/drawing/2014/main" id="{86BC51B2-5FDC-4BF5-892C-CE2C5335F7CB}"/>
            </a:ext>
          </a:extLst>
        </xdr:cNvPr>
        <xdr:cNvSpPr txBox="1"/>
      </xdr:nvSpPr>
      <xdr:spPr>
        <a:xfrm>
          <a:off x="144145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526" name="直線コネクタ 525">
          <a:extLst>
            <a:ext uri="{FF2B5EF4-FFF2-40B4-BE49-F238E27FC236}">
              <a16:creationId xmlns:a16="http://schemas.microsoft.com/office/drawing/2014/main" id="{DDFFF382-BF46-4BE8-8D6D-5C4D53C0FB28}"/>
            </a:ext>
          </a:extLst>
        </xdr:cNvPr>
        <xdr:cNvCxnSpPr/>
      </xdr:nvCxnSpPr>
      <xdr:spPr>
        <a:xfrm>
          <a:off x="14287500" y="705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27" name="【一般廃棄物処理施設】&#10;有形固定資産減価償却率最大値テキスト">
          <a:extLst>
            <a:ext uri="{FF2B5EF4-FFF2-40B4-BE49-F238E27FC236}">
              <a16:creationId xmlns:a16="http://schemas.microsoft.com/office/drawing/2014/main" id="{0CD18986-159B-4E9A-B700-B8094A7BBEC2}"/>
            </a:ext>
          </a:extLst>
        </xdr:cNvPr>
        <xdr:cNvSpPr txBox="1"/>
      </xdr:nvSpPr>
      <xdr:spPr>
        <a:xfrm>
          <a:off x="144145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8" name="直線コネクタ 527">
          <a:extLst>
            <a:ext uri="{FF2B5EF4-FFF2-40B4-BE49-F238E27FC236}">
              <a16:creationId xmlns:a16="http://schemas.microsoft.com/office/drawing/2014/main" id="{00066BFB-D18D-45E2-AEF6-9243F7AC368B}"/>
            </a:ext>
          </a:extLst>
        </xdr:cNvPr>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529" name="【一般廃棄物処理施設】&#10;有形固定資産減価償却率平均値テキスト">
          <a:extLst>
            <a:ext uri="{FF2B5EF4-FFF2-40B4-BE49-F238E27FC236}">
              <a16:creationId xmlns:a16="http://schemas.microsoft.com/office/drawing/2014/main" id="{D5E4ACFC-9116-45A4-844A-12AA04F10273}"/>
            </a:ext>
          </a:extLst>
        </xdr:cNvPr>
        <xdr:cNvSpPr txBox="1"/>
      </xdr:nvSpPr>
      <xdr:spPr>
        <a:xfrm>
          <a:off x="14414500" y="618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30" name="フローチャート: 判断 529">
          <a:extLst>
            <a:ext uri="{FF2B5EF4-FFF2-40B4-BE49-F238E27FC236}">
              <a16:creationId xmlns:a16="http://schemas.microsoft.com/office/drawing/2014/main" id="{89C2E527-CBEC-4115-AE6E-11B2313A00B8}"/>
            </a:ext>
          </a:extLst>
        </xdr:cNvPr>
        <xdr:cNvSpPr/>
      </xdr:nvSpPr>
      <xdr:spPr>
        <a:xfrm>
          <a:off x="14325600" y="63347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31" name="フローチャート: 判断 530">
          <a:extLst>
            <a:ext uri="{FF2B5EF4-FFF2-40B4-BE49-F238E27FC236}">
              <a16:creationId xmlns:a16="http://schemas.microsoft.com/office/drawing/2014/main" id="{9381DE6C-15EB-4EAC-9F4F-D1199D95000C}"/>
            </a:ext>
          </a:extLst>
        </xdr:cNvPr>
        <xdr:cNvSpPr/>
      </xdr:nvSpPr>
      <xdr:spPr>
        <a:xfrm>
          <a:off x="1357884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532" name="フローチャート: 判断 531">
          <a:extLst>
            <a:ext uri="{FF2B5EF4-FFF2-40B4-BE49-F238E27FC236}">
              <a16:creationId xmlns:a16="http://schemas.microsoft.com/office/drawing/2014/main" id="{14C9A08F-4A3B-414E-9CD0-49E136317907}"/>
            </a:ext>
          </a:extLst>
        </xdr:cNvPr>
        <xdr:cNvSpPr/>
      </xdr:nvSpPr>
      <xdr:spPr>
        <a:xfrm>
          <a:off x="12804140" y="632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533" name="フローチャート: 判断 532">
          <a:extLst>
            <a:ext uri="{FF2B5EF4-FFF2-40B4-BE49-F238E27FC236}">
              <a16:creationId xmlns:a16="http://schemas.microsoft.com/office/drawing/2014/main" id="{212CC794-CAB1-4423-A2A8-200D98D59A2B}"/>
            </a:ext>
          </a:extLst>
        </xdr:cNvPr>
        <xdr:cNvSpPr/>
      </xdr:nvSpPr>
      <xdr:spPr>
        <a:xfrm>
          <a:off x="12029440" y="62109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34" name="フローチャート: 判断 533">
          <a:extLst>
            <a:ext uri="{FF2B5EF4-FFF2-40B4-BE49-F238E27FC236}">
              <a16:creationId xmlns:a16="http://schemas.microsoft.com/office/drawing/2014/main" id="{8CB7F7C3-4E24-4603-9778-F66A82FAC921}"/>
            </a:ext>
          </a:extLst>
        </xdr:cNvPr>
        <xdr:cNvSpPr/>
      </xdr:nvSpPr>
      <xdr:spPr>
        <a:xfrm>
          <a:off x="11231880" y="619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4FAD1193-C921-4995-95F5-EDA6C3945A0F}"/>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A70F801E-2CC1-4B15-9060-6808E1B5C693}"/>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B83C8B74-3D77-4F6D-AC79-F7CEAA13F90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6414C3B2-7780-42C7-B423-97A51E1CCD3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22108791-69F1-422E-BA33-2B8D24190F22}"/>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635</xdr:rowOff>
    </xdr:from>
    <xdr:to>
      <xdr:col>85</xdr:col>
      <xdr:colOff>177800</xdr:colOff>
      <xdr:row>40</xdr:row>
      <xdr:rowOff>102235</xdr:rowOff>
    </xdr:to>
    <xdr:sp macro="" textlink="">
      <xdr:nvSpPr>
        <xdr:cNvPr id="540" name="楕円 539">
          <a:extLst>
            <a:ext uri="{FF2B5EF4-FFF2-40B4-BE49-F238E27FC236}">
              <a16:creationId xmlns:a16="http://schemas.microsoft.com/office/drawing/2014/main" id="{E56BC510-ED08-45C2-9024-DA1512711A07}"/>
            </a:ext>
          </a:extLst>
        </xdr:cNvPr>
        <xdr:cNvSpPr/>
      </xdr:nvSpPr>
      <xdr:spPr>
        <a:xfrm>
          <a:off x="14325600" y="67062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150512</xdr:rowOff>
    </xdr:from>
    <xdr:ext cx="405111" cy="259045"/>
    <xdr:sp macro="" textlink="">
      <xdr:nvSpPr>
        <xdr:cNvPr id="541" name="【一般廃棄物処理施設】&#10;有形固定資産減価償却率該当値テキスト">
          <a:extLst>
            <a:ext uri="{FF2B5EF4-FFF2-40B4-BE49-F238E27FC236}">
              <a16:creationId xmlns:a16="http://schemas.microsoft.com/office/drawing/2014/main" id="{B0E36DD3-655B-465B-BB7B-EB8C2DD7ABCB}"/>
            </a:ext>
          </a:extLst>
        </xdr:cNvPr>
        <xdr:cNvSpPr txBox="1"/>
      </xdr:nvSpPr>
      <xdr:spPr>
        <a:xfrm>
          <a:off x="14414500"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139700</xdr:rowOff>
    </xdr:from>
    <xdr:to>
      <xdr:col>81</xdr:col>
      <xdr:colOff>101600</xdr:colOff>
      <xdr:row>40</xdr:row>
      <xdr:rowOff>69850</xdr:rowOff>
    </xdr:to>
    <xdr:sp macro="" textlink="">
      <xdr:nvSpPr>
        <xdr:cNvPr id="542" name="楕円 541">
          <a:extLst>
            <a:ext uri="{FF2B5EF4-FFF2-40B4-BE49-F238E27FC236}">
              <a16:creationId xmlns:a16="http://schemas.microsoft.com/office/drawing/2014/main" id="{483005BE-D8C5-41A5-9D86-C653FF42BC66}"/>
            </a:ext>
          </a:extLst>
        </xdr:cNvPr>
        <xdr:cNvSpPr/>
      </xdr:nvSpPr>
      <xdr:spPr>
        <a:xfrm>
          <a:off x="13578840" y="6677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19050</xdr:rowOff>
    </xdr:from>
    <xdr:to>
      <xdr:col>85</xdr:col>
      <xdr:colOff>127000</xdr:colOff>
      <xdr:row>40</xdr:row>
      <xdr:rowOff>51435</xdr:rowOff>
    </xdr:to>
    <xdr:cxnSp macro="">
      <xdr:nvCxnSpPr>
        <xdr:cNvPr id="543" name="直線コネクタ 542">
          <a:extLst>
            <a:ext uri="{FF2B5EF4-FFF2-40B4-BE49-F238E27FC236}">
              <a16:creationId xmlns:a16="http://schemas.microsoft.com/office/drawing/2014/main" id="{D696B7B0-6E80-4E83-9130-5E658EB7F476}"/>
            </a:ext>
          </a:extLst>
        </xdr:cNvPr>
        <xdr:cNvCxnSpPr/>
      </xdr:nvCxnSpPr>
      <xdr:spPr>
        <a:xfrm>
          <a:off x="13629640" y="6724650"/>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80645</xdr:rowOff>
    </xdr:from>
    <xdr:to>
      <xdr:col>76</xdr:col>
      <xdr:colOff>165100</xdr:colOff>
      <xdr:row>40</xdr:row>
      <xdr:rowOff>10795</xdr:rowOff>
    </xdr:to>
    <xdr:sp macro="" textlink="">
      <xdr:nvSpPr>
        <xdr:cNvPr id="544" name="楕円 543">
          <a:extLst>
            <a:ext uri="{FF2B5EF4-FFF2-40B4-BE49-F238E27FC236}">
              <a16:creationId xmlns:a16="http://schemas.microsoft.com/office/drawing/2014/main" id="{CF611400-8CDE-426F-AA7A-200C6B3352A0}"/>
            </a:ext>
          </a:extLst>
        </xdr:cNvPr>
        <xdr:cNvSpPr/>
      </xdr:nvSpPr>
      <xdr:spPr>
        <a:xfrm>
          <a:off x="12804140" y="6618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131445</xdr:rowOff>
    </xdr:from>
    <xdr:to>
      <xdr:col>81</xdr:col>
      <xdr:colOff>50800</xdr:colOff>
      <xdr:row>40</xdr:row>
      <xdr:rowOff>19050</xdr:rowOff>
    </xdr:to>
    <xdr:cxnSp macro="">
      <xdr:nvCxnSpPr>
        <xdr:cNvPr id="545" name="直線コネクタ 544">
          <a:extLst>
            <a:ext uri="{FF2B5EF4-FFF2-40B4-BE49-F238E27FC236}">
              <a16:creationId xmlns:a16="http://schemas.microsoft.com/office/drawing/2014/main" id="{4B66F7CB-9B24-4E2A-A040-02F031A4294E}"/>
            </a:ext>
          </a:extLst>
        </xdr:cNvPr>
        <xdr:cNvCxnSpPr/>
      </xdr:nvCxnSpPr>
      <xdr:spPr>
        <a:xfrm>
          <a:off x="12854940" y="6669405"/>
          <a:ext cx="7747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33020</xdr:rowOff>
    </xdr:from>
    <xdr:to>
      <xdr:col>72</xdr:col>
      <xdr:colOff>38100</xdr:colOff>
      <xdr:row>39</xdr:row>
      <xdr:rowOff>134620</xdr:rowOff>
    </xdr:to>
    <xdr:sp macro="" textlink="">
      <xdr:nvSpPr>
        <xdr:cNvPr id="546" name="楕円 545">
          <a:extLst>
            <a:ext uri="{FF2B5EF4-FFF2-40B4-BE49-F238E27FC236}">
              <a16:creationId xmlns:a16="http://schemas.microsoft.com/office/drawing/2014/main" id="{40F154BC-4FC2-4E6D-811B-08419F499C13}"/>
            </a:ext>
          </a:extLst>
        </xdr:cNvPr>
        <xdr:cNvSpPr/>
      </xdr:nvSpPr>
      <xdr:spPr>
        <a:xfrm>
          <a:off x="12029440" y="6570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83820</xdr:rowOff>
    </xdr:from>
    <xdr:to>
      <xdr:col>76</xdr:col>
      <xdr:colOff>114300</xdr:colOff>
      <xdr:row>39</xdr:row>
      <xdr:rowOff>131445</xdr:rowOff>
    </xdr:to>
    <xdr:cxnSp macro="">
      <xdr:nvCxnSpPr>
        <xdr:cNvPr id="547" name="直線コネクタ 546">
          <a:extLst>
            <a:ext uri="{FF2B5EF4-FFF2-40B4-BE49-F238E27FC236}">
              <a16:creationId xmlns:a16="http://schemas.microsoft.com/office/drawing/2014/main" id="{E0C8AD18-7A4B-4F51-AC3B-2EF07874396A}"/>
            </a:ext>
          </a:extLst>
        </xdr:cNvPr>
        <xdr:cNvCxnSpPr/>
      </xdr:nvCxnSpPr>
      <xdr:spPr>
        <a:xfrm>
          <a:off x="12072620" y="662178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151130</xdr:rowOff>
    </xdr:from>
    <xdr:to>
      <xdr:col>67</xdr:col>
      <xdr:colOff>101600</xdr:colOff>
      <xdr:row>39</xdr:row>
      <xdr:rowOff>81280</xdr:rowOff>
    </xdr:to>
    <xdr:sp macro="" textlink="">
      <xdr:nvSpPr>
        <xdr:cNvPr id="548" name="楕円 547">
          <a:extLst>
            <a:ext uri="{FF2B5EF4-FFF2-40B4-BE49-F238E27FC236}">
              <a16:creationId xmlns:a16="http://schemas.microsoft.com/office/drawing/2014/main" id="{F5A4615E-0AEE-431B-8EE2-ECA6D7B6E181}"/>
            </a:ext>
          </a:extLst>
        </xdr:cNvPr>
        <xdr:cNvSpPr/>
      </xdr:nvSpPr>
      <xdr:spPr>
        <a:xfrm>
          <a:off x="11231880" y="6521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30480</xdr:rowOff>
    </xdr:from>
    <xdr:to>
      <xdr:col>71</xdr:col>
      <xdr:colOff>177800</xdr:colOff>
      <xdr:row>39</xdr:row>
      <xdr:rowOff>83820</xdr:rowOff>
    </xdr:to>
    <xdr:cxnSp macro="">
      <xdr:nvCxnSpPr>
        <xdr:cNvPr id="549" name="直線コネクタ 548">
          <a:extLst>
            <a:ext uri="{FF2B5EF4-FFF2-40B4-BE49-F238E27FC236}">
              <a16:creationId xmlns:a16="http://schemas.microsoft.com/office/drawing/2014/main" id="{D670C3AB-8FC8-4008-8F4D-86920CA2F787}"/>
            </a:ext>
          </a:extLst>
        </xdr:cNvPr>
        <xdr:cNvCxnSpPr/>
      </xdr:nvCxnSpPr>
      <xdr:spPr>
        <a:xfrm>
          <a:off x="11282680" y="6568440"/>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550" name="n_1aveValue【一般廃棄物処理施設】&#10;有形固定資産減価償却率">
          <a:extLst>
            <a:ext uri="{FF2B5EF4-FFF2-40B4-BE49-F238E27FC236}">
              <a16:creationId xmlns:a16="http://schemas.microsoft.com/office/drawing/2014/main" id="{B15A22F9-7086-4E00-AF37-39ED8326D4E9}"/>
            </a:ext>
          </a:extLst>
        </xdr:cNvPr>
        <xdr:cNvSpPr txBox="1"/>
      </xdr:nvSpPr>
      <xdr:spPr>
        <a:xfrm>
          <a:off x="134372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551" name="n_2aveValue【一般廃棄物処理施設】&#10;有形固定資産減価償却率">
          <a:extLst>
            <a:ext uri="{FF2B5EF4-FFF2-40B4-BE49-F238E27FC236}">
              <a16:creationId xmlns:a16="http://schemas.microsoft.com/office/drawing/2014/main" id="{C2FD0E4B-BEAD-43B3-848E-ACA36B77640D}"/>
            </a:ext>
          </a:extLst>
        </xdr:cNvPr>
        <xdr:cNvSpPr txBox="1"/>
      </xdr:nvSpPr>
      <xdr:spPr>
        <a:xfrm>
          <a:off x="126752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552" name="n_3aveValue【一般廃棄物処理施設】&#10;有形固定資産減価償却率">
          <a:extLst>
            <a:ext uri="{FF2B5EF4-FFF2-40B4-BE49-F238E27FC236}">
              <a16:creationId xmlns:a16="http://schemas.microsoft.com/office/drawing/2014/main" id="{07C2B23C-84FA-450C-8317-0F7897A5BED3}"/>
            </a:ext>
          </a:extLst>
        </xdr:cNvPr>
        <xdr:cNvSpPr txBox="1"/>
      </xdr:nvSpPr>
      <xdr:spPr>
        <a:xfrm>
          <a:off x="119005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553" name="n_4aveValue【一般廃棄物処理施設】&#10;有形固定資産減価償却率">
          <a:extLst>
            <a:ext uri="{FF2B5EF4-FFF2-40B4-BE49-F238E27FC236}">
              <a16:creationId xmlns:a16="http://schemas.microsoft.com/office/drawing/2014/main" id="{0472B346-953B-40D4-90D6-C1CEDB47F633}"/>
            </a:ext>
          </a:extLst>
        </xdr:cNvPr>
        <xdr:cNvSpPr txBox="1"/>
      </xdr:nvSpPr>
      <xdr:spPr>
        <a:xfrm>
          <a:off x="1110298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60977</xdr:rowOff>
    </xdr:from>
    <xdr:ext cx="405111" cy="259045"/>
    <xdr:sp macro="" textlink="">
      <xdr:nvSpPr>
        <xdr:cNvPr id="554" name="n_1mainValue【一般廃棄物処理施設】&#10;有形固定資産減価償却率">
          <a:extLst>
            <a:ext uri="{FF2B5EF4-FFF2-40B4-BE49-F238E27FC236}">
              <a16:creationId xmlns:a16="http://schemas.microsoft.com/office/drawing/2014/main" id="{E8BDD2E6-D635-4E1C-ABD1-7AB17EDCE806}"/>
            </a:ext>
          </a:extLst>
        </xdr:cNvPr>
        <xdr:cNvSpPr txBox="1"/>
      </xdr:nvSpPr>
      <xdr:spPr>
        <a:xfrm>
          <a:off x="134372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1922</xdr:rowOff>
    </xdr:from>
    <xdr:ext cx="405111" cy="259045"/>
    <xdr:sp macro="" textlink="">
      <xdr:nvSpPr>
        <xdr:cNvPr id="555" name="n_2mainValue【一般廃棄物処理施設】&#10;有形固定資産減価償却率">
          <a:extLst>
            <a:ext uri="{FF2B5EF4-FFF2-40B4-BE49-F238E27FC236}">
              <a16:creationId xmlns:a16="http://schemas.microsoft.com/office/drawing/2014/main" id="{9A5419F5-A0CE-4364-BF8F-9F5656D4CBB1}"/>
            </a:ext>
          </a:extLst>
        </xdr:cNvPr>
        <xdr:cNvSpPr txBox="1"/>
      </xdr:nvSpPr>
      <xdr:spPr>
        <a:xfrm>
          <a:off x="126752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125747</xdr:rowOff>
    </xdr:from>
    <xdr:ext cx="405111" cy="259045"/>
    <xdr:sp macro="" textlink="">
      <xdr:nvSpPr>
        <xdr:cNvPr id="556" name="n_3mainValue【一般廃棄物処理施設】&#10;有形固定資産減価償却率">
          <a:extLst>
            <a:ext uri="{FF2B5EF4-FFF2-40B4-BE49-F238E27FC236}">
              <a16:creationId xmlns:a16="http://schemas.microsoft.com/office/drawing/2014/main" id="{1F7FF154-1E87-4224-9249-A17D7C711284}"/>
            </a:ext>
          </a:extLst>
        </xdr:cNvPr>
        <xdr:cNvSpPr txBox="1"/>
      </xdr:nvSpPr>
      <xdr:spPr>
        <a:xfrm>
          <a:off x="119005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72407</xdr:rowOff>
    </xdr:from>
    <xdr:ext cx="405111" cy="259045"/>
    <xdr:sp macro="" textlink="">
      <xdr:nvSpPr>
        <xdr:cNvPr id="557" name="n_4mainValue【一般廃棄物処理施設】&#10;有形固定資産減価償却率">
          <a:extLst>
            <a:ext uri="{FF2B5EF4-FFF2-40B4-BE49-F238E27FC236}">
              <a16:creationId xmlns:a16="http://schemas.microsoft.com/office/drawing/2014/main" id="{92D7C207-B45A-4FE9-A170-5D00B5012FB4}"/>
            </a:ext>
          </a:extLst>
        </xdr:cNvPr>
        <xdr:cNvSpPr txBox="1"/>
      </xdr:nvSpPr>
      <xdr:spPr>
        <a:xfrm>
          <a:off x="1110298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a:extLst>
            <a:ext uri="{FF2B5EF4-FFF2-40B4-BE49-F238E27FC236}">
              <a16:creationId xmlns:a16="http://schemas.microsoft.com/office/drawing/2014/main" id="{349FB62F-363B-4DB2-B930-87C968490C3F}"/>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a:extLst>
            <a:ext uri="{FF2B5EF4-FFF2-40B4-BE49-F238E27FC236}">
              <a16:creationId xmlns:a16="http://schemas.microsoft.com/office/drawing/2014/main" id="{9BF67000-4A7C-4A38-81F7-6EC3D28149E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a:extLst>
            <a:ext uri="{FF2B5EF4-FFF2-40B4-BE49-F238E27FC236}">
              <a16:creationId xmlns:a16="http://schemas.microsoft.com/office/drawing/2014/main" id="{17327DA1-F867-40CE-AA25-4319D96CCC7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a:extLst>
            <a:ext uri="{FF2B5EF4-FFF2-40B4-BE49-F238E27FC236}">
              <a16:creationId xmlns:a16="http://schemas.microsoft.com/office/drawing/2014/main" id="{79215E56-928F-448A-87BD-FC7A4EBE287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a:extLst>
            <a:ext uri="{FF2B5EF4-FFF2-40B4-BE49-F238E27FC236}">
              <a16:creationId xmlns:a16="http://schemas.microsoft.com/office/drawing/2014/main" id="{B28DFDB6-29EA-4629-9163-2D90BEDB42E4}"/>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a:extLst>
            <a:ext uri="{FF2B5EF4-FFF2-40B4-BE49-F238E27FC236}">
              <a16:creationId xmlns:a16="http://schemas.microsoft.com/office/drawing/2014/main" id="{FA7CE38B-AD3D-4E2A-8AF4-063161EB410E}"/>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a:extLst>
            <a:ext uri="{FF2B5EF4-FFF2-40B4-BE49-F238E27FC236}">
              <a16:creationId xmlns:a16="http://schemas.microsoft.com/office/drawing/2014/main" id="{A2407F03-24F4-4708-BFA0-C179160A5877}"/>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a:extLst>
            <a:ext uri="{FF2B5EF4-FFF2-40B4-BE49-F238E27FC236}">
              <a16:creationId xmlns:a16="http://schemas.microsoft.com/office/drawing/2014/main" id="{CC1BFABA-8A0A-4D42-A68D-8BD1F06D7E4A}"/>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a:extLst>
            <a:ext uri="{FF2B5EF4-FFF2-40B4-BE49-F238E27FC236}">
              <a16:creationId xmlns:a16="http://schemas.microsoft.com/office/drawing/2014/main" id="{34DF1531-AAF7-4B6C-B4E3-2302E41644B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a:extLst>
            <a:ext uri="{FF2B5EF4-FFF2-40B4-BE49-F238E27FC236}">
              <a16:creationId xmlns:a16="http://schemas.microsoft.com/office/drawing/2014/main" id="{6CF07AEC-47DB-4268-B1F1-9DDB4E3485CB}"/>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8" name="直線コネクタ 567">
          <a:extLst>
            <a:ext uri="{FF2B5EF4-FFF2-40B4-BE49-F238E27FC236}">
              <a16:creationId xmlns:a16="http://schemas.microsoft.com/office/drawing/2014/main" id="{CA8D9460-5BCE-4A1D-965D-77B1E91E019B}"/>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9" name="テキスト ボックス 568">
          <a:extLst>
            <a:ext uri="{FF2B5EF4-FFF2-40B4-BE49-F238E27FC236}">
              <a16:creationId xmlns:a16="http://schemas.microsoft.com/office/drawing/2014/main" id="{B51B67CA-37B1-4FD4-BEDD-D125769C5318}"/>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0" name="直線コネクタ 569">
          <a:extLst>
            <a:ext uri="{FF2B5EF4-FFF2-40B4-BE49-F238E27FC236}">
              <a16:creationId xmlns:a16="http://schemas.microsoft.com/office/drawing/2014/main" id="{77D71A30-9612-4219-A9C3-8DB640F10A27}"/>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1" name="テキスト ボックス 570">
          <a:extLst>
            <a:ext uri="{FF2B5EF4-FFF2-40B4-BE49-F238E27FC236}">
              <a16:creationId xmlns:a16="http://schemas.microsoft.com/office/drawing/2014/main" id="{9B143D1D-E566-4538-8DA9-FF0A046F7C24}"/>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2" name="直線コネクタ 571">
          <a:extLst>
            <a:ext uri="{FF2B5EF4-FFF2-40B4-BE49-F238E27FC236}">
              <a16:creationId xmlns:a16="http://schemas.microsoft.com/office/drawing/2014/main" id="{1F4C5BFA-B349-462A-AC73-EC9322A300C4}"/>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3" name="テキスト ボックス 572">
          <a:extLst>
            <a:ext uri="{FF2B5EF4-FFF2-40B4-BE49-F238E27FC236}">
              <a16:creationId xmlns:a16="http://schemas.microsoft.com/office/drawing/2014/main" id="{1A539341-92E0-4A65-B494-6E536CEA24BF}"/>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4" name="直線コネクタ 573">
          <a:extLst>
            <a:ext uri="{FF2B5EF4-FFF2-40B4-BE49-F238E27FC236}">
              <a16:creationId xmlns:a16="http://schemas.microsoft.com/office/drawing/2014/main" id="{D8072A54-9EAB-4FAB-AF24-A992C719E199}"/>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5" name="テキスト ボックス 574">
          <a:extLst>
            <a:ext uri="{FF2B5EF4-FFF2-40B4-BE49-F238E27FC236}">
              <a16:creationId xmlns:a16="http://schemas.microsoft.com/office/drawing/2014/main" id="{0C897E24-48EB-488F-85B9-90A30DAEED58}"/>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AA3BE021-3DAC-4EB3-9DF2-8F756961393D}"/>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70E4703F-BAC4-4B58-885D-62F6C0F3F162}"/>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79D821EA-2DA4-4701-AD9D-E54E812D8D77}"/>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579" name="直線コネクタ 578">
          <a:extLst>
            <a:ext uri="{FF2B5EF4-FFF2-40B4-BE49-F238E27FC236}">
              <a16:creationId xmlns:a16="http://schemas.microsoft.com/office/drawing/2014/main" id="{4AB17419-7C9F-4222-983D-5E515F9C2F69}"/>
            </a:ext>
          </a:extLst>
        </xdr:cNvPr>
        <xdr:cNvCxnSpPr/>
      </xdr:nvCxnSpPr>
      <xdr:spPr>
        <a:xfrm flipV="1">
          <a:off x="19509104" y="5837202"/>
          <a:ext cx="0" cy="1162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80" name="【一般廃棄物処理施設】&#10;一人当たり有形固定資産（償却資産）額最小値テキスト">
          <a:extLst>
            <a:ext uri="{FF2B5EF4-FFF2-40B4-BE49-F238E27FC236}">
              <a16:creationId xmlns:a16="http://schemas.microsoft.com/office/drawing/2014/main" id="{A12D01F3-E8E1-4CAB-B664-FAB64613AD90}"/>
            </a:ext>
          </a:extLst>
        </xdr:cNvPr>
        <xdr:cNvSpPr txBox="1"/>
      </xdr:nvSpPr>
      <xdr:spPr>
        <a:xfrm>
          <a:off x="19547840" y="700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81" name="直線コネクタ 580">
          <a:extLst>
            <a:ext uri="{FF2B5EF4-FFF2-40B4-BE49-F238E27FC236}">
              <a16:creationId xmlns:a16="http://schemas.microsoft.com/office/drawing/2014/main" id="{1D5EAC62-D6B1-40AF-89D0-0EE1F91E59E4}"/>
            </a:ext>
          </a:extLst>
        </xdr:cNvPr>
        <xdr:cNvCxnSpPr/>
      </xdr:nvCxnSpPr>
      <xdr:spPr>
        <a:xfrm>
          <a:off x="19443700" y="6999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897A4AE2-00BA-4B9A-B0BF-F3C564BC23EC}"/>
            </a:ext>
          </a:extLst>
        </xdr:cNvPr>
        <xdr:cNvSpPr txBox="1"/>
      </xdr:nvSpPr>
      <xdr:spPr>
        <a:xfrm>
          <a:off x="19547840" y="56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583" name="直線コネクタ 582">
          <a:extLst>
            <a:ext uri="{FF2B5EF4-FFF2-40B4-BE49-F238E27FC236}">
              <a16:creationId xmlns:a16="http://schemas.microsoft.com/office/drawing/2014/main" id="{B50BEA1A-FBA3-4EB0-8654-E7822F662056}"/>
            </a:ext>
          </a:extLst>
        </xdr:cNvPr>
        <xdr:cNvCxnSpPr/>
      </xdr:nvCxnSpPr>
      <xdr:spPr>
        <a:xfrm>
          <a:off x="19443700" y="5837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119179</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BDAC0BBD-3889-4D20-BC84-CA1FB6C3F065}"/>
            </a:ext>
          </a:extLst>
        </xdr:cNvPr>
        <xdr:cNvSpPr txBox="1"/>
      </xdr:nvSpPr>
      <xdr:spPr>
        <a:xfrm>
          <a:off x="19547840" y="648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585" name="フローチャート: 判断 584">
          <a:extLst>
            <a:ext uri="{FF2B5EF4-FFF2-40B4-BE49-F238E27FC236}">
              <a16:creationId xmlns:a16="http://schemas.microsoft.com/office/drawing/2014/main" id="{71B478F4-F6D5-44DD-B479-987258887385}"/>
            </a:ext>
          </a:extLst>
        </xdr:cNvPr>
        <xdr:cNvSpPr/>
      </xdr:nvSpPr>
      <xdr:spPr>
        <a:xfrm>
          <a:off x="19458940" y="6511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586" name="フローチャート: 判断 585">
          <a:extLst>
            <a:ext uri="{FF2B5EF4-FFF2-40B4-BE49-F238E27FC236}">
              <a16:creationId xmlns:a16="http://schemas.microsoft.com/office/drawing/2014/main" id="{7E4B501A-43CC-4BA8-831C-B58CA30905E0}"/>
            </a:ext>
          </a:extLst>
        </xdr:cNvPr>
        <xdr:cNvSpPr/>
      </xdr:nvSpPr>
      <xdr:spPr>
        <a:xfrm>
          <a:off x="18735040" y="6492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587" name="フローチャート: 判断 586">
          <a:extLst>
            <a:ext uri="{FF2B5EF4-FFF2-40B4-BE49-F238E27FC236}">
              <a16:creationId xmlns:a16="http://schemas.microsoft.com/office/drawing/2014/main" id="{56CD3E2D-535D-4AAC-A515-2ACFD73DD61B}"/>
            </a:ext>
          </a:extLst>
        </xdr:cNvPr>
        <xdr:cNvSpPr/>
      </xdr:nvSpPr>
      <xdr:spPr>
        <a:xfrm>
          <a:off x="17937480" y="65105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588" name="フローチャート: 判断 587">
          <a:extLst>
            <a:ext uri="{FF2B5EF4-FFF2-40B4-BE49-F238E27FC236}">
              <a16:creationId xmlns:a16="http://schemas.microsoft.com/office/drawing/2014/main" id="{249DF5F7-534D-4384-9D1F-ED38A9AB7086}"/>
            </a:ext>
          </a:extLst>
        </xdr:cNvPr>
        <xdr:cNvSpPr/>
      </xdr:nvSpPr>
      <xdr:spPr>
        <a:xfrm>
          <a:off x="1716278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589" name="フローチャート: 判断 588">
          <a:extLst>
            <a:ext uri="{FF2B5EF4-FFF2-40B4-BE49-F238E27FC236}">
              <a16:creationId xmlns:a16="http://schemas.microsoft.com/office/drawing/2014/main" id="{CD112E08-9BF8-4531-9442-A3C97C88E817}"/>
            </a:ext>
          </a:extLst>
        </xdr:cNvPr>
        <xdr:cNvSpPr/>
      </xdr:nvSpPr>
      <xdr:spPr>
        <a:xfrm>
          <a:off x="16388080" y="6588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7D79D29-E2D7-421C-9739-5EC193884B8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B70D8BCF-7643-41D8-823C-5C3ECC3E0622}"/>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6EE2B8EA-2C0A-4DC1-BC8C-DACEB354EC0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7DDB6393-5F6D-4375-A0BC-A17EDD07CC1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AA2E1418-AEB5-42D6-8E78-4F0D1778134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37374</xdr:rowOff>
    </xdr:from>
    <xdr:to>
      <xdr:col>116</xdr:col>
      <xdr:colOff>114300</xdr:colOff>
      <xdr:row>38</xdr:row>
      <xdr:rowOff>138974</xdr:rowOff>
    </xdr:to>
    <xdr:sp macro="" textlink="">
      <xdr:nvSpPr>
        <xdr:cNvPr id="595" name="楕円 594">
          <a:extLst>
            <a:ext uri="{FF2B5EF4-FFF2-40B4-BE49-F238E27FC236}">
              <a16:creationId xmlns:a16="http://schemas.microsoft.com/office/drawing/2014/main" id="{3714F505-F079-44A4-9CCD-6A970824A3D9}"/>
            </a:ext>
          </a:extLst>
        </xdr:cNvPr>
        <xdr:cNvSpPr/>
      </xdr:nvSpPr>
      <xdr:spPr>
        <a:xfrm>
          <a:off x="19458940" y="64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60251</xdr:rowOff>
    </xdr:from>
    <xdr:ext cx="599010" cy="259045"/>
    <xdr:sp macro="" textlink="">
      <xdr:nvSpPr>
        <xdr:cNvPr id="596" name="【一般廃棄物処理施設】&#10;一人当たり有形固定資産（償却資産）額該当値テキスト">
          <a:extLst>
            <a:ext uri="{FF2B5EF4-FFF2-40B4-BE49-F238E27FC236}">
              <a16:creationId xmlns:a16="http://schemas.microsoft.com/office/drawing/2014/main" id="{AAD9913E-841E-4B98-AB57-DCE2A57B6768}"/>
            </a:ext>
          </a:extLst>
        </xdr:cNvPr>
        <xdr:cNvSpPr txBox="1"/>
      </xdr:nvSpPr>
      <xdr:spPr>
        <a:xfrm>
          <a:off x="19547840" y="626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43093</xdr:rowOff>
    </xdr:from>
    <xdr:to>
      <xdr:col>112</xdr:col>
      <xdr:colOff>38100</xdr:colOff>
      <xdr:row>38</xdr:row>
      <xdr:rowOff>144693</xdr:rowOff>
    </xdr:to>
    <xdr:sp macro="" textlink="">
      <xdr:nvSpPr>
        <xdr:cNvPr id="597" name="楕円 596">
          <a:extLst>
            <a:ext uri="{FF2B5EF4-FFF2-40B4-BE49-F238E27FC236}">
              <a16:creationId xmlns:a16="http://schemas.microsoft.com/office/drawing/2014/main" id="{00973790-0E81-42E7-BD79-E295FC62DBC2}"/>
            </a:ext>
          </a:extLst>
        </xdr:cNvPr>
        <xdr:cNvSpPr/>
      </xdr:nvSpPr>
      <xdr:spPr>
        <a:xfrm>
          <a:off x="18735040" y="64134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88174</xdr:rowOff>
    </xdr:from>
    <xdr:to>
      <xdr:col>116</xdr:col>
      <xdr:colOff>63500</xdr:colOff>
      <xdr:row>38</xdr:row>
      <xdr:rowOff>93893</xdr:rowOff>
    </xdr:to>
    <xdr:cxnSp macro="">
      <xdr:nvCxnSpPr>
        <xdr:cNvPr id="598" name="直線コネクタ 597">
          <a:extLst>
            <a:ext uri="{FF2B5EF4-FFF2-40B4-BE49-F238E27FC236}">
              <a16:creationId xmlns:a16="http://schemas.microsoft.com/office/drawing/2014/main" id="{3517054B-8414-4C65-B4E8-D8CCA6AA3FE5}"/>
            </a:ext>
          </a:extLst>
        </xdr:cNvPr>
        <xdr:cNvCxnSpPr/>
      </xdr:nvCxnSpPr>
      <xdr:spPr>
        <a:xfrm flipV="1">
          <a:off x="18778220" y="6458494"/>
          <a:ext cx="73152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46001</xdr:rowOff>
    </xdr:from>
    <xdr:to>
      <xdr:col>107</xdr:col>
      <xdr:colOff>101600</xdr:colOff>
      <xdr:row>38</xdr:row>
      <xdr:rowOff>147601</xdr:rowOff>
    </xdr:to>
    <xdr:sp macro="" textlink="">
      <xdr:nvSpPr>
        <xdr:cNvPr id="599" name="楕円 598">
          <a:extLst>
            <a:ext uri="{FF2B5EF4-FFF2-40B4-BE49-F238E27FC236}">
              <a16:creationId xmlns:a16="http://schemas.microsoft.com/office/drawing/2014/main" id="{B7D0D481-C3C6-439D-ADD3-1116209A16E2}"/>
            </a:ext>
          </a:extLst>
        </xdr:cNvPr>
        <xdr:cNvSpPr/>
      </xdr:nvSpPr>
      <xdr:spPr>
        <a:xfrm>
          <a:off x="17937480" y="64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93893</xdr:rowOff>
    </xdr:from>
    <xdr:to>
      <xdr:col>111</xdr:col>
      <xdr:colOff>177800</xdr:colOff>
      <xdr:row>38</xdr:row>
      <xdr:rowOff>96801</xdr:rowOff>
    </xdr:to>
    <xdr:cxnSp macro="">
      <xdr:nvCxnSpPr>
        <xdr:cNvPr id="600" name="直線コネクタ 599">
          <a:extLst>
            <a:ext uri="{FF2B5EF4-FFF2-40B4-BE49-F238E27FC236}">
              <a16:creationId xmlns:a16="http://schemas.microsoft.com/office/drawing/2014/main" id="{9FF889EB-1B09-4FD7-AB1E-68942F908CF3}"/>
            </a:ext>
          </a:extLst>
        </xdr:cNvPr>
        <xdr:cNvCxnSpPr/>
      </xdr:nvCxnSpPr>
      <xdr:spPr>
        <a:xfrm flipV="1">
          <a:off x="17988280" y="6464213"/>
          <a:ext cx="78994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47565</xdr:rowOff>
    </xdr:from>
    <xdr:to>
      <xdr:col>102</xdr:col>
      <xdr:colOff>165100</xdr:colOff>
      <xdr:row>38</xdr:row>
      <xdr:rowOff>149165</xdr:rowOff>
    </xdr:to>
    <xdr:sp macro="" textlink="">
      <xdr:nvSpPr>
        <xdr:cNvPr id="601" name="楕円 600">
          <a:extLst>
            <a:ext uri="{FF2B5EF4-FFF2-40B4-BE49-F238E27FC236}">
              <a16:creationId xmlns:a16="http://schemas.microsoft.com/office/drawing/2014/main" id="{F565CED9-D027-455B-A5A9-EF4011201FE4}"/>
            </a:ext>
          </a:extLst>
        </xdr:cNvPr>
        <xdr:cNvSpPr/>
      </xdr:nvSpPr>
      <xdr:spPr>
        <a:xfrm>
          <a:off x="17162780" y="64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96801</xdr:rowOff>
    </xdr:from>
    <xdr:to>
      <xdr:col>107</xdr:col>
      <xdr:colOff>50800</xdr:colOff>
      <xdr:row>38</xdr:row>
      <xdr:rowOff>98365</xdr:rowOff>
    </xdr:to>
    <xdr:cxnSp macro="">
      <xdr:nvCxnSpPr>
        <xdr:cNvPr id="602" name="直線コネクタ 601">
          <a:extLst>
            <a:ext uri="{FF2B5EF4-FFF2-40B4-BE49-F238E27FC236}">
              <a16:creationId xmlns:a16="http://schemas.microsoft.com/office/drawing/2014/main" id="{55CF5948-FDC4-4E26-B713-7B69621AC57A}"/>
            </a:ext>
          </a:extLst>
        </xdr:cNvPr>
        <xdr:cNvCxnSpPr/>
      </xdr:nvCxnSpPr>
      <xdr:spPr>
        <a:xfrm flipV="1">
          <a:off x="17213580" y="6467121"/>
          <a:ext cx="7747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49316</xdr:rowOff>
    </xdr:from>
    <xdr:to>
      <xdr:col>98</xdr:col>
      <xdr:colOff>38100</xdr:colOff>
      <xdr:row>38</xdr:row>
      <xdr:rowOff>150916</xdr:rowOff>
    </xdr:to>
    <xdr:sp macro="" textlink="">
      <xdr:nvSpPr>
        <xdr:cNvPr id="603" name="楕円 602">
          <a:extLst>
            <a:ext uri="{FF2B5EF4-FFF2-40B4-BE49-F238E27FC236}">
              <a16:creationId xmlns:a16="http://schemas.microsoft.com/office/drawing/2014/main" id="{8A333FE5-FEE6-4A23-B8C2-1D75C3797943}"/>
            </a:ext>
          </a:extLst>
        </xdr:cNvPr>
        <xdr:cNvSpPr/>
      </xdr:nvSpPr>
      <xdr:spPr>
        <a:xfrm>
          <a:off x="16388080" y="64196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98365</xdr:rowOff>
    </xdr:from>
    <xdr:to>
      <xdr:col>102</xdr:col>
      <xdr:colOff>114300</xdr:colOff>
      <xdr:row>38</xdr:row>
      <xdr:rowOff>100116</xdr:rowOff>
    </xdr:to>
    <xdr:cxnSp macro="">
      <xdr:nvCxnSpPr>
        <xdr:cNvPr id="604" name="直線コネクタ 603">
          <a:extLst>
            <a:ext uri="{FF2B5EF4-FFF2-40B4-BE49-F238E27FC236}">
              <a16:creationId xmlns:a16="http://schemas.microsoft.com/office/drawing/2014/main" id="{733DD36A-5907-446A-BFEB-B9BFF2C968F6}"/>
            </a:ext>
          </a:extLst>
        </xdr:cNvPr>
        <xdr:cNvCxnSpPr/>
      </xdr:nvCxnSpPr>
      <xdr:spPr>
        <a:xfrm flipV="1">
          <a:off x="16431260" y="6468685"/>
          <a:ext cx="78232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42973</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7FA1B6DC-3171-46F7-83FB-6A1EAA68CBD0}"/>
            </a:ext>
          </a:extLst>
        </xdr:cNvPr>
        <xdr:cNvSpPr txBox="1"/>
      </xdr:nvSpPr>
      <xdr:spPr>
        <a:xfrm>
          <a:off x="18496495" y="65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61530</xdr:rowOff>
    </xdr:from>
    <xdr:ext cx="534377" cy="259045"/>
    <xdr:sp macro="" textlink="">
      <xdr:nvSpPr>
        <xdr:cNvPr id="606" name="n_2aveValue【一般廃棄物処理施設】&#10;一人当たり有形固定資産（償却資産）額">
          <a:extLst>
            <a:ext uri="{FF2B5EF4-FFF2-40B4-BE49-F238E27FC236}">
              <a16:creationId xmlns:a16="http://schemas.microsoft.com/office/drawing/2014/main" id="{9BE7A977-56EC-4AFF-905D-209B8C70AFDD}"/>
            </a:ext>
          </a:extLst>
        </xdr:cNvPr>
        <xdr:cNvSpPr txBox="1"/>
      </xdr:nvSpPr>
      <xdr:spPr>
        <a:xfrm>
          <a:off x="17766811" y="659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132803</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8DA182E5-D242-42D6-B25C-F191E1139D3A}"/>
            </a:ext>
          </a:extLst>
        </xdr:cNvPr>
        <xdr:cNvSpPr txBox="1"/>
      </xdr:nvSpPr>
      <xdr:spPr>
        <a:xfrm>
          <a:off x="16969251" y="66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142930</xdr:rowOff>
    </xdr:from>
    <xdr:ext cx="534377" cy="259045"/>
    <xdr:sp macro="" textlink="">
      <xdr:nvSpPr>
        <xdr:cNvPr id="608" name="n_4aveValue【一般廃棄物処理施設】&#10;一人当たり有形固定資産（償却資産）額">
          <a:extLst>
            <a:ext uri="{FF2B5EF4-FFF2-40B4-BE49-F238E27FC236}">
              <a16:creationId xmlns:a16="http://schemas.microsoft.com/office/drawing/2014/main" id="{6F7844CD-882B-4D97-BE4E-1ECF2D03468D}"/>
            </a:ext>
          </a:extLst>
        </xdr:cNvPr>
        <xdr:cNvSpPr txBox="1"/>
      </xdr:nvSpPr>
      <xdr:spPr>
        <a:xfrm>
          <a:off x="16194551" y="668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161220</xdr:rowOff>
    </xdr:from>
    <xdr:ext cx="599010" cy="259045"/>
    <xdr:sp macro="" textlink="">
      <xdr:nvSpPr>
        <xdr:cNvPr id="609" name="n_1mainValue【一般廃棄物処理施設】&#10;一人当たり有形固定資産（償却資産）額">
          <a:extLst>
            <a:ext uri="{FF2B5EF4-FFF2-40B4-BE49-F238E27FC236}">
              <a16:creationId xmlns:a16="http://schemas.microsoft.com/office/drawing/2014/main" id="{AC1C28E0-92C8-40FF-BBA6-940BDC7289C0}"/>
            </a:ext>
          </a:extLst>
        </xdr:cNvPr>
        <xdr:cNvSpPr txBox="1"/>
      </xdr:nvSpPr>
      <xdr:spPr>
        <a:xfrm>
          <a:off x="18496495" y="619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164128</xdr:rowOff>
    </xdr:from>
    <xdr:ext cx="599010" cy="259045"/>
    <xdr:sp macro="" textlink="">
      <xdr:nvSpPr>
        <xdr:cNvPr id="610" name="n_2mainValue【一般廃棄物処理施設】&#10;一人当たり有形固定資産（償却資産）額">
          <a:extLst>
            <a:ext uri="{FF2B5EF4-FFF2-40B4-BE49-F238E27FC236}">
              <a16:creationId xmlns:a16="http://schemas.microsoft.com/office/drawing/2014/main" id="{713449AB-AF04-4555-9A46-29E3FD4EF69C}"/>
            </a:ext>
          </a:extLst>
        </xdr:cNvPr>
        <xdr:cNvSpPr txBox="1"/>
      </xdr:nvSpPr>
      <xdr:spPr>
        <a:xfrm>
          <a:off x="17734495" y="619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165692</xdr:rowOff>
    </xdr:from>
    <xdr:ext cx="599010" cy="259045"/>
    <xdr:sp macro="" textlink="">
      <xdr:nvSpPr>
        <xdr:cNvPr id="611" name="n_3mainValue【一般廃棄物処理施設】&#10;一人当たり有形固定資産（償却資産）額">
          <a:extLst>
            <a:ext uri="{FF2B5EF4-FFF2-40B4-BE49-F238E27FC236}">
              <a16:creationId xmlns:a16="http://schemas.microsoft.com/office/drawing/2014/main" id="{3F7D6D49-02EA-467E-8A30-10B4A9B61F2F}"/>
            </a:ext>
          </a:extLst>
        </xdr:cNvPr>
        <xdr:cNvSpPr txBox="1"/>
      </xdr:nvSpPr>
      <xdr:spPr>
        <a:xfrm>
          <a:off x="16936935" y="620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167443</xdr:rowOff>
    </xdr:from>
    <xdr:ext cx="599010" cy="259045"/>
    <xdr:sp macro="" textlink="">
      <xdr:nvSpPr>
        <xdr:cNvPr id="612" name="n_4mainValue【一般廃棄物処理施設】&#10;一人当たり有形固定資産（償却資産）額">
          <a:extLst>
            <a:ext uri="{FF2B5EF4-FFF2-40B4-BE49-F238E27FC236}">
              <a16:creationId xmlns:a16="http://schemas.microsoft.com/office/drawing/2014/main" id="{4EA6ABEA-5B61-4554-8EFB-BE968CEC1303}"/>
            </a:ext>
          </a:extLst>
        </xdr:cNvPr>
        <xdr:cNvSpPr txBox="1"/>
      </xdr:nvSpPr>
      <xdr:spPr>
        <a:xfrm>
          <a:off x="16162235" y="620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1B4120DE-C37D-47EC-8720-F9F7B1A480A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A7FEFC07-BC06-488F-81EF-9D1F268EEFAD}"/>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7316EB0E-4136-45B8-BE9B-09F26FAAEA1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71D2E0B0-E918-4BEA-AA24-798D250EF474}"/>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1119F95B-3EF8-483F-96C9-E5BA053A16D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910D6D26-83FC-4D7C-B9F7-E0ACEA72368D}"/>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1115E51A-C9C6-43C8-9B6D-67D3B054077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27E08B72-337A-4C76-AE74-F0C08BDAD42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9A00018C-639A-4294-90BD-C33F8D7AD6F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445F6A50-9D93-4622-93B9-F17DCB424C3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5197811E-2481-4636-A74D-A2F7A8921177}"/>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47F4CE76-B269-4C30-94FF-F9805EB500E3}"/>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a:extLst>
            <a:ext uri="{FF2B5EF4-FFF2-40B4-BE49-F238E27FC236}">
              <a16:creationId xmlns:a16="http://schemas.microsoft.com/office/drawing/2014/main" id="{3F315F46-5409-469A-9C4D-DF429D2EB756}"/>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8038C27B-F4B0-41D6-8774-CE8D5E7F7B1C}"/>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BDEE2F83-3BA3-445A-AF3C-55492FEBD218}"/>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6E746BCB-D828-4313-B23C-A8F1B2ABB6FC}"/>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4B9C6A30-EB0C-4D9E-A965-75C2B7BDF987}"/>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883E5336-F16C-4FF9-A64C-C252FD6BC015}"/>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97B894FB-458D-4361-A220-3E3F47291FD5}"/>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E6C1AE36-4BB1-46BC-8DD2-289319CA11CD}"/>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2A62250B-D6A6-4614-BED8-864A63BE6A6A}"/>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72A876F4-F8E4-4BEE-9AA7-9AEDCDAD4C05}"/>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a:extLst>
            <a:ext uri="{FF2B5EF4-FFF2-40B4-BE49-F238E27FC236}">
              <a16:creationId xmlns:a16="http://schemas.microsoft.com/office/drawing/2014/main" id="{64DD829E-23CC-46DF-BF77-2FCEEB64A9A6}"/>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91730CBD-D1D8-43CE-AF90-2D5C9818B94D}"/>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a:extLst>
            <a:ext uri="{FF2B5EF4-FFF2-40B4-BE49-F238E27FC236}">
              <a16:creationId xmlns:a16="http://schemas.microsoft.com/office/drawing/2014/main" id="{0702A44C-95CA-4859-8B2E-0D24CCAC00E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638" name="直線コネクタ 637">
          <a:extLst>
            <a:ext uri="{FF2B5EF4-FFF2-40B4-BE49-F238E27FC236}">
              <a16:creationId xmlns:a16="http://schemas.microsoft.com/office/drawing/2014/main" id="{AB286F97-8602-49A7-A3CA-F408A8CA033E}"/>
            </a:ext>
          </a:extLst>
        </xdr:cNvPr>
        <xdr:cNvCxnSpPr/>
      </xdr:nvCxnSpPr>
      <xdr:spPr>
        <a:xfrm flipV="1">
          <a:off x="14375764" y="9396005"/>
          <a:ext cx="0" cy="140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639" name="【保健センター・保健所】&#10;有形固定資産減価償却率最小値テキスト">
          <a:extLst>
            <a:ext uri="{FF2B5EF4-FFF2-40B4-BE49-F238E27FC236}">
              <a16:creationId xmlns:a16="http://schemas.microsoft.com/office/drawing/2014/main" id="{9D55EBFE-666D-4BA1-BA81-70B5FE24EE87}"/>
            </a:ext>
          </a:extLst>
        </xdr:cNvPr>
        <xdr:cNvSpPr txBox="1"/>
      </xdr:nvSpPr>
      <xdr:spPr>
        <a:xfrm>
          <a:off x="14414500" y="1080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640" name="直線コネクタ 639">
          <a:extLst>
            <a:ext uri="{FF2B5EF4-FFF2-40B4-BE49-F238E27FC236}">
              <a16:creationId xmlns:a16="http://schemas.microsoft.com/office/drawing/2014/main" id="{8EAD2946-91E6-48B1-B31D-584AF3C2B2E0}"/>
            </a:ext>
          </a:extLst>
        </xdr:cNvPr>
        <xdr:cNvCxnSpPr/>
      </xdr:nvCxnSpPr>
      <xdr:spPr>
        <a:xfrm>
          <a:off x="14287500" y="10800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641" name="【保健センター・保健所】&#10;有形固定資産減価償却率最大値テキスト">
          <a:extLst>
            <a:ext uri="{FF2B5EF4-FFF2-40B4-BE49-F238E27FC236}">
              <a16:creationId xmlns:a16="http://schemas.microsoft.com/office/drawing/2014/main" id="{A3369648-0720-473F-96B4-35DC2A80DD1A}"/>
            </a:ext>
          </a:extLst>
        </xdr:cNvPr>
        <xdr:cNvSpPr txBox="1"/>
      </xdr:nvSpPr>
      <xdr:spPr>
        <a:xfrm>
          <a:off x="14414500" y="91788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642" name="直線コネクタ 641">
          <a:extLst>
            <a:ext uri="{FF2B5EF4-FFF2-40B4-BE49-F238E27FC236}">
              <a16:creationId xmlns:a16="http://schemas.microsoft.com/office/drawing/2014/main" id="{B9331E94-5BA8-45F8-8BCB-8EA310F2CD02}"/>
            </a:ext>
          </a:extLst>
        </xdr:cNvPr>
        <xdr:cNvCxnSpPr/>
      </xdr:nvCxnSpPr>
      <xdr:spPr>
        <a:xfrm>
          <a:off x="14287500" y="939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643" name="【保健センター・保健所】&#10;有形固定資産減価償却率平均値テキスト">
          <a:extLst>
            <a:ext uri="{FF2B5EF4-FFF2-40B4-BE49-F238E27FC236}">
              <a16:creationId xmlns:a16="http://schemas.microsoft.com/office/drawing/2014/main" id="{69D006ED-6308-4956-9A77-4DB30D0708A6}"/>
            </a:ext>
          </a:extLst>
        </xdr:cNvPr>
        <xdr:cNvSpPr txBox="1"/>
      </xdr:nvSpPr>
      <xdr:spPr>
        <a:xfrm>
          <a:off x="14414500" y="9835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644" name="フローチャート: 判断 643">
          <a:extLst>
            <a:ext uri="{FF2B5EF4-FFF2-40B4-BE49-F238E27FC236}">
              <a16:creationId xmlns:a16="http://schemas.microsoft.com/office/drawing/2014/main" id="{9B978146-98EF-42B9-9E67-47468B533AB9}"/>
            </a:ext>
          </a:extLst>
        </xdr:cNvPr>
        <xdr:cNvSpPr/>
      </xdr:nvSpPr>
      <xdr:spPr>
        <a:xfrm>
          <a:off x="14325600" y="998038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645" name="フローチャート: 判断 644">
          <a:extLst>
            <a:ext uri="{FF2B5EF4-FFF2-40B4-BE49-F238E27FC236}">
              <a16:creationId xmlns:a16="http://schemas.microsoft.com/office/drawing/2014/main" id="{49C059B2-77EC-47C4-8FDA-6B613A03CB90}"/>
            </a:ext>
          </a:extLst>
        </xdr:cNvPr>
        <xdr:cNvSpPr/>
      </xdr:nvSpPr>
      <xdr:spPr>
        <a:xfrm>
          <a:off x="13578840" y="99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46" name="フローチャート: 判断 645">
          <a:extLst>
            <a:ext uri="{FF2B5EF4-FFF2-40B4-BE49-F238E27FC236}">
              <a16:creationId xmlns:a16="http://schemas.microsoft.com/office/drawing/2014/main" id="{B98AC072-2857-44FB-BE59-A7C4BE1574EB}"/>
            </a:ext>
          </a:extLst>
        </xdr:cNvPr>
        <xdr:cNvSpPr/>
      </xdr:nvSpPr>
      <xdr:spPr>
        <a:xfrm>
          <a:off x="1280414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647" name="フローチャート: 判断 646">
          <a:extLst>
            <a:ext uri="{FF2B5EF4-FFF2-40B4-BE49-F238E27FC236}">
              <a16:creationId xmlns:a16="http://schemas.microsoft.com/office/drawing/2014/main" id="{7C980CD2-963F-4F5C-B926-E620C85F172F}"/>
            </a:ext>
          </a:extLst>
        </xdr:cNvPr>
        <xdr:cNvSpPr/>
      </xdr:nvSpPr>
      <xdr:spPr>
        <a:xfrm>
          <a:off x="12029440" y="99673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8" name="フローチャート: 判断 647">
          <a:extLst>
            <a:ext uri="{FF2B5EF4-FFF2-40B4-BE49-F238E27FC236}">
              <a16:creationId xmlns:a16="http://schemas.microsoft.com/office/drawing/2014/main" id="{826D466D-16BB-45F8-A4CD-5C6D6398DE25}"/>
            </a:ext>
          </a:extLst>
        </xdr:cNvPr>
        <xdr:cNvSpPr/>
      </xdr:nvSpPr>
      <xdr:spPr>
        <a:xfrm>
          <a:off x="11231880" y="989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64BFB875-6B5E-454B-8231-1F8182F256E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73BA3EF7-D7E5-4EED-99CB-A5A3A4E6575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9BE59A7C-13B4-4B82-9398-3AF1473B6ECE}"/>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971E1D08-4329-4F6A-8D49-5B93D518908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3762C4B2-1669-4546-B682-069BA877579B}"/>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146776</xdr:rowOff>
    </xdr:from>
    <xdr:to>
      <xdr:col>85</xdr:col>
      <xdr:colOff>177800</xdr:colOff>
      <xdr:row>63</xdr:row>
      <xdr:rowOff>76926</xdr:rowOff>
    </xdr:to>
    <xdr:sp macro="" textlink="">
      <xdr:nvSpPr>
        <xdr:cNvPr id="654" name="楕円 653">
          <a:extLst>
            <a:ext uri="{FF2B5EF4-FFF2-40B4-BE49-F238E27FC236}">
              <a16:creationId xmlns:a16="http://schemas.microsoft.com/office/drawing/2014/main" id="{FFDABCFC-C414-4498-B6C9-1F64C92AD1D1}"/>
            </a:ext>
          </a:extLst>
        </xdr:cNvPr>
        <xdr:cNvSpPr/>
      </xdr:nvSpPr>
      <xdr:spPr>
        <a:xfrm>
          <a:off x="14325600" y="105404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125203</xdr:rowOff>
    </xdr:from>
    <xdr:ext cx="405111" cy="259045"/>
    <xdr:sp macro="" textlink="">
      <xdr:nvSpPr>
        <xdr:cNvPr id="655" name="【保健センター・保健所】&#10;有形固定資産減価償却率該当値テキスト">
          <a:extLst>
            <a:ext uri="{FF2B5EF4-FFF2-40B4-BE49-F238E27FC236}">
              <a16:creationId xmlns:a16="http://schemas.microsoft.com/office/drawing/2014/main" id="{EE592CF6-DE6D-472A-9E88-9DC5154D80D4}"/>
            </a:ext>
          </a:extLst>
        </xdr:cNvPr>
        <xdr:cNvSpPr txBox="1"/>
      </xdr:nvSpPr>
      <xdr:spPr>
        <a:xfrm>
          <a:off x="14414500" y="1051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114119</xdr:rowOff>
    </xdr:from>
    <xdr:to>
      <xdr:col>81</xdr:col>
      <xdr:colOff>101600</xdr:colOff>
      <xdr:row>63</xdr:row>
      <xdr:rowOff>44269</xdr:rowOff>
    </xdr:to>
    <xdr:sp macro="" textlink="">
      <xdr:nvSpPr>
        <xdr:cNvPr id="656" name="楕円 655">
          <a:extLst>
            <a:ext uri="{FF2B5EF4-FFF2-40B4-BE49-F238E27FC236}">
              <a16:creationId xmlns:a16="http://schemas.microsoft.com/office/drawing/2014/main" id="{2E14467C-C1C6-4822-9934-77D97BF6B045}"/>
            </a:ext>
          </a:extLst>
        </xdr:cNvPr>
        <xdr:cNvSpPr/>
      </xdr:nvSpPr>
      <xdr:spPr>
        <a:xfrm>
          <a:off x="13578840" y="10507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164919</xdr:rowOff>
    </xdr:from>
    <xdr:to>
      <xdr:col>85</xdr:col>
      <xdr:colOff>127000</xdr:colOff>
      <xdr:row>63</xdr:row>
      <xdr:rowOff>26126</xdr:rowOff>
    </xdr:to>
    <xdr:cxnSp macro="">
      <xdr:nvCxnSpPr>
        <xdr:cNvPr id="657" name="直線コネクタ 656">
          <a:extLst>
            <a:ext uri="{FF2B5EF4-FFF2-40B4-BE49-F238E27FC236}">
              <a16:creationId xmlns:a16="http://schemas.microsoft.com/office/drawing/2014/main" id="{73670C72-D183-4937-8A83-04C26DD5539A}"/>
            </a:ext>
          </a:extLst>
        </xdr:cNvPr>
        <xdr:cNvCxnSpPr/>
      </xdr:nvCxnSpPr>
      <xdr:spPr>
        <a:xfrm>
          <a:off x="13629640" y="10558599"/>
          <a:ext cx="74676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79828</xdr:rowOff>
    </xdr:from>
    <xdr:to>
      <xdr:col>76</xdr:col>
      <xdr:colOff>165100</xdr:colOff>
      <xdr:row>63</xdr:row>
      <xdr:rowOff>9978</xdr:rowOff>
    </xdr:to>
    <xdr:sp macro="" textlink="">
      <xdr:nvSpPr>
        <xdr:cNvPr id="658" name="楕円 657">
          <a:extLst>
            <a:ext uri="{FF2B5EF4-FFF2-40B4-BE49-F238E27FC236}">
              <a16:creationId xmlns:a16="http://schemas.microsoft.com/office/drawing/2014/main" id="{757B0A9E-AC6B-44A3-9EDA-D0361A5736FB}"/>
            </a:ext>
          </a:extLst>
        </xdr:cNvPr>
        <xdr:cNvSpPr/>
      </xdr:nvSpPr>
      <xdr:spPr>
        <a:xfrm>
          <a:off x="12804140" y="10473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130628</xdr:rowOff>
    </xdr:from>
    <xdr:to>
      <xdr:col>81</xdr:col>
      <xdr:colOff>50800</xdr:colOff>
      <xdr:row>62</xdr:row>
      <xdr:rowOff>164919</xdr:rowOff>
    </xdr:to>
    <xdr:cxnSp macro="">
      <xdr:nvCxnSpPr>
        <xdr:cNvPr id="659" name="直線コネクタ 658">
          <a:extLst>
            <a:ext uri="{FF2B5EF4-FFF2-40B4-BE49-F238E27FC236}">
              <a16:creationId xmlns:a16="http://schemas.microsoft.com/office/drawing/2014/main" id="{2EC609F0-9C84-4A90-9DDB-FFBAAB51B160}"/>
            </a:ext>
          </a:extLst>
        </xdr:cNvPr>
        <xdr:cNvCxnSpPr/>
      </xdr:nvCxnSpPr>
      <xdr:spPr>
        <a:xfrm>
          <a:off x="12854940" y="10524308"/>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65133</xdr:rowOff>
    </xdr:from>
    <xdr:to>
      <xdr:col>72</xdr:col>
      <xdr:colOff>38100</xdr:colOff>
      <xdr:row>62</xdr:row>
      <xdr:rowOff>166733</xdr:rowOff>
    </xdr:to>
    <xdr:sp macro="" textlink="">
      <xdr:nvSpPr>
        <xdr:cNvPr id="660" name="楕円 659">
          <a:extLst>
            <a:ext uri="{FF2B5EF4-FFF2-40B4-BE49-F238E27FC236}">
              <a16:creationId xmlns:a16="http://schemas.microsoft.com/office/drawing/2014/main" id="{8DD31CC7-2A4C-499E-AD76-019A78FB228D}"/>
            </a:ext>
          </a:extLst>
        </xdr:cNvPr>
        <xdr:cNvSpPr/>
      </xdr:nvSpPr>
      <xdr:spPr>
        <a:xfrm>
          <a:off x="12029440" y="104588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115933</xdr:rowOff>
    </xdr:from>
    <xdr:to>
      <xdr:col>76</xdr:col>
      <xdr:colOff>114300</xdr:colOff>
      <xdr:row>62</xdr:row>
      <xdr:rowOff>130628</xdr:rowOff>
    </xdr:to>
    <xdr:cxnSp macro="">
      <xdr:nvCxnSpPr>
        <xdr:cNvPr id="661" name="直線コネクタ 660">
          <a:extLst>
            <a:ext uri="{FF2B5EF4-FFF2-40B4-BE49-F238E27FC236}">
              <a16:creationId xmlns:a16="http://schemas.microsoft.com/office/drawing/2014/main" id="{64DC391E-A52D-4403-82E2-34DCB0C58747}"/>
            </a:ext>
          </a:extLst>
        </xdr:cNvPr>
        <xdr:cNvCxnSpPr/>
      </xdr:nvCxnSpPr>
      <xdr:spPr>
        <a:xfrm>
          <a:off x="12072620" y="10509613"/>
          <a:ext cx="7823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32476</xdr:rowOff>
    </xdr:from>
    <xdr:to>
      <xdr:col>67</xdr:col>
      <xdr:colOff>101600</xdr:colOff>
      <xdr:row>62</xdr:row>
      <xdr:rowOff>134076</xdr:rowOff>
    </xdr:to>
    <xdr:sp macro="" textlink="">
      <xdr:nvSpPr>
        <xdr:cNvPr id="662" name="楕円 661">
          <a:extLst>
            <a:ext uri="{FF2B5EF4-FFF2-40B4-BE49-F238E27FC236}">
              <a16:creationId xmlns:a16="http://schemas.microsoft.com/office/drawing/2014/main" id="{F9FB974B-4ECB-4638-B696-CF2DB3A28117}"/>
            </a:ext>
          </a:extLst>
        </xdr:cNvPr>
        <xdr:cNvSpPr/>
      </xdr:nvSpPr>
      <xdr:spPr>
        <a:xfrm>
          <a:off x="11231880" y="104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83276</xdr:rowOff>
    </xdr:from>
    <xdr:to>
      <xdr:col>71</xdr:col>
      <xdr:colOff>177800</xdr:colOff>
      <xdr:row>62</xdr:row>
      <xdr:rowOff>115933</xdr:rowOff>
    </xdr:to>
    <xdr:cxnSp macro="">
      <xdr:nvCxnSpPr>
        <xdr:cNvPr id="663" name="直線コネクタ 662">
          <a:extLst>
            <a:ext uri="{FF2B5EF4-FFF2-40B4-BE49-F238E27FC236}">
              <a16:creationId xmlns:a16="http://schemas.microsoft.com/office/drawing/2014/main" id="{9F751936-03C6-4C3D-9C43-0668219685B6}"/>
            </a:ext>
          </a:extLst>
        </xdr:cNvPr>
        <xdr:cNvCxnSpPr/>
      </xdr:nvCxnSpPr>
      <xdr:spPr>
        <a:xfrm>
          <a:off x="11282680" y="10476956"/>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664" name="n_1aveValue【保健センター・保健所】&#10;有形固定資産減価償却率">
          <a:extLst>
            <a:ext uri="{FF2B5EF4-FFF2-40B4-BE49-F238E27FC236}">
              <a16:creationId xmlns:a16="http://schemas.microsoft.com/office/drawing/2014/main" id="{4EE7E989-F737-404E-A326-FF18580582B3}"/>
            </a:ext>
          </a:extLst>
        </xdr:cNvPr>
        <xdr:cNvSpPr txBox="1"/>
      </xdr:nvSpPr>
      <xdr:spPr>
        <a:xfrm>
          <a:off x="13437244" y="973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65" name="n_2aveValue【保健センター・保健所】&#10;有形固定資産減価償却率">
          <a:extLst>
            <a:ext uri="{FF2B5EF4-FFF2-40B4-BE49-F238E27FC236}">
              <a16:creationId xmlns:a16="http://schemas.microsoft.com/office/drawing/2014/main" id="{9B593A98-98C6-4BA2-B818-8781E2610B27}"/>
            </a:ext>
          </a:extLst>
        </xdr:cNvPr>
        <xdr:cNvSpPr txBox="1"/>
      </xdr:nvSpPr>
      <xdr:spPr>
        <a:xfrm>
          <a:off x="126752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23240</xdr:rowOff>
    </xdr:from>
    <xdr:ext cx="405111" cy="259045"/>
    <xdr:sp macro="" textlink="">
      <xdr:nvSpPr>
        <xdr:cNvPr id="666" name="n_3aveValue【保健センター・保健所】&#10;有形固定資産減価償却率">
          <a:extLst>
            <a:ext uri="{FF2B5EF4-FFF2-40B4-BE49-F238E27FC236}">
              <a16:creationId xmlns:a16="http://schemas.microsoft.com/office/drawing/2014/main" id="{3F2E45AC-418B-4A02-BA17-FF6FD6B9ACE3}"/>
            </a:ext>
          </a:extLst>
        </xdr:cNvPr>
        <xdr:cNvSpPr txBox="1"/>
      </xdr:nvSpPr>
      <xdr:spPr>
        <a:xfrm>
          <a:off x="11900544"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67" name="n_4aveValue【保健センター・保健所】&#10;有形固定資産減価償却率">
          <a:extLst>
            <a:ext uri="{FF2B5EF4-FFF2-40B4-BE49-F238E27FC236}">
              <a16:creationId xmlns:a16="http://schemas.microsoft.com/office/drawing/2014/main" id="{1782C9C3-A2D6-4975-8141-3BA18643AB8F}"/>
            </a:ext>
          </a:extLst>
        </xdr:cNvPr>
        <xdr:cNvSpPr txBox="1"/>
      </xdr:nvSpPr>
      <xdr:spPr>
        <a:xfrm>
          <a:off x="1110298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35396</xdr:rowOff>
    </xdr:from>
    <xdr:ext cx="405111" cy="259045"/>
    <xdr:sp macro="" textlink="">
      <xdr:nvSpPr>
        <xdr:cNvPr id="668" name="n_1mainValue【保健センター・保健所】&#10;有形固定資産減価償却率">
          <a:extLst>
            <a:ext uri="{FF2B5EF4-FFF2-40B4-BE49-F238E27FC236}">
              <a16:creationId xmlns:a16="http://schemas.microsoft.com/office/drawing/2014/main" id="{8CB40822-501B-4719-836D-759D82A01DD3}"/>
            </a:ext>
          </a:extLst>
        </xdr:cNvPr>
        <xdr:cNvSpPr txBox="1"/>
      </xdr:nvSpPr>
      <xdr:spPr>
        <a:xfrm>
          <a:off x="13437244" y="1059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1105</xdr:rowOff>
    </xdr:from>
    <xdr:ext cx="405111" cy="259045"/>
    <xdr:sp macro="" textlink="">
      <xdr:nvSpPr>
        <xdr:cNvPr id="669" name="n_2mainValue【保健センター・保健所】&#10;有形固定資産減価償却率">
          <a:extLst>
            <a:ext uri="{FF2B5EF4-FFF2-40B4-BE49-F238E27FC236}">
              <a16:creationId xmlns:a16="http://schemas.microsoft.com/office/drawing/2014/main" id="{0A7CEEFE-8CB9-4211-BC75-CF5D762D06C0}"/>
            </a:ext>
          </a:extLst>
        </xdr:cNvPr>
        <xdr:cNvSpPr txBox="1"/>
      </xdr:nvSpPr>
      <xdr:spPr>
        <a:xfrm>
          <a:off x="12675244" y="10562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157860</xdr:rowOff>
    </xdr:from>
    <xdr:ext cx="405111" cy="259045"/>
    <xdr:sp macro="" textlink="">
      <xdr:nvSpPr>
        <xdr:cNvPr id="670" name="n_3mainValue【保健センター・保健所】&#10;有形固定資産減価償却率">
          <a:extLst>
            <a:ext uri="{FF2B5EF4-FFF2-40B4-BE49-F238E27FC236}">
              <a16:creationId xmlns:a16="http://schemas.microsoft.com/office/drawing/2014/main" id="{EE70B3DA-2986-4E52-91E8-3DAD25B3A083}"/>
            </a:ext>
          </a:extLst>
        </xdr:cNvPr>
        <xdr:cNvSpPr txBox="1"/>
      </xdr:nvSpPr>
      <xdr:spPr>
        <a:xfrm>
          <a:off x="11900544" y="1055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125203</xdr:rowOff>
    </xdr:from>
    <xdr:ext cx="405111" cy="259045"/>
    <xdr:sp macro="" textlink="">
      <xdr:nvSpPr>
        <xdr:cNvPr id="671" name="n_4mainValue【保健センター・保健所】&#10;有形固定資産減価償却率">
          <a:extLst>
            <a:ext uri="{FF2B5EF4-FFF2-40B4-BE49-F238E27FC236}">
              <a16:creationId xmlns:a16="http://schemas.microsoft.com/office/drawing/2014/main" id="{AB2E30CB-662D-4F3F-84AD-1EAB4E08EACB}"/>
            </a:ext>
          </a:extLst>
        </xdr:cNvPr>
        <xdr:cNvSpPr txBox="1"/>
      </xdr:nvSpPr>
      <xdr:spPr>
        <a:xfrm>
          <a:off x="11102984" y="1051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a:extLst>
            <a:ext uri="{FF2B5EF4-FFF2-40B4-BE49-F238E27FC236}">
              <a16:creationId xmlns:a16="http://schemas.microsoft.com/office/drawing/2014/main" id="{E0A20359-F52C-4A3C-8B92-357DE6C13F5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a:extLst>
            <a:ext uri="{FF2B5EF4-FFF2-40B4-BE49-F238E27FC236}">
              <a16:creationId xmlns:a16="http://schemas.microsoft.com/office/drawing/2014/main" id="{67183D44-9ED5-4D39-AD99-E669761AAE75}"/>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a:extLst>
            <a:ext uri="{FF2B5EF4-FFF2-40B4-BE49-F238E27FC236}">
              <a16:creationId xmlns:a16="http://schemas.microsoft.com/office/drawing/2014/main" id="{9FC04BE4-FEE1-4A72-913E-ADBE725CB68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a:extLst>
            <a:ext uri="{FF2B5EF4-FFF2-40B4-BE49-F238E27FC236}">
              <a16:creationId xmlns:a16="http://schemas.microsoft.com/office/drawing/2014/main" id="{1FDE253B-7C45-4DCA-8693-2259B8CA0C83}"/>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a:extLst>
            <a:ext uri="{FF2B5EF4-FFF2-40B4-BE49-F238E27FC236}">
              <a16:creationId xmlns:a16="http://schemas.microsoft.com/office/drawing/2014/main" id="{2000737C-51BB-43E4-8740-2DD4259AE22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a:extLst>
            <a:ext uri="{FF2B5EF4-FFF2-40B4-BE49-F238E27FC236}">
              <a16:creationId xmlns:a16="http://schemas.microsoft.com/office/drawing/2014/main" id="{976C5FAA-F49D-438E-B6EF-60408CB3366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a:extLst>
            <a:ext uri="{FF2B5EF4-FFF2-40B4-BE49-F238E27FC236}">
              <a16:creationId xmlns:a16="http://schemas.microsoft.com/office/drawing/2014/main" id="{D568A040-96F9-4EC4-B5D4-6AA7FF6F52C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a:extLst>
            <a:ext uri="{FF2B5EF4-FFF2-40B4-BE49-F238E27FC236}">
              <a16:creationId xmlns:a16="http://schemas.microsoft.com/office/drawing/2014/main" id="{B18A545C-B249-44DD-90DA-BB3F48ED82A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a:extLst>
            <a:ext uri="{FF2B5EF4-FFF2-40B4-BE49-F238E27FC236}">
              <a16:creationId xmlns:a16="http://schemas.microsoft.com/office/drawing/2014/main" id="{D7EFBFCD-B065-4F72-8659-FCF67A43C0F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a:extLst>
            <a:ext uri="{FF2B5EF4-FFF2-40B4-BE49-F238E27FC236}">
              <a16:creationId xmlns:a16="http://schemas.microsoft.com/office/drawing/2014/main" id="{1B8748DC-AA53-46E1-8C4B-1B68F6E4A5E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2" name="直線コネクタ 681">
          <a:extLst>
            <a:ext uri="{FF2B5EF4-FFF2-40B4-BE49-F238E27FC236}">
              <a16:creationId xmlns:a16="http://schemas.microsoft.com/office/drawing/2014/main" id="{127EF050-A80F-477D-97D6-E48D912D8CE7}"/>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3" name="テキスト ボックス 682">
          <a:extLst>
            <a:ext uri="{FF2B5EF4-FFF2-40B4-BE49-F238E27FC236}">
              <a16:creationId xmlns:a16="http://schemas.microsoft.com/office/drawing/2014/main" id="{AC350AE1-B483-41AC-B9FC-72A4A20295D3}"/>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4" name="直線コネクタ 683">
          <a:extLst>
            <a:ext uri="{FF2B5EF4-FFF2-40B4-BE49-F238E27FC236}">
              <a16:creationId xmlns:a16="http://schemas.microsoft.com/office/drawing/2014/main" id="{DB1BF11C-89EF-4C69-8CFF-E9109195C2DA}"/>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5" name="テキスト ボックス 684">
          <a:extLst>
            <a:ext uri="{FF2B5EF4-FFF2-40B4-BE49-F238E27FC236}">
              <a16:creationId xmlns:a16="http://schemas.microsoft.com/office/drawing/2014/main" id="{177975FC-2141-4DCD-9036-FF4F5668E05F}"/>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6" name="直線コネクタ 685">
          <a:extLst>
            <a:ext uri="{FF2B5EF4-FFF2-40B4-BE49-F238E27FC236}">
              <a16:creationId xmlns:a16="http://schemas.microsoft.com/office/drawing/2014/main" id="{DA483C90-3FCF-4C04-8F09-B5F726615D48}"/>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7" name="テキスト ボックス 686">
          <a:extLst>
            <a:ext uri="{FF2B5EF4-FFF2-40B4-BE49-F238E27FC236}">
              <a16:creationId xmlns:a16="http://schemas.microsoft.com/office/drawing/2014/main" id="{54AE7A00-B696-4786-817B-C07FD400FA22}"/>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8" name="直線コネクタ 687">
          <a:extLst>
            <a:ext uri="{FF2B5EF4-FFF2-40B4-BE49-F238E27FC236}">
              <a16:creationId xmlns:a16="http://schemas.microsoft.com/office/drawing/2014/main" id="{F891BDD8-EF52-4B8F-B172-47489457440E}"/>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9" name="テキスト ボックス 688">
          <a:extLst>
            <a:ext uri="{FF2B5EF4-FFF2-40B4-BE49-F238E27FC236}">
              <a16:creationId xmlns:a16="http://schemas.microsoft.com/office/drawing/2014/main" id="{83F001FB-D29A-443F-B9AA-A72EC20104CA}"/>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0" name="直線コネクタ 689">
          <a:extLst>
            <a:ext uri="{FF2B5EF4-FFF2-40B4-BE49-F238E27FC236}">
              <a16:creationId xmlns:a16="http://schemas.microsoft.com/office/drawing/2014/main" id="{17272849-AF9E-4922-BD0A-E8DB8C174264}"/>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1" name="テキスト ボックス 690">
          <a:extLst>
            <a:ext uri="{FF2B5EF4-FFF2-40B4-BE49-F238E27FC236}">
              <a16:creationId xmlns:a16="http://schemas.microsoft.com/office/drawing/2014/main" id="{C9918635-6919-4B12-9CAE-78EE27EBBF72}"/>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2" name="直線コネクタ 691">
          <a:extLst>
            <a:ext uri="{FF2B5EF4-FFF2-40B4-BE49-F238E27FC236}">
              <a16:creationId xmlns:a16="http://schemas.microsoft.com/office/drawing/2014/main" id="{DE188EDE-99F6-43E6-9B49-E4E9E7F8DC67}"/>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3" name="テキスト ボックス 692">
          <a:extLst>
            <a:ext uri="{FF2B5EF4-FFF2-40B4-BE49-F238E27FC236}">
              <a16:creationId xmlns:a16="http://schemas.microsoft.com/office/drawing/2014/main" id="{925086A4-6BD0-499A-906D-DC2854366435}"/>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4" name="直線コネクタ 693">
          <a:extLst>
            <a:ext uri="{FF2B5EF4-FFF2-40B4-BE49-F238E27FC236}">
              <a16:creationId xmlns:a16="http://schemas.microsoft.com/office/drawing/2014/main" id="{008AB2AD-C0D5-421E-BFFF-97CE525EA509}"/>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5" name="テキスト ボックス 694">
          <a:extLst>
            <a:ext uri="{FF2B5EF4-FFF2-40B4-BE49-F238E27FC236}">
              <a16:creationId xmlns:a16="http://schemas.microsoft.com/office/drawing/2014/main" id="{7E5B0A94-B121-4EED-9C42-C2EC1DEB9C33}"/>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6" name="【保健センター・保健所】&#10;一人当たり面積グラフ枠">
          <a:extLst>
            <a:ext uri="{FF2B5EF4-FFF2-40B4-BE49-F238E27FC236}">
              <a16:creationId xmlns:a16="http://schemas.microsoft.com/office/drawing/2014/main" id="{821EA329-5D1D-4C18-B232-FE17A3B8E5C1}"/>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697" name="直線コネクタ 696">
          <a:extLst>
            <a:ext uri="{FF2B5EF4-FFF2-40B4-BE49-F238E27FC236}">
              <a16:creationId xmlns:a16="http://schemas.microsoft.com/office/drawing/2014/main" id="{B3358CD4-A5FF-4383-8C61-48129CA316E6}"/>
            </a:ext>
          </a:extLst>
        </xdr:cNvPr>
        <xdr:cNvCxnSpPr/>
      </xdr:nvCxnSpPr>
      <xdr:spPr>
        <a:xfrm flipV="1">
          <a:off x="19509104" y="9394371"/>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8" name="【保健センター・保健所】&#10;一人当たり面積最小値テキスト">
          <a:extLst>
            <a:ext uri="{FF2B5EF4-FFF2-40B4-BE49-F238E27FC236}">
              <a16:creationId xmlns:a16="http://schemas.microsoft.com/office/drawing/2014/main" id="{B044A23D-0587-4F99-BCFD-1DA56AFAC366}"/>
            </a:ext>
          </a:extLst>
        </xdr:cNvPr>
        <xdr:cNvSpPr txBox="1"/>
      </xdr:nvSpPr>
      <xdr:spPr>
        <a:xfrm>
          <a:off x="1954784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9" name="直線コネクタ 698">
          <a:extLst>
            <a:ext uri="{FF2B5EF4-FFF2-40B4-BE49-F238E27FC236}">
              <a16:creationId xmlns:a16="http://schemas.microsoft.com/office/drawing/2014/main" id="{E1363681-3374-409C-976C-73E02A46AEB4}"/>
            </a:ext>
          </a:extLst>
        </xdr:cNvPr>
        <xdr:cNvCxnSpPr/>
      </xdr:nvCxnSpPr>
      <xdr:spPr>
        <a:xfrm>
          <a:off x="19443700" y="10853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700" name="【保健センター・保健所】&#10;一人当たり面積最大値テキスト">
          <a:extLst>
            <a:ext uri="{FF2B5EF4-FFF2-40B4-BE49-F238E27FC236}">
              <a16:creationId xmlns:a16="http://schemas.microsoft.com/office/drawing/2014/main" id="{7B0ADE44-4510-4373-8E75-0A09BA76A477}"/>
            </a:ext>
          </a:extLst>
        </xdr:cNvPr>
        <xdr:cNvSpPr txBox="1"/>
      </xdr:nvSpPr>
      <xdr:spPr>
        <a:xfrm>
          <a:off x="1954784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701" name="直線コネクタ 700">
          <a:extLst>
            <a:ext uri="{FF2B5EF4-FFF2-40B4-BE49-F238E27FC236}">
              <a16:creationId xmlns:a16="http://schemas.microsoft.com/office/drawing/2014/main" id="{8F5740F6-18D3-440D-976F-44E30CF3B6D9}"/>
            </a:ext>
          </a:extLst>
        </xdr:cNvPr>
        <xdr:cNvCxnSpPr/>
      </xdr:nvCxnSpPr>
      <xdr:spPr>
        <a:xfrm>
          <a:off x="19443700" y="93943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168020</xdr:rowOff>
    </xdr:from>
    <xdr:ext cx="469744" cy="259045"/>
    <xdr:sp macro="" textlink="">
      <xdr:nvSpPr>
        <xdr:cNvPr id="702" name="【保健センター・保健所】&#10;一人当たり面積平均値テキスト">
          <a:extLst>
            <a:ext uri="{FF2B5EF4-FFF2-40B4-BE49-F238E27FC236}">
              <a16:creationId xmlns:a16="http://schemas.microsoft.com/office/drawing/2014/main" id="{CF57D911-86EF-41C2-B9B7-589984E3FFE4}"/>
            </a:ext>
          </a:extLst>
        </xdr:cNvPr>
        <xdr:cNvSpPr txBox="1"/>
      </xdr:nvSpPr>
      <xdr:spPr>
        <a:xfrm>
          <a:off x="19547840" y="10394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703" name="フローチャート: 判断 702">
          <a:extLst>
            <a:ext uri="{FF2B5EF4-FFF2-40B4-BE49-F238E27FC236}">
              <a16:creationId xmlns:a16="http://schemas.microsoft.com/office/drawing/2014/main" id="{460832B9-5DE6-4961-AF4B-69AF7D776477}"/>
            </a:ext>
          </a:extLst>
        </xdr:cNvPr>
        <xdr:cNvSpPr/>
      </xdr:nvSpPr>
      <xdr:spPr>
        <a:xfrm>
          <a:off x="19458940" y="10538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704" name="フローチャート: 判断 703">
          <a:extLst>
            <a:ext uri="{FF2B5EF4-FFF2-40B4-BE49-F238E27FC236}">
              <a16:creationId xmlns:a16="http://schemas.microsoft.com/office/drawing/2014/main" id="{1D5B0D2C-0AF3-4B6C-9EBA-90F4E33B5DD1}"/>
            </a:ext>
          </a:extLst>
        </xdr:cNvPr>
        <xdr:cNvSpPr/>
      </xdr:nvSpPr>
      <xdr:spPr>
        <a:xfrm>
          <a:off x="18735040" y="10551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705" name="フローチャート: 判断 704">
          <a:extLst>
            <a:ext uri="{FF2B5EF4-FFF2-40B4-BE49-F238E27FC236}">
              <a16:creationId xmlns:a16="http://schemas.microsoft.com/office/drawing/2014/main" id="{6AE7CFF6-261B-48D8-9028-245454443681}"/>
            </a:ext>
          </a:extLst>
        </xdr:cNvPr>
        <xdr:cNvSpPr/>
      </xdr:nvSpPr>
      <xdr:spPr>
        <a:xfrm>
          <a:off x="1793748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706" name="フローチャート: 判断 705">
          <a:extLst>
            <a:ext uri="{FF2B5EF4-FFF2-40B4-BE49-F238E27FC236}">
              <a16:creationId xmlns:a16="http://schemas.microsoft.com/office/drawing/2014/main" id="{4A9B1253-D441-4A3D-A264-BFD7BB385F3B}"/>
            </a:ext>
          </a:extLst>
        </xdr:cNvPr>
        <xdr:cNvSpPr/>
      </xdr:nvSpPr>
      <xdr:spPr>
        <a:xfrm>
          <a:off x="1716278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7" name="フローチャート: 判断 706">
          <a:extLst>
            <a:ext uri="{FF2B5EF4-FFF2-40B4-BE49-F238E27FC236}">
              <a16:creationId xmlns:a16="http://schemas.microsoft.com/office/drawing/2014/main" id="{88D82587-91FB-4489-831B-4BB13DBA3C25}"/>
            </a:ext>
          </a:extLst>
        </xdr:cNvPr>
        <xdr:cNvSpPr/>
      </xdr:nvSpPr>
      <xdr:spPr>
        <a:xfrm>
          <a:off x="1638808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6B8D92E3-C486-4B7B-A934-7721E5BD801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E7CB09AB-7C9D-4797-B0FD-F65E51BDFD8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CD2BA669-BBD3-47A2-8F96-FB9AF53526D5}"/>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A4E27008-584B-4C2A-B0C4-78702FE07281}"/>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39507625-2937-4AA5-85BA-B2887512705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11249</xdr:rowOff>
    </xdr:from>
    <xdr:to>
      <xdr:col>116</xdr:col>
      <xdr:colOff>114300</xdr:colOff>
      <xdr:row>64</xdr:row>
      <xdr:rowOff>112849</xdr:rowOff>
    </xdr:to>
    <xdr:sp macro="" textlink="">
      <xdr:nvSpPr>
        <xdr:cNvPr id="713" name="楕円 712">
          <a:extLst>
            <a:ext uri="{FF2B5EF4-FFF2-40B4-BE49-F238E27FC236}">
              <a16:creationId xmlns:a16="http://schemas.microsoft.com/office/drawing/2014/main" id="{23E850B0-51B6-4C70-8E2C-B563ABFA9866}"/>
            </a:ext>
          </a:extLst>
        </xdr:cNvPr>
        <xdr:cNvSpPr/>
      </xdr:nvSpPr>
      <xdr:spPr>
        <a:xfrm>
          <a:off x="19458940" y="107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97626</xdr:rowOff>
    </xdr:from>
    <xdr:ext cx="469744" cy="259045"/>
    <xdr:sp macro="" textlink="">
      <xdr:nvSpPr>
        <xdr:cNvPr id="714" name="【保健センター・保健所】&#10;一人当たり面積該当値テキスト">
          <a:extLst>
            <a:ext uri="{FF2B5EF4-FFF2-40B4-BE49-F238E27FC236}">
              <a16:creationId xmlns:a16="http://schemas.microsoft.com/office/drawing/2014/main" id="{6E023FF7-502F-4B70-848C-4BCA812821AE}"/>
            </a:ext>
          </a:extLst>
        </xdr:cNvPr>
        <xdr:cNvSpPr txBox="1"/>
      </xdr:nvSpPr>
      <xdr:spPr>
        <a:xfrm>
          <a:off x="19547840" y="1065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715" name="楕円 714">
          <a:extLst>
            <a:ext uri="{FF2B5EF4-FFF2-40B4-BE49-F238E27FC236}">
              <a16:creationId xmlns:a16="http://schemas.microsoft.com/office/drawing/2014/main" id="{F56D1CEF-8FC9-464E-951E-4400A991F364}"/>
            </a:ext>
          </a:extLst>
        </xdr:cNvPr>
        <xdr:cNvSpPr/>
      </xdr:nvSpPr>
      <xdr:spPr>
        <a:xfrm>
          <a:off x="18735040" y="107434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62049</xdr:rowOff>
    </xdr:from>
    <xdr:to>
      <xdr:col>116</xdr:col>
      <xdr:colOff>63500</xdr:colOff>
      <xdr:row>64</xdr:row>
      <xdr:rowOff>65315</xdr:rowOff>
    </xdr:to>
    <xdr:cxnSp macro="">
      <xdr:nvCxnSpPr>
        <xdr:cNvPr id="716" name="直線コネクタ 715">
          <a:extLst>
            <a:ext uri="{FF2B5EF4-FFF2-40B4-BE49-F238E27FC236}">
              <a16:creationId xmlns:a16="http://schemas.microsoft.com/office/drawing/2014/main" id="{D56B7505-DCB0-411A-8F34-70D1D622D80E}"/>
            </a:ext>
          </a:extLst>
        </xdr:cNvPr>
        <xdr:cNvCxnSpPr/>
      </xdr:nvCxnSpPr>
      <xdr:spPr>
        <a:xfrm flipV="1">
          <a:off x="18778220" y="10791009"/>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717" name="楕円 716">
          <a:extLst>
            <a:ext uri="{FF2B5EF4-FFF2-40B4-BE49-F238E27FC236}">
              <a16:creationId xmlns:a16="http://schemas.microsoft.com/office/drawing/2014/main" id="{2F6518E3-7A11-4E9E-AFB2-1F9775CB8344}"/>
            </a:ext>
          </a:extLst>
        </xdr:cNvPr>
        <xdr:cNvSpPr/>
      </xdr:nvSpPr>
      <xdr:spPr>
        <a:xfrm>
          <a:off x="17937480" y="1074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718" name="直線コネクタ 717">
          <a:extLst>
            <a:ext uri="{FF2B5EF4-FFF2-40B4-BE49-F238E27FC236}">
              <a16:creationId xmlns:a16="http://schemas.microsoft.com/office/drawing/2014/main" id="{3EC99C70-FF78-40E5-B3AC-39CC28864F7A}"/>
            </a:ext>
          </a:extLst>
        </xdr:cNvPr>
        <xdr:cNvCxnSpPr/>
      </xdr:nvCxnSpPr>
      <xdr:spPr>
        <a:xfrm>
          <a:off x="17988280" y="1079427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719" name="楕円 718">
          <a:extLst>
            <a:ext uri="{FF2B5EF4-FFF2-40B4-BE49-F238E27FC236}">
              <a16:creationId xmlns:a16="http://schemas.microsoft.com/office/drawing/2014/main" id="{0B40E508-8637-4550-A2A7-7D7111F5EAD8}"/>
            </a:ext>
          </a:extLst>
        </xdr:cNvPr>
        <xdr:cNvSpPr/>
      </xdr:nvSpPr>
      <xdr:spPr>
        <a:xfrm>
          <a:off x="17162780" y="1074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720" name="直線コネクタ 719">
          <a:extLst>
            <a:ext uri="{FF2B5EF4-FFF2-40B4-BE49-F238E27FC236}">
              <a16:creationId xmlns:a16="http://schemas.microsoft.com/office/drawing/2014/main" id="{45D6CF95-AEAE-4B88-94C5-6B7E705A96D5}"/>
            </a:ext>
          </a:extLst>
        </xdr:cNvPr>
        <xdr:cNvCxnSpPr/>
      </xdr:nvCxnSpPr>
      <xdr:spPr>
        <a:xfrm>
          <a:off x="17213580" y="1079427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14515</xdr:rowOff>
    </xdr:from>
    <xdr:to>
      <xdr:col>98</xdr:col>
      <xdr:colOff>38100</xdr:colOff>
      <xdr:row>64</xdr:row>
      <xdr:rowOff>116115</xdr:rowOff>
    </xdr:to>
    <xdr:sp macro="" textlink="">
      <xdr:nvSpPr>
        <xdr:cNvPr id="721" name="楕円 720">
          <a:extLst>
            <a:ext uri="{FF2B5EF4-FFF2-40B4-BE49-F238E27FC236}">
              <a16:creationId xmlns:a16="http://schemas.microsoft.com/office/drawing/2014/main" id="{148BF626-5DED-4B06-A792-440487F4BA5E}"/>
            </a:ext>
          </a:extLst>
        </xdr:cNvPr>
        <xdr:cNvSpPr/>
      </xdr:nvSpPr>
      <xdr:spPr>
        <a:xfrm>
          <a:off x="16388080" y="107434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65315</xdr:rowOff>
    </xdr:from>
    <xdr:to>
      <xdr:col>102</xdr:col>
      <xdr:colOff>114300</xdr:colOff>
      <xdr:row>64</xdr:row>
      <xdr:rowOff>65315</xdr:rowOff>
    </xdr:to>
    <xdr:cxnSp macro="">
      <xdr:nvCxnSpPr>
        <xdr:cNvPr id="722" name="直線コネクタ 721">
          <a:extLst>
            <a:ext uri="{FF2B5EF4-FFF2-40B4-BE49-F238E27FC236}">
              <a16:creationId xmlns:a16="http://schemas.microsoft.com/office/drawing/2014/main" id="{E02056F4-C49D-4505-BBA8-E7FC2C5EFA25}"/>
            </a:ext>
          </a:extLst>
        </xdr:cNvPr>
        <xdr:cNvCxnSpPr/>
      </xdr:nvCxnSpPr>
      <xdr:spPr>
        <a:xfrm>
          <a:off x="16431260" y="1079427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104883</xdr:rowOff>
    </xdr:from>
    <xdr:ext cx="469744" cy="259045"/>
    <xdr:sp macro="" textlink="">
      <xdr:nvSpPr>
        <xdr:cNvPr id="723" name="n_1aveValue【保健センター・保健所】&#10;一人当たり面積">
          <a:extLst>
            <a:ext uri="{FF2B5EF4-FFF2-40B4-BE49-F238E27FC236}">
              <a16:creationId xmlns:a16="http://schemas.microsoft.com/office/drawing/2014/main" id="{449A7449-2C9A-476B-BFD1-74EA0220FE3A}"/>
            </a:ext>
          </a:extLst>
        </xdr:cNvPr>
        <xdr:cNvSpPr txBox="1"/>
      </xdr:nvSpPr>
      <xdr:spPr>
        <a:xfrm>
          <a:off x="18561127" y="1033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724" name="n_2aveValue【保健センター・保健所】&#10;一人当たり面積">
          <a:extLst>
            <a:ext uri="{FF2B5EF4-FFF2-40B4-BE49-F238E27FC236}">
              <a16:creationId xmlns:a16="http://schemas.microsoft.com/office/drawing/2014/main" id="{3A3D70D0-D8EF-4106-B3F1-CAD8296EF576}"/>
            </a:ext>
          </a:extLst>
        </xdr:cNvPr>
        <xdr:cNvSpPr txBox="1"/>
      </xdr:nvSpPr>
      <xdr:spPr>
        <a:xfrm>
          <a:off x="17776267" y="1037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137540</xdr:rowOff>
    </xdr:from>
    <xdr:ext cx="469744" cy="259045"/>
    <xdr:sp macro="" textlink="">
      <xdr:nvSpPr>
        <xdr:cNvPr id="725" name="n_3aveValue【保健センター・保健所】&#10;一人当たり面積">
          <a:extLst>
            <a:ext uri="{FF2B5EF4-FFF2-40B4-BE49-F238E27FC236}">
              <a16:creationId xmlns:a16="http://schemas.microsoft.com/office/drawing/2014/main" id="{AF16693D-FD4A-425E-97FD-C8943E89E716}"/>
            </a:ext>
          </a:extLst>
        </xdr:cNvPr>
        <xdr:cNvSpPr txBox="1"/>
      </xdr:nvSpPr>
      <xdr:spPr>
        <a:xfrm>
          <a:off x="17001567" y="1036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726" name="n_4aveValue【保健センター・保健所】&#10;一人当たり面積">
          <a:extLst>
            <a:ext uri="{FF2B5EF4-FFF2-40B4-BE49-F238E27FC236}">
              <a16:creationId xmlns:a16="http://schemas.microsoft.com/office/drawing/2014/main" id="{352EC046-241F-4B59-BB95-874592A92233}"/>
            </a:ext>
          </a:extLst>
        </xdr:cNvPr>
        <xdr:cNvSpPr txBox="1"/>
      </xdr:nvSpPr>
      <xdr:spPr>
        <a:xfrm>
          <a:off x="1622686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727" name="n_1mainValue【保健センター・保健所】&#10;一人当たり面積">
          <a:extLst>
            <a:ext uri="{FF2B5EF4-FFF2-40B4-BE49-F238E27FC236}">
              <a16:creationId xmlns:a16="http://schemas.microsoft.com/office/drawing/2014/main" id="{50525F00-9BE9-4E81-84BF-15615FC03349}"/>
            </a:ext>
          </a:extLst>
        </xdr:cNvPr>
        <xdr:cNvSpPr txBox="1"/>
      </xdr:nvSpPr>
      <xdr:spPr>
        <a:xfrm>
          <a:off x="18561127" y="108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728" name="n_2mainValue【保健センター・保健所】&#10;一人当たり面積">
          <a:extLst>
            <a:ext uri="{FF2B5EF4-FFF2-40B4-BE49-F238E27FC236}">
              <a16:creationId xmlns:a16="http://schemas.microsoft.com/office/drawing/2014/main" id="{E295364C-873E-4208-B5EB-6D2CD4958303}"/>
            </a:ext>
          </a:extLst>
        </xdr:cNvPr>
        <xdr:cNvSpPr txBox="1"/>
      </xdr:nvSpPr>
      <xdr:spPr>
        <a:xfrm>
          <a:off x="17776267" y="108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729" name="n_3mainValue【保健センター・保健所】&#10;一人当たり面積">
          <a:extLst>
            <a:ext uri="{FF2B5EF4-FFF2-40B4-BE49-F238E27FC236}">
              <a16:creationId xmlns:a16="http://schemas.microsoft.com/office/drawing/2014/main" id="{BBBD4C09-A8D8-491E-ABC6-E566C6B8A8A3}"/>
            </a:ext>
          </a:extLst>
        </xdr:cNvPr>
        <xdr:cNvSpPr txBox="1"/>
      </xdr:nvSpPr>
      <xdr:spPr>
        <a:xfrm>
          <a:off x="17001567" y="108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107242</xdr:rowOff>
    </xdr:from>
    <xdr:ext cx="469744" cy="259045"/>
    <xdr:sp macro="" textlink="">
      <xdr:nvSpPr>
        <xdr:cNvPr id="730" name="n_4mainValue【保健センター・保健所】&#10;一人当たり面積">
          <a:extLst>
            <a:ext uri="{FF2B5EF4-FFF2-40B4-BE49-F238E27FC236}">
              <a16:creationId xmlns:a16="http://schemas.microsoft.com/office/drawing/2014/main" id="{34E23C10-BFEF-4C10-8661-94F138E1C222}"/>
            </a:ext>
          </a:extLst>
        </xdr:cNvPr>
        <xdr:cNvSpPr txBox="1"/>
      </xdr:nvSpPr>
      <xdr:spPr>
        <a:xfrm>
          <a:off x="16226867" y="108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1" name="正方形/長方形 730">
          <a:extLst>
            <a:ext uri="{FF2B5EF4-FFF2-40B4-BE49-F238E27FC236}">
              <a16:creationId xmlns:a16="http://schemas.microsoft.com/office/drawing/2014/main" id="{6CD44276-0B79-4BC1-8700-58945D011F2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2" name="正方形/長方形 731">
          <a:extLst>
            <a:ext uri="{FF2B5EF4-FFF2-40B4-BE49-F238E27FC236}">
              <a16:creationId xmlns:a16="http://schemas.microsoft.com/office/drawing/2014/main" id="{BA4ECC8D-4269-45E1-9FD2-1E3BD0F1B60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3" name="正方形/長方形 732">
          <a:extLst>
            <a:ext uri="{FF2B5EF4-FFF2-40B4-BE49-F238E27FC236}">
              <a16:creationId xmlns:a16="http://schemas.microsoft.com/office/drawing/2014/main" id="{8E7EE6EC-88AE-4E38-8727-C6CCB61CF66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4" name="正方形/長方形 733">
          <a:extLst>
            <a:ext uri="{FF2B5EF4-FFF2-40B4-BE49-F238E27FC236}">
              <a16:creationId xmlns:a16="http://schemas.microsoft.com/office/drawing/2014/main" id="{8A596303-765F-4327-A7C3-6DA7F039EAA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5" name="正方形/長方形 734">
          <a:extLst>
            <a:ext uri="{FF2B5EF4-FFF2-40B4-BE49-F238E27FC236}">
              <a16:creationId xmlns:a16="http://schemas.microsoft.com/office/drawing/2014/main" id="{A1048DD8-47AE-4FCF-831A-E08C28CF6631}"/>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6" name="正方形/長方形 735">
          <a:extLst>
            <a:ext uri="{FF2B5EF4-FFF2-40B4-BE49-F238E27FC236}">
              <a16:creationId xmlns:a16="http://schemas.microsoft.com/office/drawing/2014/main" id="{4974B0BD-CBEC-421C-A515-44C7806BC23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7" name="正方形/長方形 736">
          <a:extLst>
            <a:ext uri="{FF2B5EF4-FFF2-40B4-BE49-F238E27FC236}">
              <a16:creationId xmlns:a16="http://schemas.microsoft.com/office/drawing/2014/main" id="{032B2B75-E9F4-4F6A-BBE3-70C25EDB3C9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正方形/長方形 737">
          <a:extLst>
            <a:ext uri="{FF2B5EF4-FFF2-40B4-BE49-F238E27FC236}">
              <a16:creationId xmlns:a16="http://schemas.microsoft.com/office/drawing/2014/main" id="{0CB28ACD-D88F-408C-8B83-B92536DAD6B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9" name="テキスト ボックス 738">
          <a:extLst>
            <a:ext uri="{FF2B5EF4-FFF2-40B4-BE49-F238E27FC236}">
              <a16:creationId xmlns:a16="http://schemas.microsoft.com/office/drawing/2014/main" id="{63963F2A-1FCC-4583-9168-AF4AAFBA6274}"/>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0" name="直線コネクタ 739">
          <a:extLst>
            <a:ext uri="{FF2B5EF4-FFF2-40B4-BE49-F238E27FC236}">
              <a16:creationId xmlns:a16="http://schemas.microsoft.com/office/drawing/2014/main" id="{84462F6D-FD2B-495C-8474-39351643813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1" name="テキスト ボックス 740">
          <a:extLst>
            <a:ext uri="{FF2B5EF4-FFF2-40B4-BE49-F238E27FC236}">
              <a16:creationId xmlns:a16="http://schemas.microsoft.com/office/drawing/2014/main" id="{CE5E43E1-4293-41FA-9324-2C2AE3109E3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2" name="直線コネクタ 741">
          <a:extLst>
            <a:ext uri="{FF2B5EF4-FFF2-40B4-BE49-F238E27FC236}">
              <a16:creationId xmlns:a16="http://schemas.microsoft.com/office/drawing/2014/main" id="{5BAFB9D7-4555-4753-8F11-19D2C3C5E3CB}"/>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3" name="テキスト ボックス 742">
          <a:extLst>
            <a:ext uri="{FF2B5EF4-FFF2-40B4-BE49-F238E27FC236}">
              <a16:creationId xmlns:a16="http://schemas.microsoft.com/office/drawing/2014/main" id="{3A703C1C-E46C-462E-8615-ED7EEF910856}"/>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4" name="直線コネクタ 743">
          <a:extLst>
            <a:ext uri="{FF2B5EF4-FFF2-40B4-BE49-F238E27FC236}">
              <a16:creationId xmlns:a16="http://schemas.microsoft.com/office/drawing/2014/main" id="{12C09B99-85A3-4EEC-B7CD-3D51BC65C272}"/>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5" name="テキスト ボックス 744">
          <a:extLst>
            <a:ext uri="{FF2B5EF4-FFF2-40B4-BE49-F238E27FC236}">
              <a16:creationId xmlns:a16="http://schemas.microsoft.com/office/drawing/2014/main" id="{8790C3C7-EEC6-4C25-97EA-BD4A21B06E57}"/>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6" name="直線コネクタ 745">
          <a:extLst>
            <a:ext uri="{FF2B5EF4-FFF2-40B4-BE49-F238E27FC236}">
              <a16:creationId xmlns:a16="http://schemas.microsoft.com/office/drawing/2014/main" id="{A93041B8-9E63-42A9-9659-46B474CB657D}"/>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7" name="テキスト ボックス 746">
          <a:extLst>
            <a:ext uri="{FF2B5EF4-FFF2-40B4-BE49-F238E27FC236}">
              <a16:creationId xmlns:a16="http://schemas.microsoft.com/office/drawing/2014/main" id="{7506B003-4980-4DB1-BB18-6CF527B2CBFF}"/>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8" name="直線コネクタ 747">
          <a:extLst>
            <a:ext uri="{FF2B5EF4-FFF2-40B4-BE49-F238E27FC236}">
              <a16:creationId xmlns:a16="http://schemas.microsoft.com/office/drawing/2014/main" id="{A3CB5267-DBB6-4C6C-9DD3-D94713F8CD82}"/>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9" name="テキスト ボックス 748">
          <a:extLst>
            <a:ext uri="{FF2B5EF4-FFF2-40B4-BE49-F238E27FC236}">
              <a16:creationId xmlns:a16="http://schemas.microsoft.com/office/drawing/2014/main" id="{D35BD574-D073-421D-9B9B-879687C840BD}"/>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0" name="直線コネクタ 749">
          <a:extLst>
            <a:ext uri="{FF2B5EF4-FFF2-40B4-BE49-F238E27FC236}">
              <a16:creationId xmlns:a16="http://schemas.microsoft.com/office/drawing/2014/main" id="{E5256C48-EF17-488F-9E86-7988C4F522F2}"/>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1" name="テキスト ボックス 750">
          <a:extLst>
            <a:ext uri="{FF2B5EF4-FFF2-40B4-BE49-F238E27FC236}">
              <a16:creationId xmlns:a16="http://schemas.microsoft.com/office/drawing/2014/main" id="{5BB82196-397D-4363-9312-14D98C5C42CD}"/>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2" name="直線コネクタ 751">
          <a:extLst>
            <a:ext uri="{FF2B5EF4-FFF2-40B4-BE49-F238E27FC236}">
              <a16:creationId xmlns:a16="http://schemas.microsoft.com/office/drawing/2014/main" id="{55F40FFF-D2D8-4A23-BEE7-1718AE161421}"/>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3" name="テキスト ボックス 752">
          <a:extLst>
            <a:ext uri="{FF2B5EF4-FFF2-40B4-BE49-F238E27FC236}">
              <a16:creationId xmlns:a16="http://schemas.microsoft.com/office/drawing/2014/main" id="{9C310BCB-0879-4B21-9022-6F9A81DC750B}"/>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4" name="【消防施設】&#10;有形固定資産減価償却率グラフ枠">
          <a:extLst>
            <a:ext uri="{FF2B5EF4-FFF2-40B4-BE49-F238E27FC236}">
              <a16:creationId xmlns:a16="http://schemas.microsoft.com/office/drawing/2014/main" id="{2F04BE4D-43A3-4A1C-B304-C3B2F022B148}"/>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755" name="直線コネクタ 754">
          <a:extLst>
            <a:ext uri="{FF2B5EF4-FFF2-40B4-BE49-F238E27FC236}">
              <a16:creationId xmlns:a16="http://schemas.microsoft.com/office/drawing/2014/main" id="{30614A61-1E05-4CF2-9373-61E16BA0CF0E}"/>
            </a:ext>
          </a:extLst>
        </xdr:cNvPr>
        <xdr:cNvCxnSpPr/>
      </xdr:nvCxnSpPr>
      <xdr:spPr>
        <a:xfrm flipV="1">
          <a:off x="14375764" y="1298257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756" name="【消防施設】&#10;有形固定資産減価償却率最小値テキスト">
          <a:extLst>
            <a:ext uri="{FF2B5EF4-FFF2-40B4-BE49-F238E27FC236}">
              <a16:creationId xmlns:a16="http://schemas.microsoft.com/office/drawing/2014/main" id="{3329303E-528D-4060-809F-8F705B62F45A}"/>
            </a:ext>
          </a:extLst>
        </xdr:cNvPr>
        <xdr:cNvSpPr txBox="1"/>
      </xdr:nvSpPr>
      <xdr:spPr>
        <a:xfrm>
          <a:off x="14414500"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757" name="直線コネクタ 756">
          <a:extLst>
            <a:ext uri="{FF2B5EF4-FFF2-40B4-BE49-F238E27FC236}">
              <a16:creationId xmlns:a16="http://schemas.microsoft.com/office/drawing/2014/main" id="{94AA28BF-F992-41E5-94F7-8D8A8D93C9A7}"/>
            </a:ext>
          </a:extLst>
        </xdr:cNvPr>
        <xdr:cNvCxnSpPr/>
      </xdr:nvCxnSpPr>
      <xdr:spPr>
        <a:xfrm>
          <a:off x="14287500" y="1433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758" name="【消防施設】&#10;有形固定資産減価償却率最大値テキスト">
          <a:extLst>
            <a:ext uri="{FF2B5EF4-FFF2-40B4-BE49-F238E27FC236}">
              <a16:creationId xmlns:a16="http://schemas.microsoft.com/office/drawing/2014/main" id="{1C42542A-CA01-4DD9-88BF-AED2983BC860}"/>
            </a:ext>
          </a:extLst>
        </xdr:cNvPr>
        <xdr:cNvSpPr txBox="1"/>
      </xdr:nvSpPr>
      <xdr:spPr>
        <a:xfrm>
          <a:off x="14414500" y="1276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759" name="直線コネクタ 758">
          <a:extLst>
            <a:ext uri="{FF2B5EF4-FFF2-40B4-BE49-F238E27FC236}">
              <a16:creationId xmlns:a16="http://schemas.microsoft.com/office/drawing/2014/main" id="{29D00871-0C1F-40DC-B3F5-FF46D06AD6C1}"/>
            </a:ext>
          </a:extLst>
        </xdr:cNvPr>
        <xdr:cNvCxnSpPr/>
      </xdr:nvCxnSpPr>
      <xdr:spPr>
        <a:xfrm>
          <a:off x="14287500" y="12982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760" name="【消防施設】&#10;有形固定資産減価償却率平均値テキスト">
          <a:extLst>
            <a:ext uri="{FF2B5EF4-FFF2-40B4-BE49-F238E27FC236}">
              <a16:creationId xmlns:a16="http://schemas.microsoft.com/office/drawing/2014/main" id="{1C0E8E66-B249-4DB5-855E-0298B011F7E6}"/>
            </a:ext>
          </a:extLst>
        </xdr:cNvPr>
        <xdr:cNvSpPr txBox="1"/>
      </xdr:nvSpPr>
      <xdr:spPr>
        <a:xfrm>
          <a:off x="14414500" y="1362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761" name="フローチャート: 判断 760">
          <a:extLst>
            <a:ext uri="{FF2B5EF4-FFF2-40B4-BE49-F238E27FC236}">
              <a16:creationId xmlns:a16="http://schemas.microsoft.com/office/drawing/2014/main" id="{A2943C9E-51B5-4CA0-9BD0-4895EF2A1C2A}"/>
            </a:ext>
          </a:extLst>
        </xdr:cNvPr>
        <xdr:cNvSpPr/>
      </xdr:nvSpPr>
      <xdr:spPr>
        <a:xfrm>
          <a:off x="14325600" y="137699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762" name="フローチャート: 判断 761">
          <a:extLst>
            <a:ext uri="{FF2B5EF4-FFF2-40B4-BE49-F238E27FC236}">
              <a16:creationId xmlns:a16="http://schemas.microsoft.com/office/drawing/2014/main" id="{D99F67BC-4661-4B57-9087-D6A4B2CDAAEE}"/>
            </a:ext>
          </a:extLst>
        </xdr:cNvPr>
        <xdr:cNvSpPr/>
      </xdr:nvSpPr>
      <xdr:spPr>
        <a:xfrm>
          <a:off x="13578840" y="13743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763" name="フローチャート: 判断 762">
          <a:extLst>
            <a:ext uri="{FF2B5EF4-FFF2-40B4-BE49-F238E27FC236}">
              <a16:creationId xmlns:a16="http://schemas.microsoft.com/office/drawing/2014/main" id="{11D5C312-5DA7-41AE-8F6E-61A34014A254}"/>
            </a:ext>
          </a:extLst>
        </xdr:cNvPr>
        <xdr:cNvSpPr/>
      </xdr:nvSpPr>
      <xdr:spPr>
        <a:xfrm>
          <a:off x="12804140" y="13686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764" name="フローチャート: 判断 763">
          <a:extLst>
            <a:ext uri="{FF2B5EF4-FFF2-40B4-BE49-F238E27FC236}">
              <a16:creationId xmlns:a16="http://schemas.microsoft.com/office/drawing/2014/main" id="{C6DEC00E-AFF8-4495-874C-AA4E9A121EF3}"/>
            </a:ext>
          </a:extLst>
        </xdr:cNvPr>
        <xdr:cNvSpPr/>
      </xdr:nvSpPr>
      <xdr:spPr>
        <a:xfrm>
          <a:off x="12029440" y="13640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765" name="フローチャート: 判断 764">
          <a:extLst>
            <a:ext uri="{FF2B5EF4-FFF2-40B4-BE49-F238E27FC236}">
              <a16:creationId xmlns:a16="http://schemas.microsoft.com/office/drawing/2014/main" id="{AE190422-5059-4C38-92C9-903312F2CC1F}"/>
            </a:ext>
          </a:extLst>
        </xdr:cNvPr>
        <xdr:cNvSpPr/>
      </xdr:nvSpPr>
      <xdr:spPr>
        <a:xfrm>
          <a:off x="11231880"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A8F9AD68-C0DC-47ED-8083-F866E6C8B893}"/>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8794D748-7854-4F8E-A686-DB037CAA7CB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D22C27F6-FD4C-40AF-9F85-835A544C8FB7}"/>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B397147A-70B9-4BDA-861E-0F136F586977}"/>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248F574-E66F-4C74-AC30-8AF0E073D3A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36830</xdr:rowOff>
    </xdr:from>
    <xdr:to>
      <xdr:col>85</xdr:col>
      <xdr:colOff>177800</xdr:colOff>
      <xdr:row>85</xdr:row>
      <xdr:rowOff>138430</xdr:rowOff>
    </xdr:to>
    <xdr:sp macro="" textlink="">
      <xdr:nvSpPr>
        <xdr:cNvPr id="771" name="楕円 770">
          <a:extLst>
            <a:ext uri="{FF2B5EF4-FFF2-40B4-BE49-F238E27FC236}">
              <a16:creationId xmlns:a16="http://schemas.microsoft.com/office/drawing/2014/main" id="{755605E6-2CF3-42D8-8030-6D4F6F2C5BA8}"/>
            </a:ext>
          </a:extLst>
        </xdr:cNvPr>
        <xdr:cNvSpPr/>
      </xdr:nvSpPr>
      <xdr:spPr>
        <a:xfrm>
          <a:off x="14325600" y="142862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123207</xdr:rowOff>
    </xdr:from>
    <xdr:ext cx="405111" cy="259045"/>
    <xdr:sp macro="" textlink="">
      <xdr:nvSpPr>
        <xdr:cNvPr id="772" name="【消防施設】&#10;有形固定資産減価償却率該当値テキスト">
          <a:extLst>
            <a:ext uri="{FF2B5EF4-FFF2-40B4-BE49-F238E27FC236}">
              <a16:creationId xmlns:a16="http://schemas.microsoft.com/office/drawing/2014/main" id="{3488F304-485B-479C-A3A6-370440F15D8D}"/>
            </a:ext>
          </a:extLst>
        </xdr:cNvPr>
        <xdr:cNvSpPr txBox="1"/>
      </xdr:nvSpPr>
      <xdr:spPr>
        <a:xfrm>
          <a:off x="14414500" y="1420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21589</xdr:rowOff>
    </xdr:from>
    <xdr:to>
      <xdr:col>81</xdr:col>
      <xdr:colOff>101600</xdr:colOff>
      <xdr:row>85</xdr:row>
      <xdr:rowOff>123189</xdr:rowOff>
    </xdr:to>
    <xdr:sp macro="" textlink="">
      <xdr:nvSpPr>
        <xdr:cNvPr id="773" name="楕円 772">
          <a:extLst>
            <a:ext uri="{FF2B5EF4-FFF2-40B4-BE49-F238E27FC236}">
              <a16:creationId xmlns:a16="http://schemas.microsoft.com/office/drawing/2014/main" id="{734C58AC-EACF-4B2D-AB57-41107552E9A1}"/>
            </a:ext>
          </a:extLst>
        </xdr:cNvPr>
        <xdr:cNvSpPr/>
      </xdr:nvSpPr>
      <xdr:spPr>
        <a:xfrm>
          <a:off x="1357884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72389</xdr:rowOff>
    </xdr:from>
    <xdr:to>
      <xdr:col>85</xdr:col>
      <xdr:colOff>127000</xdr:colOff>
      <xdr:row>85</xdr:row>
      <xdr:rowOff>87630</xdr:rowOff>
    </xdr:to>
    <xdr:cxnSp macro="">
      <xdr:nvCxnSpPr>
        <xdr:cNvPr id="774" name="直線コネクタ 773">
          <a:extLst>
            <a:ext uri="{FF2B5EF4-FFF2-40B4-BE49-F238E27FC236}">
              <a16:creationId xmlns:a16="http://schemas.microsoft.com/office/drawing/2014/main" id="{2B53CF31-5B12-40AB-9D82-B5EFE29E4093}"/>
            </a:ext>
          </a:extLst>
        </xdr:cNvPr>
        <xdr:cNvCxnSpPr/>
      </xdr:nvCxnSpPr>
      <xdr:spPr>
        <a:xfrm>
          <a:off x="13629640" y="14321789"/>
          <a:ext cx="74676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8255</xdr:rowOff>
    </xdr:from>
    <xdr:to>
      <xdr:col>76</xdr:col>
      <xdr:colOff>165100</xdr:colOff>
      <xdr:row>85</xdr:row>
      <xdr:rowOff>109855</xdr:rowOff>
    </xdr:to>
    <xdr:sp macro="" textlink="">
      <xdr:nvSpPr>
        <xdr:cNvPr id="775" name="楕円 774">
          <a:extLst>
            <a:ext uri="{FF2B5EF4-FFF2-40B4-BE49-F238E27FC236}">
              <a16:creationId xmlns:a16="http://schemas.microsoft.com/office/drawing/2014/main" id="{89219068-8732-4F64-BE5C-C0A000D55224}"/>
            </a:ext>
          </a:extLst>
        </xdr:cNvPr>
        <xdr:cNvSpPr/>
      </xdr:nvSpPr>
      <xdr:spPr>
        <a:xfrm>
          <a:off x="1280414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59055</xdr:rowOff>
    </xdr:from>
    <xdr:to>
      <xdr:col>81</xdr:col>
      <xdr:colOff>50800</xdr:colOff>
      <xdr:row>85</xdr:row>
      <xdr:rowOff>72389</xdr:rowOff>
    </xdr:to>
    <xdr:cxnSp macro="">
      <xdr:nvCxnSpPr>
        <xdr:cNvPr id="776" name="直線コネクタ 775">
          <a:extLst>
            <a:ext uri="{FF2B5EF4-FFF2-40B4-BE49-F238E27FC236}">
              <a16:creationId xmlns:a16="http://schemas.microsoft.com/office/drawing/2014/main" id="{61D283D2-2175-490F-AEF3-3ACC221E4D08}"/>
            </a:ext>
          </a:extLst>
        </xdr:cNvPr>
        <xdr:cNvCxnSpPr/>
      </xdr:nvCxnSpPr>
      <xdr:spPr>
        <a:xfrm>
          <a:off x="12854940" y="14308455"/>
          <a:ext cx="7747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12064</xdr:rowOff>
    </xdr:from>
    <xdr:to>
      <xdr:col>72</xdr:col>
      <xdr:colOff>38100</xdr:colOff>
      <xdr:row>85</xdr:row>
      <xdr:rowOff>113664</xdr:rowOff>
    </xdr:to>
    <xdr:sp macro="" textlink="">
      <xdr:nvSpPr>
        <xdr:cNvPr id="777" name="楕円 776">
          <a:extLst>
            <a:ext uri="{FF2B5EF4-FFF2-40B4-BE49-F238E27FC236}">
              <a16:creationId xmlns:a16="http://schemas.microsoft.com/office/drawing/2014/main" id="{27F6B932-F79C-420D-A526-022F496116BF}"/>
            </a:ext>
          </a:extLst>
        </xdr:cNvPr>
        <xdr:cNvSpPr/>
      </xdr:nvSpPr>
      <xdr:spPr>
        <a:xfrm>
          <a:off x="12029440" y="142614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59055</xdr:rowOff>
    </xdr:from>
    <xdr:to>
      <xdr:col>76</xdr:col>
      <xdr:colOff>114300</xdr:colOff>
      <xdr:row>85</xdr:row>
      <xdr:rowOff>62864</xdr:rowOff>
    </xdr:to>
    <xdr:cxnSp macro="">
      <xdr:nvCxnSpPr>
        <xdr:cNvPr id="778" name="直線コネクタ 777">
          <a:extLst>
            <a:ext uri="{FF2B5EF4-FFF2-40B4-BE49-F238E27FC236}">
              <a16:creationId xmlns:a16="http://schemas.microsoft.com/office/drawing/2014/main" id="{E53BCD5E-EBFA-4DBA-9D86-E31DA2C8328E}"/>
            </a:ext>
          </a:extLst>
        </xdr:cNvPr>
        <xdr:cNvCxnSpPr/>
      </xdr:nvCxnSpPr>
      <xdr:spPr>
        <a:xfrm flipV="1">
          <a:off x="12072620" y="14308455"/>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10161</xdr:rowOff>
    </xdr:from>
    <xdr:to>
      <xdr:col>67</xdr:col>
      <xdr:colOff>101600</xdr:colOff>
      <xdr:row>85</xdr:row>
      <xdr:rowOff>111761</xdr:rowOff>
    </xdr:to>
    <xdr:sp macro="" textlink="">
      <xdr:nvSpPr>
        <xdr:cNvPr id="779" name="楕円 778">
          <a:extLst>
            <a:ext uri="{FF2B5EF4-FFF2-40B4-BE49-F238E27FC236}">
              <a16:creationId xmlns:a16="http://schemas.microsoft.com/office/drawing/2014/main" id="{623F1E30-C925-42DF-8C41-416D5CC91701}"/>
            </a:ext>
          </a:extLst>
        </xdr:cNvPr>
        <xdr:cNvSpPr/>
      </xdr:nvSpPr>
      <xdr:spPr>
        <a:xfrm>
          <a:off x="1123188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60961</xdr:rowOff>
    </xdr:from>
    <xdr:to>
      <xdr:col>71</xdr:col>
      <xdr:colOff>177800</xdr:colOff>
      <xdr:row>85</xdr:row>
      <xdr:rowOff>62864</xdr:rowOff>
    </xdr:to>
    <xdr:cxnSp macro="">
      <xdr:nvCxnSpPr>
        <xdr:cNvPr id="780" name="直線コネクタ 779">
          <a:extLst>
            <a:ext uri="{FF2B5EF4-FFF2-40B4-BE49-F238E27FC236}">
              <a16:creationId xmlns:a16="http://schemas.microsoft.com/office/drawing/2014/main" id="{7CA13A5E-E066-42AD-B3C5-F87066EBEFA8}"/>
            </a:ext>
          </a:extLst>
        </xdr:cNvPr>
        <xdr:cNvCxnSpPr/>
      </xdr:nvCxnSpPr>
      <xdr:spPr>
        <a:xfrm>
          <a:off x="11282680" y="14310361"/>
          <a:ext cx="78994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781" name="n_1aveValue【消防施設】&#10;有形固定資産減価償却率">
          <a:extLst>
            <a:ext uri="{FF2B5EF4-FFF2-40B4-BE49-F238E27FC236}">
              <a16:creationId xmlns:a16="http://schemas.microsoft.com/office/drawing/2014/main" id="{6942FFA7-F5E5-4A10-B605-7514BD004756}"/>
            </a:ext>
          </a:extLst>
        </xdr:cNvPr>
        <xdr:cNvSpPr txBox="1"/>
      </xdr:nvSpPr>
      <xdr:spPr>
        <a:xfrm>
          <a:off x="134372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782" name="n_2aveValue【消防施設】&#10;有形固定資産減価償却率">
          <a:extLst>
            <a:ext uri="{FF2B5EF4-FFF2-40B4-BE49-F238E27FC236}">
              <a16:creationId xmlns:a16="http://schemas.microsoft.com/office/drawing/2014/main" id="{780A6FC2-1641-4B04-A47C-4788FF7E4352}"/>
            </a:ext>
          </a:extLst>
        </xdr:cNvPr>
        <xdr:cNvSpPr txBox="1"/>
      </xdr:nvSpPr>
      <xdr:spPr>
        <a:xfrm>
          <a:off x="126752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8272</xdr:rowOff>
    </xdr:from>
    <xdr:ext cx="405111" cy="259045"/>
    <xdr:sp macro="" textlink="">
      <xdr:nvSpPr>
        <xdr:cNvPr id="783" name="n_3aveValue【消防施設】&#10;有形固定資産減価償却率">
          <a:extLst>
            <a:ext uri="{FF2B5EF4-FFF2-40B4-BE49-F238E27FC236}">
              <a16:creationId xmlns:a16="http://schemas.microsoft.com/office/drawing/2014/main" id="{0CDD432F-2B64-43E8-970E-16385890AF8A}"/>
            </a:ext>
          </a:extLst>
        </xdr:cNvPr>
        <xdr:cNvSpPr txBox="1"/>
      </xdr:nvSpPr>
      <xdr:spPr>
        <a:xfrm>
          <a:off x="119005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784" name="n_4aveValue【消防施設】&#10;有形固定資産減価償却率">
          <a:extLst>
            <a:ext uri="{FF2B5EF4-FFF2-40B4-BE49-F238E27FC236}">
              <a16:creationId xmlns:a16="http://schemas.microsoft.com/office/drawing/2014/main" id="{CD1EB2B8-3D4B-46F4-88CA-B5B82763F7FD}"/>
            </a:ext>
          </a:extLst>
        </xdr:cNvPr>
        <xdr:cNvSpPr txBox="1"/>
      </xdr:nvSpPr>
      <xdr:spPr>
        <a:xfrm>
          <a:off x="1110298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114316</xdr:rowOff>
    </xdr:from>
    <xdr:ext cx="405111" cy="259045"/>
    <xdr:sp macro="" textlink="">
      <xdr:nvSpPr>
        <xdr:cNvPr id="785" name="n_1mainValue【消防施設】&#10;有形固定資産減価償却率">
          <a:extLst>
            <a:ext uri="{FF2B5EF4-FFF2-40B4-BE49-F238E27FC236}">
              <a16:creationId xmlns:a16="http://schemas.microsoft.com/office/drawing/2014/main" id="{11D234FD-905C-4C13-9C71-A9BADADD7ED6}"/>
            </a:ext>
          </a:extLst>
        </xdr:cNvPr>
        <xdr:cNvSpPr txBox="1"/>
      </xdr:nvSpPr>
      <xdr:spPr>
        <a:xfrm>
          <a:off x="134372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100982</xdr:rowOff>
    </xdr:from>
    <xdr:ext cx="405111" cy="259045"/>
    <xdr:sp macro="" textlink="">
      <xdr:nvSpPr>
        <xdr:cNvPr id="786" name="n_2mainValue【消防施設】&#10;有形固定資産減価償却率">
          <a:extLst>
            <a:ext uri="{FF2B5EF4-FFF2-40B4-BE49-F238E27FC236}">
              <a16:creationId xmlns:a16="http://schemas.microsoft.com/office/drawing/2014/main" id="{8D970ADA-878C-42B6-8D4F-54609667671C}"/>
            </a:ext>
          </a:extLst>
        </xdr:cNvPr>
        <xdr:cNvSpPr txBox="1"/>
      </xdr:nvSpPr>
      <xdr:spPr>
        <a:xfrm>
          <a:off x="126752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104791</xdr:rowOff>
    </xdr:from>
    <xdr:ext cx="405111" cy="259045"/>
    <xdr:sp macro="" textlink="">
      <xdr:nvSpPr>
        <xdr:cNvPr id="787" name="n_3mainValue【消防施設】&#10;有形固定資産減価償却率">
          <a:extLst>
            <a:ext uri="{FF2B5EF4-FFF2-40B4-BE49-F238E27FC236}">
              <a16:creationId xmlns:a16="http://schemas.microsoft.com/office/drawing/2014/main" id="{E176E62D-D8FF-474C-9500-2056821D968C}"/>
            </a:ext>
          </a:extLst>
        </xdr:cNvPr>
        <xdr:cNvSpPr txBox="1"/>
      </xdr:nvSpPr>
      <xdr:spPr>
        <a:xfrm>
          <a:off x="119005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102888</xdr:rowOff>
    </xdr:from>
    <xdr:ext cx="405111" cy="259045"/>
    <xdr:sp macro="" textlink="">
      <xdr:nvSpPr>
        <xdr:cNvPr id="788" name="n_4mainValue【消防施設】&#10;有形固定資産減価償却率">
          <a:extLst>
            <a:ext uri="{FF2B5EF4-FFF2-40B4-BE49-F238E27FC236}">
              <a16:creationId xmlns:a16="http://schemas.microsoft.com/office/drawing/2014/main" id="{2912CA96-BCBF-40BF-862E-E355CEC35046}"/>
            </a:ext>
          </a:extLst>
        </xdr:cNvPr>
        <xdr:cNvSpPr txBox="1"/>
      </xdr:nvSpPr>
      <xdr:spPr>
        <a:xfrm>
          <a:off x="1110298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9" name="正方形/長方形 788">
          <a:extLst>
            <a:ext uri="{FF2B5EF4-FFF2-40B4-BE49-F238E27FC236}">
              <a16:creationId xmlns:a16="http://schemas.microsoft.com/office/drawing/2014/main" id="{31012A82-D12B-410D-BB56-CF24F9EE548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0" name="正方形/長方形 789">
          <a:extLst>
            <a:ext uri="{FF2B5EF4-FFF2-40B4-BE49-F238E27FC236}">
              <a16:creationId xmlns:a16="http://schemas.microsoft.com/office/drawing/2014/main" id="{B8486B4A-9D41-43F5-9414-B3BAE55C732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1" name="正方形/長方形 790">
          <a:extLst>
            <a:ext uri="{FF2B5EF4-FFF2-40B4-BE49-F238E27FC236}">
              <a16:creationId xmlns:a16="http://schemas.microsoft.com/office/drawing/2014/main" id="{D878F2B1-5FD9-41C8-9DF9-2AB653ADF291}"/>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2" name="正方形/長方形 791">
          <a:extLst>
            <a:ext uri="{FF2B5EF4-FFF2-40B4-BE49-F238E27FC236}">
              <a16:creationId xmlns:a16="http://schemas.microsoft.com/office/drawing/2014/main" id="{39F32272-667D-4757-BE07-5F2169C7510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3" name="正方形/長方形 792">
          <a:extLst>
            <a:ext uri="{FF2B5EF4-FFF2-40B4-BE49-F238E27FC236}">
              <a16:creationId xmlns:a16="http://schemas.microsoft.com/office/drawing/2014/main" id="{F8FC7E53-F80A-4648-8668-263D38E7797D}"/>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4" name="正方形/長方形 793">
          <a:extLst>
            <a:ext uri="{FF2B5EF4-FFF2-40B4-BE49-F238E27FC236}">
              <a16:creationId xmlns:a16="http://schemas.microsoft.com/office/drawing/2014/main" id="{3DECA122-6D66-4C05-9002-4DB5AF866FD1}"/>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5" name="正方形/長方形 794">
          <a:extLst>
            <a:ext uri="{FF2B5EF4-FFF2-40B4-BE49-F238E27FC236}">
              <a16:creationId xmlns:a16="http://schemas.microsoft.com/office/drawing/2014/main" id="{32FFE170-43B9-4D14-967F-37D4D8126A8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6" name="正方形/長方形 795">
          <a:extLst>
            <a:ext uri="{FF2B5EF4-FFF2-40B4-BE49-F238E27FC236}">
              <a16:creationId xmlns:a16="http://schemas.microsoft.com/office/drawing/2014/main" id="{6E9AF3F3-EC1E-4C7E-8A9E-09AF8C73AF7A}"/>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7" name="テキスト ボックス 796">
          <a:extLst>
            <a:ext uri="{FF2B5EF4-FFF2-40B4-BE49-F238E27FC236}">
              <a16:creationId xmlns:a16="http://schemas.microsoft.com/office/drawing/2014/main" id="{B09E1848-48B1-4957-85DA-788A5BC8F7EA}"/>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8" name="直線コネクタ 797">
          <a:extLst>
            <a:ext uri="{FF2B5EF4-FFF2-40B4-BE49-F238E27FC236}">
              <a16:creationId xmlns:a16="http://schemas.microsoft.com/office/drawing/2014/main" id="{50A77D81-8958-4EC2-9E88-752997455AE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9" name="直線コネクタ 798">
          <a:extLst>
            <a:ext uri="{FF2B5EF4-FFF2-40B4-BE49-F238E27FC236}">
              <a16:creationId xmlns:a16="http://schemas.microsoft.com/office/drawing/2014/main" id="{82B51316-04DE-4059-B6DB-FC2CCB83D2B7}"/>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0" name="テキスト ボックス 799">
          <a:extLst>
            <a:ext uri="{FF2B5EF4-FFF2-40B4-BE49-F238E27FC236}">
              <a16:creationId xmlns:a16="http://schemas.microsoft.com/office/drawing/2014/main" id="{F3573EDB-D3BF-4940-ABF8-897CBDEA5811}"/>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1" name="直線コネクタ 800">
          <a:extLst>
            <a:ext uri="{FF2B5EF4-FFF2-40B4-BE49-F238E27FC236}">
              <a16:creationId xmlns:a16="http://schemas.microsoft.com/office/drawing/2014/main" id="{0DCFC745-2135-434F-B59A-FE961260E468}"/>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2" name="テキスト ボックス 801">
          <a:extLst>
            <a:ext uri="{FF2B5EF4-FFF2-40B4-BE49-F238E27FC236}">
              <a16:creationId xmlns:a16="http://schemas.microsoft.com/office/drawing/2014/main" id="{64042746-7622-4A14-AD61-40DC5AD35E8F}"/>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3" name="直線コネクタ 802">
          <a:extLst>
            <a:ext uri="{FF2B5EF4-FFF2-40B4-BE49-F238E27FC236}">
              <a16:creationId xmlns:a16="http://schemas.microsoft.com/office/drawing/2014/main" id="{A46E6ECD-6245-4BDC-868F-63DE4F3F736D}"/>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4" name="テキスト ボックス 803">
          <a:extLst>
            <a:ext uri="{FF2B5EF4-FFF2-40B4-BE49-F238E27FC236}">
              <a16:creationId xmlns:a16="http://schemas.microsoft.com/office/drawing/2014/main" id="{D10C4ADB-5F28-4119-A4CA-DD31C23F4EEF}"/>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5" name="直線コネクタ 804">
          <a:extLst>
            <a:ext uri="{FF2B5EF4-FFF2-40B4-BE49-F238E27FC236}">
              <a16:creationId xmlns:a16="http://schemas.microsoft.com/office/drawing/2014/main" id="{BCA5B964-6631-433D-92F3-6F51162F1ADB}"/>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6" name="テキスト ボックス 805">
          <a:extLst>
            <a:ext uri="{FF2B5EF4-FFF2-40B4-BE49-F238E27FC236}">
              <a16:creationId xmlns:a16="http://schemas.microsoft.com/office/drawing/2014/main" id="{78E502D3-64BF-4C8C-96E4-66669893E17B}"/>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7" name="直線コネクタ 806">
          <a:extLst>
            <a:ext uri="{FF2B5EF4-FFF2-40B4-BE49-F238E27FC236}">
              <a16:creationId xmlns:a16="http://schemas.microsoft.com/office/drawing/2014/main" id="{9B149C5E-D47B-48AF-B172-A89311368CDC}"/>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8" name="テキスト ボックス 807">
          <a:extLst>
            <a:ext uri="{FF2B5EF4-FFF2-40B4-BE49-F238E27FC236}">
              <a16:creationId xmlns:a16="http://schemas.microsoft.com/office/drawing/2014/main" id="{3FA5DEC9-C46F-4E48-87FA-60BE8931B9D4}"/>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9" name="直線コネクタ 808">
          <a:extLst>
            <a:ext uri="{FF2B5EF4-FFF2-40B4-BE49-F238E27FC236}">
              <a16:creationId xmlns:a16="http://schemas.microsoft.com/office/drawing/2014/main" id="{20C37F64-DB1E-400C-B962-830FF659E605}"/>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0" name="テキスト ボックス 809">
          <a:extLst>
            <a:ext uri="{FF2B5EF4-FFF2-40B4-BE49-F238E27FC236}">
              <a16:creationId xmlns:a16="http://schemas.microsoft.com/office/drawing/2014/main" id="{0D8BF3E3-8394-4086-B56D-C832ED48DF37}"/>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a:extLst>
            <a:ext uri="{FF2B5EF4-FFF2-40B4-BE49-F238E27FC236}">
              <a16:creationId xmlns:a16="http://schemas.microsoft.com/office/drawing/2014/main" id="{8AE183D3-3B93-4399-AB71-5598FC43281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a:extLst>
            <a:ext uri="{FF2B5EF4-FFF2-40B4-BE49-F238E27FC236}">
              <a16:creationId xmlns:a16="http://schemas.microsoft.com/office/drawing/2014/main" id="{9B51DD79-4775-44AE-AE70-D741E424C284}"/>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消防施設】&#10;一人当たり面積グラフ枠">
          <a:extLst>
            <a:ext uri="{FF2B5EF4-FFF2-40B4-BE49-F238E27FC236}">
              <a16:creationId xmlns:a16="http://schemas.microsoft.com/office/drawing/2014/main" id="{11002671-F4B4-43C5-B4F5-72319F5559CD}"/>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814" name="直線コネクタ 813">
          <a:extLst>
            <a:ext uri="{FF2B5EF4-FFF2-40B4-BE49-F238E27FC236}">
              <a16:creationId xmlns:a16="http://schemas.microsoft.com/office/drawing/2014/main" id="{0C091916-A466-413A-B129-D12D0314D0C5}"/>
            </a:ext>
          </a:extLst>
        </xdr:cNvPr>
        <xdr:cNvCxnSpPr/>
      </xdr:nvCxnSpPr>
      <xdr:spPr>
        <a:xfrm flipV="1">
          <a:off x="19509104" y="12964342"/>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15" name="【消防施設】&#10;一人当たり面積最小値テキスト">
          <a:extLst>
            <a:ext uri="{FF2B5EF4-FFF2-40B4-BE49-F238E27FC236}">
              <a16:creationId xmlns:a16="http://schemas.microsoft.com/office/drawing/2014/main" id="{2D016031-02F7-4162-BC3D-3027D3A12B3A}"/>
            </a:ext>
          </a:extLst>
        </xdr:cNvPr>
        <xdr:cNvSpPr txBox="1"/>
      </xdr:nvSpPr>
      <xdr:spPr>
        <a:xfrm>
          <a:off x="19547840"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16" name="直線コネクタ 815">
          <a:extLst>
            <a:ext uri="{FF2B5EF4-FFF2-40B4-BE49-F238E27FC236}">
              <a16:creationId xmlns:a16="http://schemas.microsoft.com/office/drawing/2014/main" id="{EEF2572B-7B3D-42C4-9848-77440FFE880B}"/>
            </a:ext>
          </a:extLst>
        </xdr:cNvPr>
        <xdr:cNvCxnSpPr/>
      </xdr:nvCxnSpPr>
      <xdr:spPr>
        <a:xfrm>
          <a:off x="19443700" y="144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817" name="【消防施設】&#10;一人当たり面積最大値テキスト">
          <a:extLst>
            <a:ext uri="{FF2B5EF4-FFF2-40B4-BE49-F238E27FC236}">
              <a16:creationId xmlns:a16="http://schemas.microsoft.com/office/drawing/2014/main" id="{6106044C-CCB0-406F-B970-EB4B0D1DAB67}"/>
            </a:ext>
          </a:extLst>
        </xdr:cNvPr>
        <xdr:cNvSpPr txBox="1"/>
      </xdr:nvSpPr>
      <xdr:spPr>
        <a:xfrm>
          <a:off x="19547840" y="1274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818" name="直線コネクタ 817">
          <a:extLst>
            <a:ext uri="{FF2B5EF4-FFF2-40B4-BE49-F238E27FC236}">
              <a16:creationId xmlns:a16="http://schemas.microsoft.com/office/drawing/2014/main" id="{9BE4EBC7-6C19-4B9A-883A-4DE9DA846103}"/>
            </a:ext>
          </a:extLst>
        </xdr:cNvPr>
        <xdr:cNvCxnSpPr/>
      </xdr:nvCxnSpPr>
      <xdr:spPr>
        <a:xfrm>
          <a:off x="19443700" y="129643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819" name="【消防施設】&#10;一人当たり面積平均値テキスト">
          <a:extLst>
            <a:ext uri="{FF2B5EF4-FFF2-40B4-BE49-F238E27FC236}">
              <a16:creationId xmlns:a16="http://schemas.microsoft.com/office/drawing/2014/main" id="{EDF33C34-F92B-4DAD-B69E-08707997FD36}"/>
            </a:ext>
          </a:extLst>
        </xdr:cNvPr>
        <xdr:cNvSpPr txBox="1"/>
      </xdr:nvSpPr>
      <xdr:spPr>
        <a:xfrm>
          <a:off x="19547840" y="1378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820" name="フローチャート: 判断 819">
          <a:extLst>
            <a:ext uri="{FF2B5EF4-FFF2-40B4-BE49-F238E27FC236}">
              <a16:creationId xmlns:a16="http://schemas.microsoft.com/office/drawing/2014/main" id="{73D7A094-4B8A-47A5-974B-D793CE094D24}"/>
            </a:ext>
          </a:extLst>
        </xdr:cNvPr>
        <xdr:cNvSpPr/>
      </xdr:nvSpPr>
      <xdr:spPr>
        <a:xfrm>
          <a:off x="19458940" y="139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821" name="フローチャート: 判断 820">
          <a:extLst>
            <a:ext uri="{FF2B5EF4-FFF2-40B4-BE49-F238E27FC236}">
              <a16:creationId xmlns:a16="http://schemas.microsoft.com/office/drawing/2014/main" id="{8D1F4FD2-C0C7-411D-A40F-6D0DFE149168}"/>
            </a:ext>
          </a:extLst>
        </xdr:cNvPr>
        <xdr:cNvSpPr/>
      </xdr:nvSpPr>
      <xdr:spPr>
        <a:xfrm>
          <a:off x="18735040" y="139651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22" name="フローチャート: 判断 821">
          <a:extLst>
            <a:ext uri="{FF2B5EF4-FFF2-40B4-BE49-F238E27FC236}">
              <a16:creationId xmlns:a16="http://schemas.microsoft.com/office/drawing/2014/main" id="{CF76219C-9B75-48D1-91C4-9E875EFA4E41}"/>
            </a:ext>
          </a:extLst>
        </xdr:cNvPr>
        <xdr:cNvSpPr/>
      </xdr:nvSpPr>
      <xdr:spPr>
        <a:xfrm>
          <a:off x="1793748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823" name="フローチャート: 判断 822">
          <a:extLst>
            <a:ext uri="{FF2B5EF4-FFF2-40B4-BE49-F238E27FC236}">
              <a16:creationId xmlns:a16="http://schemas.microsoft.com/office/drawing/2014/main" id="{0125567F-FC57-466E-AC29-F8B0C41825AE}"/>
            </a:ext>
          </a:extLst>
        </xdr:cNvPr>
        <xdr:cNvSpPr/>
      </xdr:nvSpPr>
      <xdr:spPr>
        <a:xfrm>
          <a:off x="17162780" y="14030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824" name="フローチャート: 判断 823">
          <a:extLst>
            <a:ext uri="{FF2B5EF4-FFF2-40B4-BE49-F238E27FC236}">
              <a16:creationId xmlns:a16="http://schemas.microsoft.com/office/drawing/2014/main" id="{E60CFBEB-3C17-4D71-A864-F267B791C21A}"/>
            </a:ext>
          </a:extLst>
        </xdr:cNvPr>
        <xdr:cNvSpPr/>
      </xdr:nvSpPr>
      <xdr:spPr>
        <a:xfrm>
          <a:off x="16388080" y="140826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7E4CFCC7-E332-46A8-8B85-522036C795F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214BD60D-956F-48CF-8015-C921B4D31373}"/>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646F86EF-FA29-471B-970F-94BCD6A591CC}"/>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2110E0E5-57A2-43B1-A6EE-7A87E26FBD4D}"/>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9E4AED42-CD91-446F-87B8-4043A5DAEBEB}"/>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830" name="楕円 829">
          <a:extLst>
            <a:ext uri="{FF2B5EF4-FFF2-40B4-BE49-F238E27FC236}">
              <a16:creationId xmlns:a16="http://schemas.microsoft.com/office/drawing/2014/main" id="{0E476BD1-29D3-4E51-A73B-31549154F96F}"/>
            </a:ext>
          </a:extLst>
        </xdr:cNvPr>
        <xdr:cNvSpPr/>
      </xdr:nvSpPr>
      <xdr:spPr>
        <a:xfrm>
          <a:off x="1945894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120848</xdr:rowOff>
    </xdr:from>
    <xdr:ext cx="469744" cy="259045"/>
    <xdr:sp macro="" textlink="">
      <xdr:nvSpPr>
        <xdr:cNvPr id="831" name="【消防施設】&#10;一人当たり面積該当値テキスト">
          <a:extLst>
            <a:ext uri="{FF2B5EF4-FFF2-40B4-BE49-F238E27FC236}">
              <a16:creationId xmlns:a16="http://schemas.microsoft.com/office/drawing/2014/main" id="{D4DE8E4F-3ADD-4CB9-B39C-8F4CB8C16165}"/>
            </a:ext>
          </a:extLst>
        </xdr:cNvPr>
        <xdr:cNvSpPr txBox="1"/>
      </xdr:nvSpPr>
      <xdr:spPr>
        <a:xfrm>
          <a:off x="19547840" y="1403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148952</xdr:rowOff>
    </xdr:from>
    <xdr:to>
      <xdr:col>112</xdr:col>
      <xdr:colOff>38100</xdr:colOff>
      <xdr:row>84</xdr:row>
      <xdr:rowOff>79102</xdr:rowOff>
    </xdr:to>
    <xdr:sp macro="" textlink="">
      <xdr:nvSpPr>
        <xdr:cNvPr id="832" name="楕円 831">
          <a:extLst>
            <a:ext uri="{FF2B5EF4-FFF2-40B4-BE49-F238E27FC236}">
              <a16:creationId xmlns:a16="http://schemas.microsoft.com/office/drawing/2014/main" id="{1513A79E-2D77-4533-BE22-68DFEF959870}"/>
            </a:ext>
          </a:extLst>
        </xdr:cNvPr>
        <xdr:cNvSpPr/>
      </xdr:nvSpPr>
      <xdr:spPr>
        <a:xfrm>
          <a:off x="18735040" y="140630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21771</xdr:rowOff>
    </xdr:from>
    <xdr:to>
      <xdr:col>116</xdr:col>
      <xdr:colOff>63500</xdr:colOff>
      <xdr:row>84</xdr:row>
      <xdr:rowOff>28302</xdr:rowOff>
    </xdr:to>
    <xdr:cxnSp macro="">
      <xdr:nvCxnSpPr>
        <xdr:cNvPr id="833" name="直線コネクタ 832">
          <a:extLst>
            <a:ext uri="{FF2B5EF4-FFF2-40B4-BE49-F238E27FC236}">
              <a16:creationId xmlns:a16="http://schemas.microsoft.com/office/drawing/2014/main" id="{67AEA459-7211-4003-9316-70778ED1077E}"/>
            </a:ext>
          </a:extLst>
        </xdr:cNvPr>
        <xdr:cNvCxnSpPr/>
      </xdr:nvCxnSpPr>
      <xdr:spPr>
        <a:xfrm flipV="1">
          <a:off x="18778220" y="14103531"/>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155484</xdr:rowOff>
    </xdr:from>
    <xdr:to>
      <xdr:col>107</xdr:col>
      <xdr:colOff>101600</xdr:colOff>
      <xdr:row>84</xdr:row>
      <xdr:rowOff>85634</xdr:rowOff>
    </xdr:to>
    <xdr:sp macro="" textlink="">
      <xdr:nvSpPr>
        <xdr:cNvPr id="834" name="楕円 833">
          <a:extLst>
            <a:ext uri="{FF2B5EF4-FFF2-40B4-BE49-F238E27FC236}">
              <a16:creationId xmlns:a16="http://schemas.microsoft.com/office/drawing/2014/main" id="{F0DB7ADD-3037-41A4-BCFD-E6D6580D5E9E}"/>
            </a:ext>
          </a:extLst>
        </xdr:cNvPr>
        <xdr:cNvSpPr/>
      </xdr:nvSpPr>
      <xdr:spPr>
        <a:xfrm>
          <a:off x="17937480" y="14069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28302</xdr:rowOff>
    </xdr:from>
    <xdr:to>
      <xdr:col>111</xdr:col>
      <xdr:colOff>177800</xdr:colOff>
      <xdr:row>84</xdr:row>
      <xdr:rowOff>34834</xdr:rowOff>
    </xdr:to>
    <xdr:cxnSp macro="">
      <xdr:nvCxnSpPr>
        <xdr:cNvPr id="835" name="直線コネクタ 834">
          <a:extLst>
            <a:ext uri="{FF2B5EF4-FFF2-40B4-BE49-F238E27FC236}">
              <a16:creationId xmlns:a16="http://schemas.microsoft.com/office/drawing/2014/main" id="{9CAC09DF-AB3B-4413-ADE4-2605AD5EE22A}"/>
            </a:ext>
          </a:extLst>
        </xdr:cNvPr>
        <xdr:cNvCxnSpPr/>
      </xdr:nvCxnSpPr>
      <xdr:spPr>
        <a:xfrm flipV="1">
          <a:off x="17988280" y="14110062"/>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162016</xdr:rowOff>
    </xdr:from>
    <xdr:to>
      <xdr:col>102</xdr:col>
      <xdr:colOff>165100</xdr:colOff>
      <xdr:row>84</xdr:row>
      <xdr:rowOff>92166</xdr:rowOff>
    </xdr:to>
    <xdr:sp macro="" textlink="">
      <xdr:nvSpPr>
        <xdr:cNvPr id="836" name="楕円 835">
          <a:extLst>
            <a:ext uri="{FF2B5EF4-FFF2-40B4-BE49-F238E27FC236}">
              <a16:creationId xmlns:a16="http://schemas.microsoft.com/office/drawing/2014/main" id="{9E9AD17D-0953-4C03-9878-08A8C5F9C136}"/>
            </a:ext>
          </a:extLst>
        </xdr:cNvPr>
        <xdr:cNvSpPr/>
      </xdr:nvSpPr>
      <xdr:spPr>
        <a:xfrm>
          <a:off x="17162780" y="14076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34834</xdr:rowOff>
    </xdr:from>
    <xdr:to>
      <xdr:col>107</xdr:col>
      <xdr:colOff>50800</xdr:colOff>
      <xdr:row>84</xdr:row>
      <xdr:rowOff>41366</xdr:rowOff>
    </xdr:to>
    <xdr:cxnSp macro="">
      <xdr:nvCxnSpPr>
        <xdr:cNvPr id="837" name="直線コネクタ 836">
          <a:extLst>
            <a:ext uri="{FF2B5EF4-FFF2-40B4-BE49-F238E27FC236}">
              <a16:creationId xmlns:a16="http://schemas.microsoft.com/office/drawing/2014/main" id="{6983D95F-65F3-4604-A014-A1D755D46616}"/>
            </a:ext>
          </a:extLst>
        </xdr:cNvPr>
        <xdr:cNvCxnSpPr/>
      </xdr:nvCxnSpPr>
      <xdr:spPr>
        <a:xfrm flipV="1">
          <a:off x="17213580" y="14116594"/>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165281</xdr:rowOff>
    </xdr:from>
    <xdr:to>
      <xdr:col>98</xdr:col>
      <xdr:colOff>38100</xdr:colOff>
      <xdr:row>84</xdr:row>
      <xdr:rowOff>95431</xdr:rowOff>
    </xdr:to>
    <xdr:sp macro="" textlink="">
      <xdr:nvSpPr>
        <xdr:cNvPr id="838" name="楕円 837">
          <a:extLst>
            <a:ext uri="{FF2B5EF4-FFF2-40B4-BE49-F238E27FC236}">
              <a16:creationId xmlns:a16="http://schemas.microsoft.com/office/drawing/2014/main" id="{13D8ED42-5280-464A-9A72-8868A32E5FF3}"/>
            </a:ext>
          </a:extLst>
        </xdr:cNvPr>
        <xdr:cNvSpPr/>
      </xdr:nvSpPr>
      <xdr:spPr>
        <a:xfrm>
          <a:off x="16388080" y="14079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41366</xdr:rowOff>
    </xdr:from>
    <xdr:to>
      <xdr:col>102</xdr:col>
      <xdr:colOff>114300</xdr:colOff>
      <xdr:row>84</xdr:row>
      <xdr:rowOff>44631</xdr:rowOff>
    </xdr:to>
    <xdr:cxnSp macro="">
      <xdr:nvCxnSpPr>
        <xdr:cNvPr id="839" name="直線コネクタ 838">
          <a:extLst>
            <a:ext uri="{FF2B5EF4-FFF2-40B4-BE49-F238E27FC236}">
              <a16:creationId xmlns:a16="http://schemas.microsoft.com/office/drawing/2014/main" id="{02EEB4AE-2BAB-4C3A-B0E9-F9A1089E97D7}"/>
            </a:ext>
          </a:extLst>
        </xdr:cNvPr>
        <xdr:cNvCxnSpPr/>
      </xdr:nvCxnSpPr>
      <xdr:spPr>
        <a:xfrm flipV="1">
          <a:off x="16431260" y="14123126"/>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840" name="n_1aveValue【消防施設】&#10;一人当たり面積">
          <a:extLst>
            <a:ext uri="{FF2B5EF4-FFF2-40B4-BE49-F238E27FC236}">
              <a16:creationId xmlns:a16="http://schemas.microsoft.com/office/drawing/2014/main" id="{4E1523A2-0B4E-4138-AF83-FB37DB7E1328}"/>
            </a:ext>
          </a:extLst>
        </xdr:cNvPr>
        <xdr:cNvSpPr txBox="1"/>
      </xdr:nvSpPr>
      <xdr:spPr>
        <a:xfrm>
          <a:off x="18561127" y="1374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841" name="n_2aveValue【消防施設】&#10;一人当たり面積">
          <a:extLst>
            <a:ext uri="{FF2B5EF4-FFF2-40B4-BE49-F238E27FC236}">
              <a16:creationId xmlns:a16="http://schemas.microsoft.com/office/drawing/2014/main" id="{935D3D55-B5B3-495E-8BD6-24255C250CF5}"/>
            </a:ext>
          </a:extLst>
        </xdr:cNvPr>
        <xdr:cNvSpPr txBox="1"/>
      </xdr:nvSpPr>
      <xdr:spPr>
        <a:xfrm>
          <a:off x="17776267" y="137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842" name="n_3aveValue【消防施設】&#10;一人当たり面積">
          <a:extLst>
            <a:ext uri="{FF2B5EF4-FFF2-40B4-BE49-F238E27FC236}">
              <a16:creationId xmlns:a16="http://schemas.microsoft.com/office/drawing/2014/main" id="{346C0180-56F6-44EB-8AE6-DA7169CCECE9}"/>
            </a:ext>
          </a:extLst>
        </xdr:cNvPr>
        <xdr:cNvSpPr txBox="1"/>
      </xdr:nvSpPr>
      <xdr:spPr>
        <a:xfrm>
          <a:off x="17001567" y="1380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89825</xdr:rowOff>
    </xdr:from>
    <xdr:ext cx="469744" cy="259045"/>
    <xdr:sp macro="" textlink="">
      <xdr:nvSpPr>
        <xdr:cNvPr id="843" name="n_4aveValue【消防施設】&#10;一人当たり面積">
          <a:extLst>
            <a:ext uri="{FF2B5EF4-FFF2-40B4-BE49-F238E27FC236}">
              <a16:creationId xmlns:a16="http://schemas.microsoft.com/office/drawing/2014/main" id="{6075A352-5EF7-401F-8846-070FDD12B154}"/>
            </a:ext>
          </a:extLst>
        </xdr:cNvPr>
        <xdr:cNvSpPr txBox="1"/>
      </xdr:nvSpPr>
      <xdr:spPr>
        <a:xfrm>
          <a:off x="16226867" y="141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70229</xdr:rowOff>
    </xdr:from>
    <xdr:ext cx="469744" cy="259045"/>
    <xdr:sp macro="" textlink="">
      <xdr:nvSpPr>
        <xdr:cNvPr id="844" name="n_1mainValue【消防施設】&#10;一人当たり面積">
          <a:extLst>
            <a:ext uri="{FF2B5EF4-FFF2-40B4-BE49-F238E27FC236}">
              <a16:creationId xmlns:a16="http://schemas.microsoft.com/office/drawing/2014/main" id="{AD4E4F93-BDF1-4EE4-80CF-AEF488E45C14}"/>
            </a:ext>
          </a:extLst>
        </xdr:cNvPr>
        <xdr:cNvSpPr txBox="1"/>
      </xdr:nvSpPr>
      <xdr:spPr>
        <a:xfrm>
          <a:off x="18561127" y="1415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76761</xdr:rowOff>
    </xdr:from>
    <xdr:ext cx="469744" cy="259045"/>
    <xdr:sp macro="" textlink="">
      <xdr:nvSpPr>
        <xdr:cNvPr id="845" name="n_2mainValue【消防施設】&#10;一人当たり面積">
          <a:extLst>
            <a:ext uri="{FF2B5EF4-FFF2-40B4-BE49-F238E27FC236}">
              <a16:creationId xmlns:a16="http://schemas.microsoft.com/office/drawing/2014/main" id="{761A5A02-C155-4403-A7CD-2B609FAAF6FF}"/>
            </a:ext>
          </a:extLst>
        </xdr:cNvPr>
        <xdr:cNvSpPr txBox="1"/>
      </xdr:nvSpPr>
      <xdr:spPr>
        <a:xfrm>
          <a:off x="17776267" y="1415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83293</xdr:rowOff>
    </xdr:from>
    <xdr:ext cx="469744" cy="259045"/>
    <xdr:sp macro="" textlink="">
      <xdr:nvSpPr>
        <xdr:cNvPr id="846" name="n_3mainValue【消防施設】&#10;一人当たり面積">
          <a:extLst>
            <a:ext uri="{FF2B5EF4-FFF2-40B4-BE49-F238E27FC236}">
              <a16:creationId xmlns:a16="http://schemas.microsoft.com/office/drawing/2014/main" id="{3ACBF377-E36F-460B-B961-D20E6F1F4518}"/>
            </a:ext>
          </a:extLst>
        </xdr:cNvPr>
        <xdr:cNvSpPr txBox="1"/>
      </xdr:nvSpPr>
      <xdr:spPr>
        <a:xfrm>
          <a:off x="17001567" y="141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111958</xdr:rowOff>
    </xdr:from>
    <xdr:ext cx="469744" cy="259045"/>
    <xdr:sp macro="" textlink="">
      <xdr:nvSpPr>
        <xdr:cNvPr id="847" name="n_4mainValue【消防施設】&#10;一人当たり面積">
          <a:extLst>
            <a:ext uri="{FF2B5EF4-FFF2-40B4-BE49-F238E27FC236}">
              <a16:creationId xmlns:a16="http://schemas.microsoft.com/office/drawing/2014/main" id="{7AD0DFC8-1362-4EFD-B0DE-6F90BFC4C2A5}"/>
            </a:ext>
          </a:extLst>
        </xdr:cNvPr>
        <xdr:cNvSpPr txBox="1"/>
      </xdr:nvSpPr>
      <xdr:spPr>
        <a:xfrm>
          <a:off x="16226867" y="1385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a:extLst>
            <a:ext uri="{FF2B5EF4-FFF2-40B4-BE49-F238E27FC236}">
              <a16:creationId xmlns:a16="http://schemas.microsoft.com/office/drawing/2014/main" id="{1B190147-B46A-4376-9037-A86ECF17183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a:extLst>
            <a:ext uri="{FF2B5EF4-FFF2-40B4-BE49-F238E27FC236}">
              <a16:creationId xmlns:a16="http://schemas.microsoft.com/office/drawing/2014/main" id="{0C04F68E-504B-4D78-9745-8933EBEAA8B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a:extLst>
            <a:ext uri="{FF2B5EF4-FFF2-40B4-BE49-F238E27FC236}">
              <a16:creationId xmlns:a16="http://schemas.microsoft.com/office/drawing/2014/main" id="{C7372272-1EBD-4E19-96E3-2674909903C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a:extLst>
            <a:ext uri="{FF2B5EF4-FFF2-40B4-BE49-F238E27FC236}">
              <a16:creationId xmlns:a16="http://schemas.microsoft.com/office/drawing/2014/main" id="{AB04F9BD-8296-4123-AECA-B6E6A32308A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a:extLst>
            <a:ext uri="{FF2B5EF4-FFF2-40B4-BE49-F238E27FC236}">
              <a16:creationId xmlns:a16="http://schemas.microsoft.com/office/drawing/2014/main" id="{0AA4CD89-E3DD-4324-806E-48A7485A351F}"/>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a:extLst>
            <a:ext uri="{FF2B5EF4-FFF2-40B4-BE49-F238E27FC236}">
              <a16:creationId xmlns:a16="http://schemas.microsoft.com/office/drawing/2014/main" id="{B4B05C2B-7F83-49F4-BAA6-1093975E456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a:extLst>
            <a:ext uri="{FF2B5EF4-FFF2-40B4-BE49-F238E27FC236}">
              <a16:creationId xmlns:a16="http://schemas.microsoft.com/office/drawing/2014/main" id="{7DD879FA-CB3C-4B43-9A67-9698BAD8D53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a:extLst>
            <a:ext uri="{FF2B5EF4-FFF2-40B4-BE49-F238E27FC236}">
              <a16:creationId xmlns:a16="http://schemas.microsoft.com/office/drawing/2014/main" id="{AE105FE8-819A-429E-8A94-DC1B08A4DC2A}"/>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a:extLst>
            <a:ext uri="{FF2B5EF4-FFF2-40B4-BE49-F238E27FC236}">
              <a16:creationId xmlns:a16="http://schemas.microsoft.com/office/drawing/2014/main" id="{F44DBFAC-70A9-4B44-A5D8-2D373600CA6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a:extLst>
            <a:ext uri="{FF2B5EF4-FFF2-40B4-BE49-F238E27FC236}">
              <a16:creationId xmlns:a16="http://schemas.microsoft.com/office/drawing/2014/main" id="{A84481A7-0FD0-4322-81B6-91F1102DD8F4}"/>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8" name="テキスト ボックス 857">
          <a:extLst>
            <a:ext uri="{FF2B5EF4-FFF2-40B4-BE49-F238E27FC236}">
              <a16:creationId xmlns:a16="http://schemas.microsoft.com/office/drawing/2014/main" id="{675359B6-3AD4-45C3-88AD-FA0D1FFD3653}"/>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9" name="直線コネクタ 858">
          <a:extLst>
            <a:ext uri="{FF2B5EF4-FFF2-40B4-BE49-F238E27FC236}">
              <a16:creationId xmlns:a16="http://schemas.microsoft.com/office/drawing/2014/main" id="{9B820C23-8A19-433E-B461-9D0C973663D7}"/>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60" name="テキスト ボックス 859">
          <a:extLst>
            <a:ext uri="{FF2B5EF4-FFF2-40B4-BE49-F238E27FC236}">
              <a16:creationId xmlns:a16="http://schemas.microsoft.com/office/drawing/2014/main" id="{675BCF96-ED34-436E-AE14-AFC9B0269B89}"/>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61" name="直線コネクタ 860">
          <a:extLst>
            <a:ext uri="{FF2B5EF4-FFF2-40B4-BE49-F238E27FC236}">
              <a16:creationId xmlns:a16="http://schemas.microsoft.com/office/drawing/2014/main" id="{ADE78BD0-3745-4EA4-AA4D-CD3CEEA50E3B}"/>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62" name="テキスト ボックス 861">
          <a:extLst>
            <a:ext uri="{FF2B5EF4-FFF2-40B4-BE49-F238E27FC236}">
              <a16:creationId xmlns:a16="http://schemas.microsoft.com/office/drawing/2014/main" id="{8F0DAE91-C318-42D9-A730-7A15BEB46D9F}"/>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3" name="直線コネクタ 862">
          <a:extLst>
            <a:ext uri="{FF2B5EF4-FFF2-40B4-BE49-F238E27FC236}">
              <a16:creationId xmlns:a16="http://schemas.microsoft.com/office/drawing/2014/main" id="{67F556AB-0DC3-42F7-82AB-E2CB10BC0538}"/>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4" name="テキスト ボックス 863">
          <a:extLst>
            <a:ext uri="{FF2B5EF4-FFF2-40B4-BE49-F238E27FC236}">
              <a16:creationId xmlns:a16="http://schemas.microsoft.com/office/drawing/2014/main" id="{8A0D7189-4A89-4678-938D-01509DA7DB72}"/>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5" name="直線コネクタ 864">
          <a:extLst>
            <a:ext uri="{FF2B5EF4-FFF2-40B4-BE49-F238E27FC236}">
              <a16:creationId xmlns:a16="http://schemas.microsoft.com/office/drawing/2014/main" id="{986EECE3-2E80-4039-A14A-294190F39D69}"/>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6" name="テキスト ボックス 865">
          <a:extLst>
            <a:ext uri="{FF2B5EF4-FFF2-40B4-BE49-F238E27FC236}">
              <a16:creationId xmlns:a16="http://schemas.microsoft.com/office/drawing/2014/main" id="{43E1A2BA-D6A6-4940-9C61-8716A2D213E8}"/>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7" name="直線コネクタ 866">
          <a:extLst>
            <a:ext uri="{FF2B5EF4-FFF2-40B4-BE49-F238E27FC236}">
              <a16:creationId xmlns:a16="http://schemas.microsoft.com/office/drawing/2014/main" id="{8C4CF601-744B-4AEC-9767-0E2570653BB4}"/>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8" name="テキスト ボックス 867">
          <a:extLst>
            <a:ext uri="{FF2B5EF4-FFF2-40B4-BE49-F238E27FC236}">
              <a16:creationId xmlns:a16="http://schemas.microsoft.com/office/drawing/2014/main" id="{440911A1-0FFE-489A-97FB-7A37E482BCD9}"/>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9" name="直線コネクタ 868">
          <a:extLst>
            <a:ext uri="{FF2B5EF4-FFF2-40B4-BE49-F238E27FC236}">
              <a16:creationId xmlns:a16="http://schemas.microsoft.com/office/drawing/2014/main" id="{90CE1769-A852-48F5-97E2-4612E6A4526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70" name="テキスト ボックス 869">
          <a:extLst>
            <a:ext uri="{FF2B5EF4-FFF2-40B4-BE49-F238E27FC236}">
              <a16:creationId xmlns:a16="http://schemas.microsoft.com/office/drawing/2014/main" id="{E4B90B2D-AA80-4137-B487-A7C5CDA6EA38}"/>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1" name="直線コネクタ 870">
          <a:extLst>
            <a:ext uri="{FF2B5EF4-FFF2-40B4-BE49-F238E27FC236}">
              <a16:creationId xmlns:a16="http://schemas.microsoft.com/office/drawing/2014/main" id="{B1B8A71D-A0BF-4FF3-9B5C-9FCC288251B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2" name="【庁舎】&#10;有形固定資産減価償却率グラフ枠">
          <a:extLst>
            <a:ext uri="{FF2B5EF4-FFF2-40B4-BE49-F238E27FC236}">
              <a16:creationId xmlns:a16="http://schemas.microsoft.com/office/drawing/2014/main" id="{9E2A758D-1FF8-4BFA-B497-563AB23A217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107</xdr:row>
      <xdr:rowOff>105592</xdr:rowOff>
    </xdr:to>
    <xdr:cxnSp macro="">
      <xdr:nvCxnSpPr>
        <xdr:cNvPr id="873" name="直線コネクタ 872">
          <a:extLst>
            <a:ext uri="{FF2B5EF4-FFF2-40B4-BE49-F238E27FC236}">
              <a16:creationId xmlns:a16="http://schemas.microsoft.com/office/drawing/2014/main" id="{41FBBD8D-2E4F-429C-8F94-2E1267A5865A}"/>
            </a:ext>
          </a:extLst>
        </xdr:cNvPr>
        <xdr:cNvCxnSpPr/>
      </xdr:nvCxnSpPr>
      <xdr:spPr>
        <a:xfrm flipV="1">
          <a:off x="14375764" y="16815707"/>
          <a:ext cx="0" cy="1227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109419</xdr:rowOff>
    </xdr:from>
    <xdr:ext cx="405111" cy="259045"/>
    <xdr:sp macro="" textlink="">
      <xdr:nvSpPr>
        <xdr:cNvPr id="874" name="【庁舎】&#10;有形固定資産減価償却率最小値テキスト">
          <a:extLst>
            <a:ext uri="{FF2B5EF4-FFF2-40B4-BE49-F238E27FC236}">
              <a16:creationId xmlns:a16="http://schemas.microsoft.com/office/drawing/2014/main" id="{E2043861-E3C9-4FB7-BA83-4E079E65C8A3}"/>
            </a:ext>
          </a:extLst>
        </xdr:cNvPr>
        <xdr:cNvSpPr txBox="1"/>
      </xdr:nvSpPr>
      <xdr:spPr>
        <a:xfrm>
          <a:off x="14414500" y="1804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105592</xdr:rowOff>
    </xdr:from>
    <xdr:to>
      <xdr:col>86</xdr:col>
      <xdr:colOff>25400</xdr:colOff>
      <xdr:row>107</xdr:row>
      <xdr:rowOff>105592</xdr:rowOff>
    </xdr:to>
    <xdr:cxnSp macro="">
      <xdr:nvCxnSpPr>
        <xdr:cNvPr id="875" name="直線コネクタ 874">
          <a:extLst>
            <a:ext uri="{FF2B5EF4-FFF2-40B4-BE49-F238E27FC236}">
              <a16:creationId xmlns:a16="http://schemas.microsoft.com/office/drawing/2014/main" id="{B907791C-FEC4-429A-86B2-78433449BB72}"/>
            </a:ext>
          </a:extLst>
        </xdr:cNvPr>
        <xdr:cNvCxnSpPr/>
      </xdr:nvCxnSpPr>
      <xdr:spPr>
        <a:xfrm>
          <a:off x="14287500" y="180430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876" name="【庁舎】&#10;有形固定資産減価償却率最大値テキスト">
          <a:extLst>
            <a:ext uri="{FF2B5EF4-FFF2-40B4-BE49-F238E27FC236}">
              <a16:creationId xmlns:a16="http://schemas.microsoft.com/office/drawing/2014/main" id="{F947669A-7C92-487E-A51A-F00A0629EB96}"/>
            </a:ext>
          </a:extLst>
        </xdr:cNvPr>
        <xdr:cNvSpPr txBox="1"/>
      </xdr:nvSpPr>
      <xdr:spPr>
        <a:xfrm>
          <a:off x="14414500" y="16598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877" name="直線コネクタ 876">
          <a:extLst>
            <a:ext uri="{FF2B5EF4-FFF2-40B4-BE49-F238E27FC236}">
              <a16:creationId xmlns:a16="http://schemas.microsoft.com/office/drawing/2014/main" id="{931B6464-5746-4187-88E0-BA3A49B4B5DF}"/>
            </a:ext>
          </a:extLst>
        </xdr:cNvPr>
        <xdr:cNvCxnSpPr/>
      </xdr:nvCxnSpPr>
      <xdr:spPr>
        <a:xfrm>
          <a:off x="14287500" y="168157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925</xdr:rowOff>
    </xdr:from>
    <xdr:ext cx="405111" cy="259045"/>
    <xdr:sp macro="" textlink="">
      <xdr:nvSpPr>
        <xdr:cNvPr id="878" name="【庁舎】&#10;有形固定資産減価償却率平均値テキスト">
          <a:extLst>
            <a:ext uri="{FF2B5EF4-FFF2-40B4-BE49-F238E27FC236}">
              <a16:creationId xmlns:a16="http://schemas.microsoft.com/office/drawing/2014/main" id="{7830DEE6-FA66-4ECA-831D-511AF063575D}"/>
            </a:ext>
          </a:extLst>
        </xdr:cNvPr>
        <xdr:cNvSpPr txBox="1"/>
      </xdr:nvSpPr>
      <xdr:spPr>
        <a:xfrm>
          <a:off x="14414500" y="17267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149498</xdr:rowOff>
    </xdr:from>
    <xdr:to>
      <xdr:col>85</xdr:col>
      <xdr:colOff>177800</xdr:colOff>
      <xdr:row>104</xdr:row>
      <xdr:rowOff>79648</xdr:rowOff>
    </xdr:to>
    <xdr:sp macro="" textlink="">
      <xdr:nvSpPr>
        <xdr:cNvPr id="879" name="フローチャート: 判断 878">
          <a:extLst>
            <a:ext uri="{FF2B5EF4-FFF2-40B4-BE49-F238E27FC236}">
              <a16:creationId xmlns:a16="http://schemas.microsoft.com/office/drawing/2014/main" id="{54FEA9D3-7A32-49C6-8DD0-CEF9F2FCB516}"/>
            </a:ext>
          </a:extLst>
        </xdr:cNvPr>
        <xdr:cNvSpPr/>
      </xdr:nvSpPr>
      <xdr:spPr>
        <a:xfrm>
          <a:off x="14325600" y="1741641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141332</xdr:rowOff>
    </xdr:from>
    <xdr:to>
      <xdr:col>81</xdr:col>
      <xdr:colOff>101600</xdr:colOff>
      <xdr:row>104</xdr:row>
      <xdr:rowOff>71482</xdr:rowOff>
    </xdr:to>
    <xdr:sp macro="" textlink="">
      <xdr:nvSpPr>
        <xdr:cNvPr id="880" name="フローチャート: 判断 879">
          <a:extLst>
            <a:ext uri="{FF2B5EF4-FFF2-40B4-BE49-F238E27FC236}">
              <a16:creationId xmlns:a16="http://schemas.microsoft.com/office/drawing/2014/main" id="{F5498DCB-CC4A-49D3-95E8-1A7B64903EE2}"/>
            </a:ext>
          </a:extLst>
        </xdr:cNvPr>
        <xdr:cNvSpPr/>
      </xdr:nvSpPr>
      <xdr:spPr>
        <a:xfrm>
          <a:off x="13578840" y="17408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115207</xdr:rowOff>
    </xdr:from>
    <xdr:to>
      <xdr:col>76</xdr:col>
      <xdr:colOff>165100</xdr:colOff>
      <xdr:row>104</xdr:row>
      <xdr:rowOff>45357</xdr:rowOff>
    </xdr:to>
    <xdr:sp macro="" textlink="">
      <xdr:nvSpPr>
        <xdr:cNvPr id="881" name="フローチャート: 判断 880">
          <a:extLst>
            <a:ext uri="{FF2B5EF4-FFF2-40B4-BE49-F238E27FC236}">
              <a16:creationId xmlns:a16="http://schemas.microsoft.com/office/drawing/2014/main" id="{E86918C8-6377-40CD-8431-563E04D44CB5}"/>
            </a:ext>
          </a:extLst>
        </xdr:cNvPr>
        <xdr:cNvSpPr/>
      </xdr:nvSpPr>
      <xdr:spPr>
        <a:xfrm>
          <a:off x="12804140" y="17382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165826</xdr:rowOff>
    </xdr:from>
    <xdr:to>
      <xdr:col>72</xdr:col>
      <xdr:colOff>38100</xdr:colOff>
      <xdr:row>104</xdr:row>
      <xdr:rowOff>95976</xdr:rowOff>
    </xdr:to>
    <xdr:sp macro="" textlink="">
      <xdr:nvSpPr>
        <xdr:cNvPr id="882" name="フローチャート: 判断 881">
          <a:extLst>
            <a:ext uri="{FF2B5EF4-FFF2-40B4-BE49-F238E27FC236}">
              <a16:creationId xmlns:a16="http://schemas.microsoft.com/office/drawing/2014/main" id="{B0E4DA4E-A44C-4C79-9731-3E78C627B259}"/>
            </a:ext>
          </a:extLst>
        </xdr:cNvPr>
        <xdr:cNvSpPr/>
      </xdr:nvSpPr>
      <xdr:spPr>
        <a:xfrm>
          <a:off x="12029440" y="174327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142966</xdr:rowOff>
    </xdr:from>
    <xdr:to>
      <xdr:col>67</xdr:col>
      <xdr:colOff>101600</xdr:colOff>
      <xdr:row>104</xdr:row>
      <xdr:rowOff>73116</xdr:rowOff>
    </xdr:to>
    <xdr:sp macro="" textlink="">
      <xdr:nvSpPr>
        <xdr:cNvPr id="883" name="フローチャート: 判断 882">
          <a:extLst>
            <a:ext uri="{FF2B5EF4-FFF2-40B4-BE49-F238E27FC236}">
              <a16:creationId xmlns:a16="http://schemas.microsoft.com/office/drawing/2014/main" id="{6E91227D-C14F-4EF4-9D9A-ED08CA3F667B}"/>
            </a:ext>
          </a:extLst>
        </xdr:cNvPr>
        <xdr:cNvSpPr/>
      </xdr:nvSpPr>
      <xdr:spPr>
        <a:xfrm>
          <a:off x="11231880" y="17409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1101B2BD-15C4-4C3B-A698-C97B6F6B98E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615D66A2-2EAD-4231-8AAB-7F0423FBD75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AA34073F-7ABC-4C28-8A9D-F975C3A3066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F464DB05-3BB5-4433-8556-FFAB49100FC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E2DEA980-11C7-4C42-B8FF-91094DDCB8CA}"/>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41729</xdr:rowOff>
    </xdr:from>
    <xdr:to>
      <xdr:col>85</xdr:col>
      <xdr:colOff>177800</xdr:colOff>
      <xdr:row>107</xdr:row>
      <xdr:rowOff>143329</xdr:rowOff>
    </xdr:to>
    <xdr:sp macro="" textlink="">
      <xdr:nvSpPr>
        <xdr:cNvPr id="889" name="楕円 888">
          <a:extLst>
            <a:ext uri="{FF2B5EF4-FFF2-40B4-BE49-F238E27FC236}">
              <a16:creationId xmlns:a16="http://schemas.microsoft.com/office/drawing/2014/main" id="{690F9327-00A3-4F2D-A8F6-67250F89688D}"/>
            </a:ext>
          </a:extLst>
        </xdr:cNvPr>
        <xdr:cNvSpPr/>
      </xdr:nvSpPr>
      <xdr:spPr>
        <a:xfrm>
          <a:off x="14325600" y="1797920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128106</xdr:rowOff>
    </xdr:from>
    <xdr:ext cx="405111" cy="259045"/>
    <xdr:sp macro="" textlink="">
      <xdr:nvSpPr>
        <xdr:cNvPr id="890" name="【庁舎】&#10;有形固定資産減価償却率該当値テキスト">
          <a:extLst>
            <a:ext uri="{FF2B5EF4-FFF2-40B4-BE49-F238E27FC236}">
              <a16:creationId xmlns:a16="http://schemas.microsoft.com/office/drawing/2014/main" id="{52205FCC-99C2-4C8F-B873-08DBDF9BCEAF}"/>
            </a:ext>
          </a:extLst>
        </xdr:cNvPr>
        <xdr:cNvSpPr txBox="1"/>
      </xdr:nvSpPr>
      <xdr:spPr>
        <a:xfrm>
          <a:off x="14414500" y="17897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90714</xdr:rowOff>
    </xdr:from>
    <xdr:to>
      <xdr:col>81</xdr:col>
      <xdr:colOff>101600</xdr:colOff>
      <xdr:row>108</xdr:row>
      <xdr:rowOff>20864</xdr:rowOff>
    </xdr:to>
    <xdr:sp macro="" textlink="">
      <xdr:nvSpPr>
        <xdr:cNvPr id="891" name="楕円 890">
          <a:extLst>
            <a:ext uri="{FF2B5EF4-FFF2-40B4-BE49-F238E27FC236}">
              <a16:creationId xmlns:a16="http://schemas.microsoft.com/office/drawing/2014/main" id="{9791F527-284E-44FE-AC8F-DDA25D288F56}"/>
            </a:ext>
          </a:extLst>
        </xdr:cNvPr>
        <xdr:cNvSpPr/>
      </xdr:nvSpPr>
      <xdr:spPr>
        <a:xfrm>
          <a:off x="13578840" y="180281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92529</xdr:rowOff>
    </xdr:from>
    <xdr:to>
      <xdr:col>85</xdr:col>
      <xdr:colOff>127000</xdr:colOff>
      <xdr:row>107</xdr:row>
      <xdr:rowOff>141514</xdr:rowOff>
    </xdr:to>
    <xdr:cxnSp macro="">
      <xdr:nvCxnSpPr>
        <xdr:cNvPr id="892" name="直線コネクタ 891">
          <a:extLst>
            <a:ext uri="{FF2B5EF4-FFF2-40B4-BE49-F238E27FC236}">
              <a16:creationId xmlns:a16="http://schemas.microsoft.com/office/drawing/2014/main" id="{9D1B180D-1C09-4D1A-B672-3A756D9437EF}"/>
            </a:ext>
          </a:extLst>
        </xdr:cNvPr>
        <xdr:cNvCxnSpPr/>
      </xdr:nvCxnSpPr>
      <xdr:spPr>
        <a:xfrm flipV="1">
          <a:off x="13629640" y="18030009"/>
          <a:ext cx="74676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71120</xdr:rowOff>
    </xdr:from>
    <xdr:to>
      <xdr:col>76</xdr:col>
      <xdr:colOff>165100</xdr:colOff>
      <xdr:row>108</xdr:row>
      <xdr:rowOff>1270</xdr:rowOff>
    </xdr:to>
    <xdr:sp macro="" textlink="">
      <xdr:nvSpPr>
        <xdr:cNvPr id="893" name="楕円 892">
          <a:extLst>
            <a:ext uri="{FF2B5EF4-FFF2-40B4-BE49-F238E27FC236}">
              <a16:creationId xmlns:a16="http://schemas.microsoft.com/office/drawing/2014/main" id="{6189955E-3456-4C65-98E6-6B0ECD6C4FC0}"/>
            </a:ext>
          </a:extLst>
        </xdr:cNvPr>
        <xdr:cNvSpPr/>
      </xdr:nvSpPr>
      <xdr:spPr>
        <a:xfrm>
          <a:off x="12804140" y="18008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121920</xdr:rowOff>
    </xdr:from>
    <xdr:to>
      <xdr:col>81</xdr:col>
      <xdr:colOff>50800</xdr:colOff>
      <xdr:row>107</xdr:row>
      <xdr:rowOff>141514</xdr:rowOff>
    </xdr:to>
    <xdr:cxnSp macro="">
      <xdr:nvCxnSpPr>
        <xdr:cNvPr id="894" name="直線コネクタ 893">
          <a:extLst>
            <a:ext uri="{FF2B5EF4-FFF2-40B4-BE49-F238E27FC236}">
              <a16:creationId xmlns:a16="http://schemas.microsoft.com/office/drawing/2014/main" id="{D0A29651-3A3A-4EC1-8DA1-CA3FD6F40CBB}"/>
            </a:ext>
          </a:extLst>
        </xdr:cNvPr>
        <xdr:cNvCxnSpPr/>
      </xdr:nvCxnSpPr>
      <xdr:spPr>
        <a:xfrm>
          <a:off x="12854940" y="18059400"/>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113574</xdr:rowOff>
    </xdr:from>
    <xdr:to>
      <xdr:col>72</xdr:col>
      <xdr:colOff>38100</xdr:colOff>
      <xdr:row>108</xdr:row>
      <xdr:rowOff>43724</xdr:rowOff>
    </xdr:to>
    <xdr:sp macro="" textlink="">
      <xdr:nvSpPr>
        <xdr:cNvPr id="895" name="楕円 894">
          <a:extLst>
            <a:ext uri="{FF2B5EF4-FFF2-40B4-BE49-F238E27FC236}">
              <a16:creationId xmlns:a16="http://schemas.microsoft.com/office/drawing/2014/main" id="{4A374CD7-CB26-4F97-AC1D-7BAE07CD2D5E}"/>
            </a:ext>
          </a:extLst>
        </xdr:cNvPr>
        <xdr:cNvSpPr/>
      </xdr:nvSpPr>
      <xdr:spPr>
        <a:xfrm>
          <a:off x="12029440" y="180510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121920</xdr:rowOff>
    </xdr:from>
    <xdr:to>
      <xdr:col>76</xdr:col>
      <xdr:colOff>114300</xdr:colOff>
      <xdr:row>107</xdr:row>
      <xdr:rowOff>164374</xdr:rowOff>
    </xdr:to>
    <xdr:cxnSp macro="">
      <xdr:nvCxnSpPr>
        <xdr:cNvPr id="896" name="直線コネクタ 895">
          <a:extLst>
            <a:ext uri="{FF2B5EF4-FFF2-40B4-BE49-F238E27FC236}">
              <a16:creationId xmlns:a16="http://schemas.microsoft.com/office/drawing/2014/main" id="{97B3E67B-C916-441A-8161-1A8F9287C5DE}"/>
            </a:ext>
          </a:extLst>
        </xdr:cNvPr>
        <xdr:cNvCxnSpPr/>
      </xdr:nvCxnSpPr>
      <xdr:spPr>
        <a:xfrm flipV="1">
          <a:off x="12072620" y="18059400"/>
          <a:ext cx="7823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97245</xdr:rowOff>
    </xdr:from>
    <xdr:to>
      <xdr:col>67</xdr:col>
      <xdr:colOff>101600</xdr:colOff>
      <xdr:row>108</xdr:row>
      <xdr:rowOff>27395</xdr:rowOff>
    </xdr:to>
    <xdr:sp macro="" textlink="">
      <xdr:nvSpPr>
        <xdr:cNvPr id="897" name="楕円 896">
          <a:extLst>
            <a:ext uri="{FF2B5EF4-FFF2-40B4-BE49-F238E27FC236}">
              <a16:creationId xmlns:a16="http://schemas.microsoft.com/office/drawing/2014/main" id="{E8ACB152-7A20-43FF-996D-051B9BD60EB1}"/>
            </a:ext>
          </a:extLst>
        </xdr:cNvPr>
        <xdr:cNvSpPr/>
      </xdr:nvSpPr>
      <xdr:spPr>
        <a:xfrm>
          <a:off x="11231880" y="18034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148045</xdr:rowOff>
    </xdr:from>
    <xdr:to>
      <xdr:col>71</xdr:col>
      <xdr:colOff>177800</xdr:colOff>
      <xdr:row>107</xdr:row>
      <xdr:rowOff>164374</xdr:rowOff>
    </xdr:to>
    <xdr:cxnSp macro="">
      <xdr:nvCxnSpPr>
        <xdr:cNvPr id="898" name="直線コネクタ 897">
          <a:extLst>
            <a:ext uri="{FF2B5EF4-FFF2-40B4-BE49-F238E27FC236}">
              <a16:creationId xmlns:a16="http://schemas.microsoft.com/office/drawing/2014/main" id="{148ED112-ABE2-405B-A418-2D5F03A923CF}"/>
            </a:ext>
          </a:extLst>
        </xdr:cNvPr>
        <xdr:cNvCxnSpPr/>
      </xdr:nvCxnSpPr>
      <xdr:spPr>
        <a:xfrm>
          <a:off x="11282680" y="18085525"/>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88009</xdr:rowOff>
    </xdr:from>
    <xdr:ext cx="405111" cy="259045"/>
    <xdr:sp macro="" textlink="">
      <xdr:nvSpPr>
        <xdr:cNvPr id="899" name="n_1aveValue【庁舎】&#10;有形固定資産減価償却率">
          <a:extLst>
            <a:ext uri="{FF2B5EF4-FFF2-40B4-BE49-F238E27FC236}">
              <a16:creationId xmlns:a16="http://schemas.microsoft.com/office/drawing/2014/main" id="{21B92869-4647-4543-A2CB-E3C729610C90}"/>
            </a:ext>
          </a:extLst>
        </xdr:cNvPr>
        <xdr:cNvSpPr txBox="1"/>
      </xdr:nvSpPr>
      <xdr:spPr>
        <a:xfrm>
          <a:off x="13437244" y="171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61884</xdr:rowOff>
    </xdr:from>
    <xdr:ext cx="405111" cy="259045"/>
    <xdr:sp macro="" textlink="">
      <xdr:nvSpPr>
        <xdr:cNvPr id="900" name="n_2aveValue【庁舎】&#10;有形固定資産減価償却率">
          <a:extLst>
            <a:ext uri="{FF2B5EF4-FFF2-40B4-BE49-F238E27FC236}">
              <a16:creationId xmlns:a16="http://schemas.microsoft.com/office/drawing/2014/main" id="{3A5569C3-C6A2-40C8-9FE8-C1A8E02BC775}"/>
            </a:ext>
          </a:extLst>
        </xdr:cNvPr>
        <xdr:cNvSpPr txBox="1"/>
      </xdr:nvSpPr>
      <xdr:spPr>
        <a:xfrm>
          <a:off x="126752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112503</xdr:rowOff>
    </xdr:from>
    <xdr:ext cx="405111" cy="259045"/>
    <xdr:sp macro="" textlink="">
      <xdr:nvSpPr>
        <xdr:cNvPr id="901" name="n_3aveValue【庁舎】&#10;有形固定資産減価償却率">
          <a:extLst>
            <a:ext uri="{FF2B5EF4-FFF2-40B4-BE49-F238E27FC236}">
              <a16:creationId xmlns:a16="http://schemas.microsoft.com/office/drawing/2014/main" id="{3B8D26BF-B0BD-46DD-968E-42CACD72E7F4}"/>
            </a:ext>
          </a:extLst>
        </xdr:cNvPr>
        <xdr:cNvSpPr txBox="1"/>
      </xdr:nvSpPr>
      <xdr:spPr>
        <a:xfrm>
          <a:off x="119005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89643</xdr:rowOff>
    </xdr:from>
    <xdr:ext cx="405111" cy="259045"/>
    <xdr:sp macro="" textlink="">
      <xdr:nvSpPr>
        <xdr:cNvPr id="902" name="n_4aveValue【庁舎】&#10;有形固定資産減価償却率">
          <a:extLst>
            <a:ext uri="{FF2B5EF4-FFF2-40B4-BE49-F238E27FC236}">
              <a16:creationId xmlns:a16="http://schemas.microsoft.com/office/drawing/2014/main" id="{32D469CF-CAC0-4C1F-BBB0-537DFBDFCBC3}"/>
            </a:ext>
          </a:extLst>
        </xdr:cNvPr>
        <xdr:cNvSpPr txBox="1"/>
      </xdr:nvSpPr>
      <xdr:spPr>
        <a:xfrm>
          <a:off x="11102984" y="1718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11991</xdr:rowOff>
    </xdr:from>
    <xdr:ext cx="405111" cy="259045"/>
    <xdr:sp macro="" textlink="">
      <xdr:nvSpPr>
        <xdr:cNvPr id="903" name="n_1mainValue【庁舎】&#10;有形固定資産減価償却率">
          <a:extLst>
            <a:ext uri="{FF2B5EF4-FFF2-40B4-BE49-F238E27FC236}">
              <a16:creationId xmlns:a16="http://schemas.microsoft.com/office/drawing/2014/main" id="{CEB46081-DEF5-4815-8931-95B1817D4B56}"/>
            </a:ext>
          </a:extLst>
        </xdr:cNvPr>
        <xdr:cNvSpPr txBox="1"/>
      </xdr:nvSpPr>
      <xdr:spPr>
        <a:xfrm>
          <a:off x="134372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163847</xdr:rowOff>
    </xdr:from>
    <xdr:ext cx="405111" cy="259045"/>
    <xdr:sp macro="" textlink="">
      <xdr:nvSpPr>
        <xdr:cNvPr id="904" name="n_2mainValue【庁舎】&#10;有形固定資産減価償却率">
          <a:extLst>
            <a:ext uri="{FF2B5EF4-FFF2-40B4-BE49-F238E27FC236}">
              <a16:creationId xmlns:a16="http://schemas.microsoft.com/office/drawing/2014/main" id="{F519BE6B-3C46-4E4C-94A4-F6B8FF190D23}"/>
            </a:ext>
          </a:extLst>
        </xdr:cNvPr>
        <xdr:cNvSpPr txBox="1"/>
      </xdr:nvSpPr>
      <xdr:spPr>
        <a:xfrm>
          <a:off x="126752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34851</xdr:rowOff>
    </xdr:from>
    <xdr:ext cx="405111" cy="259045"/>
    <xdr:sp macro="" textlink="">
      <xdr:nvSpPr>
        <xdr:cNvPr id="905" name="n_3mainValue【庁舎】&#10;有形固定資産減価償却率">
          <a:extLst>
            <a:ext uri="{FF2B5EF4-FFF2-40B4-BE49-F238E27FC236}">
              <a16:creationId xmlns:a16="http://schemas.microsoft.com/office/drawing/2014/main" id="{DD3A12D4-111A-412A-90C5-22637556D407}"/>
            </a:ext>
          </a:extLst>
        </xdr:cNvPr>
        <xdr:cNvSpPr txBox="1"/>
      </xdr:nvSpPr>
      <xdr:spPr>
        <a:xfrm>
          <a:off x="119005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18522</xdr:rowOff>
    </xdr:from>
    <xdr:ext cx="405111" cy="259045"/>
    <xdr:sp macro="" textlink="">
      <xdr:nvSpPr>
        <xdr:cNvPr id="906" name="n_4mainValue【庁舎】&#10;有形固定資産減価償却率">
          <a:extLst>
            <a:ext uri="{FF2B5EF4-FFF2-40B4-BE49-F238E27FC236}">
              <a16:creationId xmlns:a16="http://schemas.microsoft.com/office/drawing/2014/main" id="{4D1E1639-E304-4EC8-AAA9-96117E39BEA7}"/>
            </a:ext>
          </a:extLst>
        </xdr:cNvPr>
        <xdr:cNvSpPr txBox="1"/>
      </xdr:nvSpPr>
      <xdr:spPr>
        <a:xfrm>
          <a:off x="11102984" y="1812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7" name="正方形/長方形 906">
          <a:extLst>
            <a:ext uri="{FF2B5EF4-FFF2-40B4-BE49-F238E27FC236}">
              <a16:creationId xmlns:a16="http://schemas.microsoft.com/office/drawing/2014/main" id="{870009EA-B850-4EF1-9D28-88D16B5CF2E3}"/>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8" name="正方形/長方形 907">
          <a:extLst>
            <a:ext uri="{FF2B5EF4-FFF2-40B4-BE49-F238E27FC236}">
              <a16:creationId xmlns:a16="http://schemas.microsoft.com/office/drawing/2014/main" id="{4E66821F-7095-4398-B7B0-9DEDF627D89C}"/>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9" name="正方形/長方形 908">
          <a:extLst>
            <a:ext uri="{FF2B5EF4-FFF2-40B4-BE49-F238E27FC236}">
              <a16:creationId xmlns:a16="http://schemas.microsoft.com/office/drawing/2014/main" id="{8D8ECECD-6716-440F-A877-3937F7B2553F}"/>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10" name="正方形/長方形 909">
          <a:extLst>
            <a:ext uri="{FF2B5EF4-FFF2-40B4-BE49-F238E27FC236}">
              <a16:creationId xmlns:a16="http://schemas.microsoft.com/office/drawing/2014/main" id="{EE69FEC4-5762-4D15-A426-2CF57243A88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1" name="正方形/長方形 910">
          <a:extLst>
            <a:ext uri="{FF2B5EF4-FFF2-40B4-BE49-F238E27FC236}">
              <a16:creationId xmlns:a16="http://schemas.microsoft.com/office/drawing/2014/main" id="{CCE0722C-126C-4B9C-9B61-05658B7916A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2" name="正方形/長方形 911">
          <a:extLst>
            <a:ext uri="{FF2B5EF4-FFF2-40B4-BE49-F238E27FC236}">
              <a16:creationId xmlns:a16="http://schemas.microsoft.com/office/drawing/2014/main" id="{0A053A64-8D5B-4FBF-8C5E-77A5D35E7F4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3" name="正方形/長方形 912">
          <a:extLst>
            <a:ext uri="{FF2B5EF4-FFF2-40B4-BE49-F238E27FC236}">
              <a16:creationId xmlns:a16="http://schemas.microsoft.com/office/drawing/2014/main" id="{B1B158C4-95B5-453F-ADFB-9A3D78F5279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4" name="正方形/長方形 913">
          <a:extLst>
            <a:ext uri="{FF2B5EF4-FFF2-40B4-BE49-F238E27FC236}">
              <a16:creationId xmlns:a16="http://schemas.microsoft.com/office/drawing/2014/main" id="{5CB17290-AEB2-4BA5-8F31-F467EDFE0A57}"/>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5" name="テキスト ボックス 914">
          <a:extLst>
            <a:ext uri="{FF2B5EF4-FFF2-40B4-BE49-F238E27FC236}">
              <a16:creationId xmlns:a16="http://schemas.microsoft.com/office/drawing/2014/main" id="{59C844A8-A1A9-4A63-AF20-05A141C6207D}"/>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6" name="直線コネクタ 915">
          <a:extLst>
            <a:ext uri="{FF2B5EF4-FFF2-40B4-BE49-F238E27FC236}">
              <a16:creationId xmlns:a16="http://schemas.microsoft.com/office/drawing/2014/main" id="{CE4749F4-7DD3-4B87-BB33-A64F8CDF9561}"/>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7" name="直線コネクタ 916">
          <a:extLst>
            <a:ext uri="{FF2B5EF4-FFF2-40B4-BE49-F238E27FC236}">
              <a16:creationId xmlns:a16="http://schemas.microsoft.com/office/drawing/2014/main" id="{76F437E6-645B-4CA7-9297-0AA5AA454683}"/>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8" name="テキスト ボックス 917">
          <a:extLst>
            <a:ext uri="{FF2B5EF4-FFF2-40B4-BE49-F238E27FC236}">
              <a16:creationId xmlns:a16="http://schemas.microsoft.com/office/drawing/2014/main" id="{C2F3DD00-0F1D-4347-A820-77BF31A3E401}"/>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9" name="直線コネクタ 918">
          <a:extLst>
            <a:ext uri="{FF2B5EF4-FFF2-40B4-BE49-F238E27FC236}">
              <a16:creationId xmlns:a16="http://schemas.microsoft.com/office/drawing/2014/main" id="{96A73546-5D52-44AA-A9BC-7D82CCB28EC9}"/>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20" name="テキスト ボックス 919">
          <a:extLst>
            <a:ext uri="{FF2B5EF4-FFF2-40B4-BE49-F238E27FC236}">
              <a16:creationId xmlns:a16="http://schemas.microsoft.com/office/drawing/2014/main" id="{20F980D0-F793-4D54-B4B7-C02304205FEB}"/>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21" name="直線コネクタ 920">
          <a:extLst>
            <a:ext uri="{FF2B5EF4-FFF2-40B4-BE49-F238E27FC236}">
              <a16:creationId xmlns:a16="http://schemas.microsoft.com/office/drawing/2014/main" id="{1F1EB52F-1E8D-494C-8B77-A91A961D3002}"/>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22" name="テキスト ボックス 921">
          <a:extLst>
            <a:ext uri="{FF2B5EF4-FFF2-40B4-BE49-F238E27FC236}">
              <a16:creationId xmlns:a16="http://schemas.microsoft.com/office/drawing/2014/main" id="{71B59511-0FF6-452F-8C2E-5FB2AD87C733}"/>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23" name="直線コネクタ 922">
          <a:extLst>
            <a:ext uri="{FF2B5EF4-FFF2-40B4-BE49-F238E27FC236}">
              <a16:creationId xmlns:a16="http://schemas.microsoft.com/office/drawing/2014/main" id="{4C5B5542-834C-47AB-B52D-563A726DA2FF}"/>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4" name="テキスト ボックス 923">
          <a:extLst>
            <a:ext uri="{FF2B5EF4-FFF2-40B4-BE49-F238E27FC236}">
              <a16:creationId xmlns:a16="http://schemas.microsoft.com/office/drawing/2014/main" id="{0FAE67C2-6F63-4E60-8888-308429A217F6}"/>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5" name="直線コネクタ 924">
          <a:extLst>
            <a:ext uri="{FF2B5EF4-FFF2-40B4-BE49-F238E27FC236}">
              <a16:creationId xmlns:a16="http://schemas.microsoft.com/office/drawing/2014/main" id="{6A70CA1D-232B-46DF-8628-ED7C653E033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6" name="テキスト ボックス 925">
          <a:extLst>
            <a:ext uri="{FF2B5EF4-FFF2-40B4-BE49-F238E27FC236}">
              <a16:creationId xmlns:a16="http://schemas.microsoft.com/office/drawing/2014/main" id="{0FA4BA4D-F4D0-4770-94EF-929E8B3BB6EC}"/>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7" name="直線コネクタ 926">
          <a:extLst>
            <a:ext uri="{FF2B5EF4-FFF2-40B4-BE49-F238E27FC236}">
              <a16:creationId xmlns:a16="http://schemas.microsoft.com/office/drawing/2014/main" id="{01FE102C-870B-46AA-8FCA-E070DFECA366}"/>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8" name="テキスト ボックス 927">
          <a:extLst>
            <a:ext uri="{FF2B5EF4-FFF2-40B4-BE49-F238E27FC236}">
              <a16:creationId xmlns:a16="http://schemas.microsoft.com/office/drawing/2014/main" id="{CD40DDB1-2903-4F8D-B1A7-C7E1A065F105}"/>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9" name="直線コネクタ 928">
          <a:extLst>
            <a:ext uri="{FF2B5EF4-FFF2-40B4-BE49-F238E27FC236}">
              <a16:creationId xmlns:a16="http://schemas.microsoft.com/office/drawing/2014/main" id="{221FB042-03DA-4091-B274-A2B1110C103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30" name="テキスト ボックス 929">
          <a:extLst>
            <a:ext uri="{FF2B5EF4-FFF2-40B4-BE49-F238E27FC236}">
              <a16:creationId xmlns:a16="http://schemas.microsoft.com/office/drawing/2014/main" id="{5DAB0AC1-BF31-45AE-A213-EA01DADBC3EC}"/>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31" name="【庁舎】&#10;一人当たり面積グラフ枠">
          <a:extLst>
            <a:ext uri="{FF2B5EF4-FFF2-40B4-BE49-F238E27FC236}">
              <a16:creationId xmlns:a16="http://schemas.microsoft.com/office/drawing/2014/main" id="{7A8AB3D6-1F2D-480B-BBD2-9AEA3645C52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932" name="直線コネクタ 931">
          <a:extLst>
            <a:ext uri="{FF2B5EF4-FFF2-40B4-BE49-F238E27FC236}">
              <a16:creationId xmlns:a16="http://schemas.microsoft.com/office/drawing/2014/main" id="{CDFEEA8C-F9F5-4A24-9FBF-E162BC9D07A7}"/>
            </a:ext>
          </a:extLst>
        </xdr:cNvPr>
        <xdr:cNvCxnSpPr/>
      </xdr:nvCxnSpPr>
      <xdr:spPr>
        <a:xfrm flipV="1">
          <a:off x="19509104" y="166992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33" name="【庁舎】&#10;一人当たり面積最小値テキスト">
          <a:extLst>
            <a:ext uri="{FF2B5EF4-FFF2-40B4-BE49-F238E27FC236}">
              <a16:creationId xmlns:a16="http://schemas.microsoft.com/office/drawing/2014/main" id="{63733514-3ECA-40A2-BE5D-525A12BB648F}"/>
            </a:ext>
          </a:extLst>
        </xdr:cNvPr>
        <xdr:cNvSpPr txBox="1"/>
      </xdr:nvSpPr>
      <xdr:spPr>
        <a:xfrm>
          <a:off x="1954784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34" name="直線コネクタ 933">
          <a:extLst>
            <a:ext uri="{FF2B5EF4-FFF2-40B4-BE49-F238E27FC236}">
              <a16:creationId xmlns:a16="http://schemas.microsoft.com/office/drawing/2014/main" id="{0E9386BB-1113-4F1E-9908-327036C41653}"/>
            </a:ext>
          </a:extLst>
        </xdr:cNvPr>
        <xdr:cNvCxnSpPr/>
      </xdr:nvCxnSpPr>
      <xdr:spPr>
        <a:xfrm>
          <a:off x="1944370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935" name="【庁舎】&#10;一人当たり面積最大値テキスト">
          <a:extLst>
            <a:ext uri="{FF2B5EF4-FFF2-40B4-BE49-F238E27FC236}">
              <a16:creationId xmlns:a16="http://schemas.microsoft.com/office/drawing/2014/main" id="{4F637154-2E8D-45E5-8D3C-F50252405665}"/>
            </a:ext>
          </a:extLst>
        </xdr:cNvPr>
        <xdr:cNvSpPr txBox="1"/>
      </xdr:nvSpPr>
      <xdr:spPr>
        <a:xfrm>
          <a:off x="19547840" y="1647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936" name="直線コネクタ 935">
          <a:extLst>
            <a:ext uri="{FF2B5EF4-FFF2-40B4-BE49-F238E27FC236}">
              <a16:creationId xmlns:a16="http://schemas.microsoft.com/office/drawing/2014/main" id="{3AABABD9-F343-46EE-B2BE-516CF035207A}"/>
            </a:ext>
          </a:extLst>
        </xdr:cNvPr>
        <xdr:cNvCxnSpPr/>
      </xdr:nvCxnSpPr>
      <xdr:spPr>
        <a:xfrm>
          <a:off x="19443700" y="16699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87465</xdr:rowOff>
    </xdr:from>
    <xdr:ext cx="469744" cy="259045"/>
    <xdr:sp macro="" textlink="">
      <xdr:nvSpPr>
        <xdr:cNvPr id="937" name="【庁舎】&#10;一人当たり面積平均値テキスト">
          <a:extLst>
            <a:ext uri="{FF2B5EF4-FFF2-40B4-BE49-F238E27FC236}">
              <a16:creationId xmlns:a16="http://schemas.microsoft.com/office/drawing/2014/main" id="{52FEE136-A4FF-4562-97A6-B425BF6716FE}"/>
            </a:ext>
          </a:extLst>
        </xdr:cNvPr>
        <xdr:cNvSpPr txBox="1"/>
      </xdr:nvSpPr>
      <xdr:spPr>
        <a:xfrm>
          <a:off x="19547840" y="17689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938" name="フローチャート: 判断 937">
          <a:extLst>
            <a:ext uri="{FF2B5EF4-FFF2-40B4-BE49-F238E27FC236}">
              <a16:creationId xmlns:a16="http://schemas.microsoft.com/office/drawing/2014/main" id="{F517A2C0-69DB-414C-879A-B8FBB28EC2D0}"/>
            </a:ext>
          </a:extLst>
        </xdr:cNvPr>
        <xdr:cNvSpPr/>
      </xdr:nvSpPr>
      <xdr:spPr>
        <a:xfrm>
          <a:off x="19458940" y="1783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939" name="フローチャート: 判断 938">
          <a:extLst>
            <a:ext uri="{FF2B5EF4-FFF2-40B4-BE49-F238E27FC236}">
              <a16:creationId xmlns:a16="http://schemas.microsoft.com/office/drawing/2014/main" id="{66304F08-7CC5-4C2C-9F9E-E526C4150F45}"/>
            </a:ext>
          </a:extLst>
        </xdr:cNvPr>
        <xdr:cNvSpPr/>
      </xdr:nvSpPr>
      <xdr:spPr>
        <a:xfrm>
          <a:off x="18735040" y="17848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940" name="フローチャート: 判断 939">
          <a:extLst>
            <a:ext uri="{FF2B5EF4-FFF2-40B4-BE49-F238E27FC236}">
              <a16:creationId xmlns:a16="http://schemas.microsoft.com/office/drawing/2014/main" id="{914B08B0-EF71-414C-B533-1582FB777997}"/>
            </a:ext>
          </a:extLst>
        </xdr:cNvPr>
        <xdr:cNvSpPr/>
      </xdr:nvSpPr>
      <xdr:spPr>
        <a:xfrm>
          <a:off x="17937480" y="17857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41" name="フローチャート: 判断 940">
          <a:extLst>
            <a:ext uri="{FF2B5EF4-FFF2-40B4-BE49-F238E27FC236}">
              <a16:creationId xmlns:a16="http://schemas.microsoft.com/office/drawing/2014/main" id="{5EDD7D3D-B173-46E1-8B1D-F1B7E473F40E}"/>
            </a:ext>
          </a:extLst>
        </xdr:cNvPr>
        <xdr:cNvSpPr/>
      </xdr:nvSpPr>
      <xdr:spPr>
        <a:xfrm>
          <a:off x="1716278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942" name="フローチャート: 判断 941">
          <a:extLst>
            <a:ext uri="{FF2B5EF4-FFF2-40B4-BE49-F238E27FC236}">
              <a16:creationId xmlns:a16="http://schemas.microsoft.com/office/drawing/2014/main" id="{CE91097F-4CA6-469D-84E8-71EF5F6903D8}"/>
            </a:ext>
          </a:extLst>
        </xdr:cNvPr>
        <xdr:cNvSpPr/>
      </xdr:nvSpPr>
      <xdr:spPr>
        <a:xfrm>
          <a:off x="16388080" y="17831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204A0859-1FAB-4E96-AA10-1A426300ACDF}"/>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4" name="テキスト ボックス 943">
          <a:extLst>
            <a:ext uri="{FF2B5EF4-FFF2-40B4-BE49-F238E27FC236}">
              <a16:creationId xmlns:a16="http://schemas.microsoft.com/office/drawing/2014/main" id="{BF4B74BB-B07F-4F1D-B337-A1E84B636FD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5" name="テキスト ボックス 944">
          <a:extLst>
            <a:ext uri="{FF2B5EF4-FFF2-40B4-BE49-F238E27FC236}">
              <a16:creationId xmlns:a16="http://schemas.microsoft.com/office/drawing/2014/main" id="{011CFC61-EF61-4401-A00D-E2DD8F671C5F}"/>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6" name="テキスト ボックス 945">
          <a:extLst>
            <a:ext uri="{FF2B5EF4-FFF2-40B4-BE49-F238E27FC236}">
              <a16:creationId xmlns:a16="http://schemas.microsoft.com/office/drawing/2014/main" id="{4682C889-977B-403F-B3F1-D384BE9C0B0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7" name="テキスト ボックス 946">
          <a:extLst>
            <a:ext uri="{FF2B5EF4-FFF2-40B4-BE49-F238E27FC236}">
              <a16:creationId xmlns:a16="http://schemas.microsoft.com/office/drawing/2014/main" id="{2C2005E1-009A-4C05-89D9-A1CDF03F01D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114663</xdr:rowOff>
    </xdr:from>
    <xdr:to>
      <xdr:col>116</xdr:col>
      <xdr:colOff>114300</xdr:colOff>
      <xdr:row>107</xdr:row>
      <xdr:rowOff>44813</xdr:rowOff>
    </xdr:to>
    <xdr:sp macro="" textlink="">
      <xdr:nvSpPr>
        <xdr:cNvPr id="948" name="楕円 947">
          <a:extLst>
            <a:ext uri="{FF2B5EF4-FFF2-40B4-BE49-F238E27FC236}">
              <a16:creationId xmlns:a16="http://schemas.microsoft.com/office/drawing/2014/main" id="{C02BF351-D22E-47DF-B1C3-EA2E54C8691F}"/>
            </a:ext>
          </a:extLst>
        </xdr:cNvPr>
        <xdr:cNvSpPr/>
      </xdr:nvSpPr>
      <xdr:spPr>
        <a:xfrm>
          <a:off x="19458940" y="17884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93090</xdr:rowOff>
    </xdr:from>
    <xdr:ext cx="469744" cy="259045"/>
    <xdr:sp macro="" textlink="">
      <xdr:nvSpPr>
        <xdr:cNvPr id="949" name="【庁舎】&#10;一人当たり面積該当値テキスト">
          <a:extLst>
            <a:ext uri="{FF2B5EF4-FFF2-40B4-BE49-F238E27FC236}">
              <a16:creationId xmlns:a16="http://schemas.microsoft.com/office/drawing/2014/main" id="{76064B1F-F904-4CF3-BD5F-39B2989030A5}"/>
            </a:ext>
          </a:extLst>
        </xdr:cNvPr>
        <xdr:cNvSpPr txBox="1"/>
      </xdr:nvSpPr>
      <xdr:spPr>
        <a:xfrm>
          <a:off x="19547840" y="1786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135345</xdr:rowOff>
    </xdr:from>
    <xdr:to>
      <xdr:col>112</xdr:col>
      <xdr:colOff>38100</xdr:colOff>
      <xdr:row>107</xdr:row>
      <xdr:rowOff>65495</xdr:rowOff>
    </xdr:to>
    <xdr:sp macro="" textlink="">
      <xdr:nvSpPr>
        <xdr:cNvPr id="950" name="楕円 949">
          <a:extLst>
            <a:ext uri="{FF2B5EF4-FFF2-40B4-BE49-F238E27FC236}">
              <a16:creationId xmlns:a16="http://schemas.microsoft.com/office/drawing/2014/main" id="{E432397E-067E-4742-86AA-8F90F84DA0AB}"/>
            </a:ext>
          </a:extLst>
        </xdr:cNvPr>
        <xdr:cNvSpPr/>
      </xdr:nvSpPr>
      <xdr:spPr>
        <a:xfrm>
          <a:off x="18735040" y="179051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165463</xdr:rowOff>
    </xdr:from>
    <xdr:to>
      <xdr:col>116</xdr:col>
      <xdr:colOff>63500</xdr:colOff>
      <xdr:row>107</xdr:row>
      <xdr:rowOff>14695</xdr:rowOff>
    </xdr:to>
    <xdr:cxnSp macro="">
      <xdr:nvCxnSpPr>
        <xdr:cNvPr id="951" name="直線コネクタ 950">
          <a:extLst>
            <a:ext uri="{FF2B5EF4-FFF2-40B4-BE49-F238E27FC236}">
              <a16:creationId xmlns:a16="http://schemas.microsoft.com/office/drawing/2014/main" id="{6B936706-87F3-4D24-AEC1-EC893436134B}"/>
            </a:ext>
          </a:extLst>
        </xdr:cNvPr>
        <xdr:cNvCxnSpPr/>
      </xdr:nvCxnSpPr>
      <xdr:spPr>
        <a:xfrm flipV="1">
          <a:off x="18778220" y="17935303"/>
          <a:ext cx="73152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137523</xdr:rowOff>
    </xdr:from>
    <xdr:to>
      <xdr:col>107</xdr:col>
      <xdr:colOff>101600</xdr:colOff>
      <xdr:row>107</xdr:row>
      <xdr:rowOff>67673</xdr:rowOff>
    </xdr:to>
    <xdr:sp macro="" textlink="">
      <xdr:nvSpPr>
        <xdr:cNvPr id="952" name="楕円 951">
          <a:extLst>
            <a:ext uri="{FF2B5EF4-FFF2-40B4-BE49-F238E27FC236}">
              <a16:creationId xmlns:a16="http://schemas.microsoft.com/office/drawing/2014/main" id="{492BFFAE-7A21-40A4-983D-AC0F79899FE1}"/>
            </a:ext>
          </a:extLst>
        </xdr:cNvPr>
        <xdr:cNvSpPr/>
      </xdr:nvSpPr>
      <xdr:spPr>
        <a:xfrm>
          <a:off x="17937480" y="17907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14695</xdr:rowOff>
    </xdr:from>
    <xdr:to>
      <xdr:col>111</xdr:col>
      <xdr:colOff>177800</xdr:colOff>
      <xdr:row>107</xdr:row>
      <xdr:rowOff>16873</xdr:rowOff>
    </xdr:to>
    <xdr:cxnSp macro="">
      <xdr:nvCxnSpPr>
        <xdr:cNvPr id="953" name="直線コネクタ 952">
          <a:extLst>
            <a:ext uri="{FF2B5EF4-FFF2-40B4-BE49-F238E27FC236}">
              <a16:creationId xmlns:a16="http://schemas.microsoft.com/office/drawing/2014/main" id="{E37A84CE-8870-446F-90A3-89B7B644998F}"/>
            </a:ext>
          </a:extLst>
        </xdr:cNvPr>
        <xdr:cNvCxnSpPr/>
      </xdr:nvCxnSpPr>
      <xdr:spPr>
        <a:xfrm flipV="1">
          <a:off x="17988280" y="17952175"/>
          <a:ext cx="78994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54" name="楕円 953">
          <a:extLst>
            <a:ext uri="{FF2B5EF4-FFF2-40B4-BE49-F238E27FC236}">
              <a16:creationId xmlns:a16="http://schemas.microsoft.com/office/drawing/2014/main" id="{523EF06C-F78B-464E-AE53-AD05EF996154}"/>
            </a:ext>
          </a:extLst>
        </xdr:cNvPr>
        <xdr:cNvSpPr/>
      </xdr:nvSpPr>
      <xdr:spPr>
        <a:xfrm>
          <a:off x="17162780" y="17876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157843</xdr:rowOff>
    </xdr:from>
    <xdr:to>
      <xdr:col>107</xdr:col>
      <xdr:colOff>50800</xdr:colOff>
      <xdr:row>107</xdr:row>
      <xdr:rowOff>16873</xdr:rowOff>
    </xdr:to>
    <xdr:cxnSp macro="">
      <xdr:nvCxnSpPr>
        <xdr:cNvPr id="955" name="直線コネクタ 954">
          <a:extLst>
            <a:ext uri="{FF2B5EF4-FFF2-40B4-BE49-F238E27FC236}">
              <a16:creationId xmlns:a16="http://schemas.microsoft.com/office/drawing/2014/main" id="{C3FCCCAC-FCC6-4BEB-B905-A6D6A1CFEAAD}"/>
            </a:ext>
          </a:extLst>
        </xdr:cNvPr>
        <xdr:cNvCxnSpPr/>
      </xdr:nvCxnSpPr>
      <xdr:spPr>
        <a:xfrm>
          <a:off x="17213580" y="17927683"/>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112486</xdr:rowOff>
    </xdr:from>
    <xdr:to>
      <xdr:col>98</xdr:col>
      <xdr:colOff>38100</xdr:colOff>
      <xdr:row>107</xdr:row>
      <xdr:rowOff>42636</xdr:rowOff>
    </xdr:to>
    <xdr:sp macro="" textlink="">
      <xdr:nvSpPr>
        <xdr:cNvPr id="956" name="楕円 955">
          <a:extLst>
            <a:ext uri="{FF2B5EF4-FFF2-40B4-BE49-F238E27FC236}">
              <a16:creationId xmlns:a16="http://schemas.microsoft.com/office/drawing/2014/main" id="{6E5B5760-E244-4EA3-8DC5-F5D934930CEC}"/>
            </a:ext>
          </a:extLst>
        </xdr:cNvPr>
        <xdr:cNvSpPr/>
      </xdr:nvSpPr>
      <xdr:spPr>
        <a:xfrm>
          <a:off x="16388080" y="178823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157843</xdr:rowOff>
    </xdr:from>
    <xdr:to>
      <xdr:col>102</xdr:col>
      <xdr:colOff>114300</xdr:colOff>
      <xdr:row>106</xdr:row>
      <xdr:rowOff>163286</xdr:rowOff>
    </xdr:to>
    <xdr:cxnSp macro="">
      <xdr:nvCxnSpPr>
        <xdr:cNvPr id="957" name="直線コネクタ 956">
          <a:extLst>
            <a:ext uri="{FF2B5EF4-FFF2-40B4-BE49-F238E27FC236}">
              <a16:creationId xmlns:a16="http://schemas.microsoft.com/office/drawing/2014/main" id="{2E7CED09-AB25-46BF-B8F9-62289FDC75AD}"/>
            </a:ext>
          </a:extLst>
        </xdr:cNvPr>
        <xdr:cNvCxnSpPr/>
      </xdr:nvCxnSpPr>
      <xdr:spPr>
        <a:xfrm flipV="1">
          <a:off x="16431260" y="17927683"/>
          <a:ext cx="78232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958" name="n_1aveValue【庁舎】&#10;一人当たり面積">
          <a:extLst>
            <a:ext uri="{FF2B5EF4-FFF2-40B4-BE49-F238E27FC236}">
              <a16:creationId xmlns:a16="http://schemas.microsoft.com/office/drawing/2014/main" id="{F0886FEE-B095-43BF-99E0-0C02211AC7FD}"/>
            </a:ext>
          </a:extLst>
        </xdr:cNvPr>
        <xdr:cNvSpPr txBox="1"/>
      </xdr:nvSpPr>
      <xdr:spPr>
        <a:xfrm>
          <a:off x="185611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959" name="n_2aveValue【庁舎】&#10;一人当たり面積">
          <a:extLst>
            <a:ext uri="{FF2B5EF4-FFF2-40B4-BE49-F238E27FC236}">
              <a16:creationId xmlns:a16="http://schemas.microsoft.com/office/drawing/2014/main" id="{9C70C594-0410-4613-B906-C656A0BB2FF3}"/>
            </a:ext>
          </a:extLst>
        </xdr:cNvPr>
        <xdr:cNvSpPr txBox="1"/>
      </xdr:nvSpPr>
      <xdr:spPr>
        <a:xfrm>
          <a:off x="1777626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960" name="n_3aveValue【庁舎】&#10;一人当たり面積">
          <a:extLst>
            <a:ext uri="{FF2B5EF4-FFF2-40B4-BE49-F238E27FC236}">
              <a16:creationId xmlns:a16="http://schemas.microsoft.com/office/drawing/2014/main" id="{E83C7415-38F6-42AC-8091-25F9FA85DAC6}"/>
            </a:ext>
          </a:extLst>
        </xdr:cNvPr>
        <xdr:cNvSpPr txBox="1"/>
      </xdr:nvSpPr>
      <xdr:spPr>
        <a:xfrm>
          <a:off x="1700156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961" name="n_4aveValue【庁舎】&#10;一人当たり面積">
          <a:extLst>
            <a:ext uri="{FF2B5EF4-FFF2-40B4-BE49-F238E27FC236}">
              <a16:creationId xmlns:a16="http://schemas.microsoft.com/office/drawing/2014/main" id="{9856970A-449F-453A-B218-9318F81FAA2A}"/>
            </a:ext>
          </a:extLst>
        </xdr:cNvPr>
        <xdr:cNvSpPr txBox="1"/>
      </xdr:nvSpPr>
      <xdr:spPr>
        <a:xfrm>
          <a:off x="16226867" y="1761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56622</xdr:rowOff>
    </xdr:from>
    <xdr:ext cx="469744" cy="259045"/>
    <xdr:sp macro="" textlink="">
      <xdr:nvSpPr>
        <xdr:cNvPr id="962" name="n_1mainValue【庁舎】&#10;一人当たり面積">
          <a:extLst>
            <a:ext uri="{FF2B5EF4-FFF2-40B4-BE49-F238E27FC236}">
              <a16:creationId xmlns:a16="http://schemas.microsoft.com/office/drawing/2014/main" id="{41170537-FEAE-448E-839F-F52C83932008}"/>
            </a:ext>
          </a:extLst>
        </xdr:cNvPr>
        <xdr:cNvSpPr txBox="1"/>
      </xdr:nvSpPr>
      <xdr:spPr>
        <a:xfrm>
          <a:off x="18561127" y="17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58800</xdr:rowOff>
    </xdr:from>
    <xdr:ext cx="469744" cy="259045"/>
    <xdr:sp macro="" textlink="">
      <xdr:nvSpPr>
        <xdr:cNvPr id="963" name="n_2mainValue【庁舎】&#10;一人当たり面積">
          <a:extLst>
            <a:ext uri="{FF2B5EF4-FFF2-40B4-BE49-F238E27FC236}">
              <a16:creationId xmlns:a16="http://schemas.microsoft.com/office/drawing/2014/main" id="{A78E23E3-8DF0-4A26-9437-CB6AF574C2F1}"/>
            </a:ext>
          </a:extLst>
        </xdr:cNvPr>
        <xdr:cNvSpPr txBox="1"/>
      </xdr:nvSpPr>
      <xdr:spPr>
        <a:xfrm>
          <a:off x="17776267" y="179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964" name="n_3mainValue【庁舎】&#10;一人当たり面積">
          <a:extLst>
            <a:ext uri="{FF2B5EF4-FFF2-40B4-BE49-F238E27FC236}">
              <a16:creationId xmlns:a16="http://schemas.microsoft.com/office/drawing/2014/main" id="{DC2CBBEA-6DAB-4FA4-8206-88D4D58A1430}"/>
            </a:ext>
          </a:extLst>
        </xdr:cNvPr>
        <xdr:cNvSpPr txBox="1"/>
      </xdr:nvSpPr>
      <xdr:spPr>
        <a:xfrm>
          <a:off x="170015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33763</xdr:rowOff>
    </xdr:from>
    <xdr:ext cx="469744" cy="259045"/>
    <xdr:sp macro="" textlink="">
      <xdr:nvSpPr>
        <xdr:cNvPr id="965" name="n_4mainValue【庁舎】&#10;一人当たり面積">
          <a:extLst>
            <a:ext uri="{FF2B5EF4-FFF2-40B4-BE49-F238E27FC236}">
              <a16:creationId xmlns:a16="http://schemas.microsoft.com/office/drawing/2014/main" id="{364CE62B-43F6-4FBF-8B19-7F57FAFEBB52}"/>
            </a:ext>
          </a:extLst>
        </xdr:cNvPr>
        <xdr:cNvSpPr txBox="1"/>
      </xdr:nvSpPr>
      <xdr:spPr>
        <a:xfrm>
          <a:off x="16226867" y="179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6" name="正方形/長方形 965">
          <a:extLst>
            <a:ext uri="{FF2B5EF4-FFF2-40B4-BE49-F238E27FC236}">
              <a16:creationId xmlns:a16="http://schemas.microsoft.com/office/drawing/2014/main" id="{71A18168-97C4-4E7B-9E87-9351B437190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7" name="正方形/長方形 966">
          <a:extLst>
            <a:ext uri="{FF2B5EF4-FFF2-40B4-BE49-F238E27FC236}">
              <a16:creationId xmlns:a16="http://schemas.microsoft.com/office/drawing/2014/main" id="{B72460B1-2060-450B-A20F-3F925A780C6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8" name="テキスト ボックス 967">
          <a:extLst>
            <a:ext uri="{FF2B5EF4-FFF2-40B4-BE49-F238E27FC236}">
              <a16:creationId xmlns:a16="http://schemas.microsoft.com/office/drawing/2014/main" id="{B1BA6FA2-ECC5-4864-B861-884B29A6F11E}"/>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分析表②記載の施設についても有形固定資産減価償却率は年々上昇し、計画的な施設の再整備ができていない状態である。福祉施設を除いた施設は全て類似団体を上回り、特に消防施設（類似団体内順位最下位）、庁舎（同３１位）、保健センター（同２７位）という状況。そのうち庁舎については令和元年度から建替工事を実施し、令和３年７月２６日に開庁し、保健センターは他施設との集約化を行い、令和５年度当初の開庁へ向け事業を進めている。消防施設や一般廃棄物処理施設、体育館・プール等の施設についても大規模改修や複合化や多機能化の必要性が高まっている。各施設の一人当たり面積は類似団体と比し同程度か低い状態にはあるが、今後も人口減少が見込まれるため、施設の集約化・複合化等を推進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29,648
29,510
438.79
27,421,523
26,349,758
722,770
8,967,013
11,607,562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全国平均を大幅に上回る高齢化率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現在）や人口の減少に加え、農業以外に中心となる産業がなく、地方交付税や国・県支出金に対する依存割合が高い脆弱な財政基盤であるため、類似団体平均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となった。近年は増加傾向にあるが、今後も継続的に行財政改革を実施することで行政の効率化を図り、企業誘致の推進等により、更なる歳入確保に努める。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歳出における経常経費充当一般財源は、前年度に比べ補助費等が（▲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％）となるなど、全体的に減少した。また、歳入における経常一般財源は、市税（▲</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％）、地方特例交付金（▲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％）が減少したものの、地方消費税交付金をはじめとする各種交付金（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％）の増に伴い、経常収支比率は、前年度比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なった。今後も引き続き行財政改革を推進し、定員管理の適正化や市債の適正発行等により、人件費や公債費の抑制を図るとともに、扶助費についても資格審査等の適正化を行い経常経費の削減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64</xdr:row>
      <xdr:rowOff>71544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22610"/>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19490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65</xdr:row>
      <xdr:rowOff>36830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4434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65</xdr:row>
      <xdr:rowOff>36830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27173"/>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64</xdr:row>
      <xdr:rowOff>15240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2717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107121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187,287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円を若干上回っている。平成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カ年連続で増加（人口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195,842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しており、また、全国平均、宮崎県平均と比較すると大幅に上回っている。この要因として、給与水準は類似団体等より低いものの、消防業務を直営で行っていること、農林水産業・商工・土木関係の職員数が類似団体平均より多いこと等により、人件費が高くなっているためと考えられる。今後も組織の簡素合理化、事務事業の見直しの推進等により、定員管理の適正化を図り、人件費・物件費の抑制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44427</xdr:rowOff>
    </xdr:from>
    <xdr:to>
      <xdr:col>23</xdr:col>
      <xdr:colOff>133350</xdr:colOff>
      <xdr:row>84</xdr:row>
      <xdr:rowOff>2177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74777"/>
          <a:ext cx="838200" cy="12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168514</xdr:rowOff>
    </xdr:from>
    <xdr:to>
      <xdr:col>19</xdr:col>
      <xdr:colOff>133350</xdr:colOff>
      <xdr:row>83</xdr:row>
      <xdr:rowOff>44427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27414"/>
          <a:ext cx="889000" cy="4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87975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7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130795</xdr:rowOff>
    </xdr:from>
    <xdr:to>
      <xdr:col>15</xdr:col>
      <xdr:colOff>82550</xdr:colOff>
      <xdr:row>82</xdr:row>
      <xdr:rowOff>168514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89695"/>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31642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1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112643</xdr:rowOff>
    </xdr:from>
    <xdr:to>
      <xdr:col>11</xdr:col>
      <xdr:colOff>31750</xdr:colOff>
      <xdr:row>82</xdr:row>
      <xdr:rowOff>130795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71543"/>
          <a:ext cx="889000" cy="1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145843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122827</xdr:rowOff>
    </xdr:from>
    <xdr:to>
      <xdr:col>23</xdr:col>
      <xdr:colOff>184150</xdr:colOff>
      <xdr:row>84</xdr:row>
      <xdr:rowOff>52977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94904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2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165077</xdr:rowOff>
    </xdr:from>
    <xdr:to>
      <xdr:col>19</xdr:col>
      <xdr:colOff>184150</xdr:colOff>
      <xdr:row>83</xdr:row>
      <xdr:rowOff>95227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2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80004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117714</xdr:rowOff>
    </xdr:from>
    <xdr:to>
      <xdr:col>15</xdr:col>
      <xdr:colOff>133350</xdr:colOff>
      <xdr:row>83</xdr:row>
      <xdr:rowOff>47864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7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32641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6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79995</xdr:rowOff>
    </xdr:from>
    <xdr:to>
      <xdr:col>11</xdr:col>
      <xdr:colOff>82550</xdr:colOff>
      <xdr:row>83</xdr:row>
      <xdr:rowOff>10145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3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166372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2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61843</xdr:rowOff>
    </xdr:from>
    <xdr:to>
      <xdr:col>7</xdr:col>
      <xdr:colOff>31750</xdr:colOff>
      <xdr:row>82</xdr:row>
      <xdr:rowOff>163443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2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148220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0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ラスパイレス指数は、類似団体平均と比較すると、平成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年度は一時的に</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ポイント上回ったが、令和元年度は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ポイント下回る結果となった。今後も点検を継続するとともに、人事評価結果が反映される昇給制度を確立するなど、一層の適正化に努める。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48986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0500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135164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135164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48986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5360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日現在の職員数は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名、人口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11.13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人で、類似団体平均を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人、全国平均を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人、宮崎県平均を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上回っている。その要因としては、消防業務が直営であることや農林水産業・商工・土木関係等の職員数が類似団体平均より多いことなどが考えられる。今後も行財政改革大綱に基づき、組織体制の整理合理化や職員の計画的採用などを進め、適正な定員管理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168547</xdr:rowOff>
    </xdr:from>
    <xdr:to>
      <xdr:col>81</xdr:col>
      <xdr:colOff>44450</xdr:colOff>
      <xdr:row>63</xdr:row>
      <xdr:rowOff>16056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98447"/>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168547</xdr:rowOff>
    </xdr:from>
    <xdr:to>
      <xdr:col>77</xdr:col>
      <xdr:colOff>44450</xdr:colOff>
      <xdr:row>63</xdr:row>
      <xdr:rowOff>2268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79844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161653</xdr:rowOff>
    </xdr:from>
    <xdr:to>
      <xdr:col>72</xdr:col>
      <xdr:colOff>203200</xdr:colOff>
      <xdr:row>63</xdr:row>
      <xdr:rowOff>2268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7915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109946</xdr:rowOff>
    </xdr:from>
    <xdr:to>
      <xdr:col>68</xdr:col>
      <xdr:colOff>152400</xdr:colOff>
      <xdr:row>62</xdr:row>
      <xdr:rowOff>161653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73984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136706</xdr:rowOff>
    </xdr:from>
    <xdr:to>
      <xdr:col>81</xdr:col>
      <xdr:colOff>95250</xdr:colOff>
      <xdr:row>63</xdr:row>
      <xdr:rowOff>66856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108783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3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117747</xdr:rowOff>
    </xdr:from>
    <xdr:to>
      <xdr:col>77</xdr:col>
      <xdr:colOff>95250</xdr:colOff>
      <xdr:row>63</xdr:row>
      <xdr:rowOff>47897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32674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34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122918</xdr:rowOff>
    </xdr:from>
    <xdr:to>
      <xdr:col>73</xdr:col>
      <xdr:colOff>44450</xdr:colOff>
      <xdr:row>63</xdr:row>
      <xdr:rowOff>53068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37845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3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110853</xdr:rowOff>
    </xdr:from>
    <xdr:to>
      <xdr:col>68</xdr:col>
      <xdr:colOff>203200</xdr:colOff>
      <xdr:row>63</xdr:row>
      <xdr:rowOff>41003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25780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59146</xdr:rowOff>
    </xdr:from>
    <xdr:to>
      <xdr:col>64</xdr:col>
      <xdr:colOff>152400</xdr:colOff>
      <xdr:row>62</xdr:row>
      <xdr:rowOff>160746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145523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に要する経費の財源とする地方債の償還の財源に充てたと認められる繰入金などの準元利償還金は減少し、加えて公債費負担適正化計画や行財政改革による起債抑制、繰上償還の実施により元利償還金が減少した結果、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年度決算では、対前年度比が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％となり、類似団体平均比では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また、全国平均及び宮崎県平均に対しても下回っている。しかしながら、数年後に新庁舎建設事業の償還が始まることから、これからも引き続き市債借入額を抑制し、公債費の適正化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110913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90456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159173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9689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40</xdr:row>
      <xdr:rowOff>159173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0010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35983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0010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年度にかけて、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カ年度連続で「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に転じたが、令和元年度及び令和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年度は再び「</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その要因として、繰上償還の実施や起債抑制により、地方債残高が低い状況にあることや西都児湯環境整備事務組合の地方債負担見込額の減少等が挙げられる。今後も新規債の発行を適正額にとどめるなど、公債費等義務的経費の削減を進め、財政の健全化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63568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63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52121</xdr:rowOff>
    </xdr:from>
    <xdr:to>
      <xdr:col>73</xdr:col>
      <xdr:colOff>44450</xdr:colOff>
      <xdr:row>14</xdr:row>
      <xdr:rowOff>153721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163898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22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29,648
29,510
438.79
27,421,523
26,349,758
722,770
8,967,013
11,607,562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人件費に係る経常収支比率は、類似団体平均を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ポイント上回っており、順位も下位に位置している。これは、人口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の職員数が多いためであるが、この主な要因として、消防業務を直営で行っていることなどが考えられる。今後も組織の簡素合理化、更なる事務事業の見直しを図りながら定員管理の適正化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23585</xdr:rowOff>
    </xdr:from>
    <xdr:to>
      <xdr:col>24</xdr:col>
      <xdr:colOff>25400</xdr:colOff>
      <xdr:row>40</xdr:row>
      <xdr:rowOff>99785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8815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99785</xdr:rowOff>
    </xdr:from>
    <xdr:to>
      <xdr:col>19</xdr:col>
      <xdr:colOff>187325</xdr:colOff>
      <xdr:row>40</xdr:row>
      <xdr:rowOff>165100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957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118835</xdr:rowOff>
    </xdr:from>
    <xdr:to>
      <xdr:col>15</xdr:col>
      <xdr:colOff>98425</xdr:colOff>
      <xdr:row>40</xdr:row>
      <xdr:rowOff>165100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8053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118835</xdr:rowOff>
    </xdr:from>
    <xdr:to>
      <xdr:col>11</xdr:col>
      <xdr:colOff>9525</xdr:colOff>
      <xdr:row>39</xdr:row>
      <xdr:rowOff>151493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805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144235</xdr:rowOff>
    </xdr:from>
    <xdr:to>
      <xdr:col>24</xdr:col>
      <xdr:colOff>76200</xdr:colOff>
      <xdr:row>40</xdr:row>
      <xdr:rowOff>74385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116312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48985</xdr:rowOff>
    </xdr:from>
    <xdr:to>
      <xdr:col>20</xdr:col>
      <xdr:colOff>38100</xdr:colOff>
      <xdr:row>40</xdr:row>
      <xdr:rowOff>150585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135362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114300</xdr:rowOff>
    </xdr:from>
    <xdr:to>
      <xdr:col>15</xdr:col>
      <xdr:colOff>149225</xdr:colOff>
      <xdr:row>41</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68035</xdr:rowOff>
    </xdr:from>
    <xdr:to>
      <xdr:col>11</xdr:col>
      <xdr:colOff>60325</xdr:colOff>
      <xdr:row>39</xdr:row>
      <xdr:rowOff>169635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154412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15620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ポイント下降したが、全国平均を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この主な要因は、会計年度任用職員制度の導入による賃金の減少によるものと考えられるが、今後も引き続き、事務事業の合理化等による更なる経常経費の削減等により、その適正化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17</xdr:row>
      <xdr:rowOff>133350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71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6350</xdr:rowOff>
    </xdr:from>
    <xdr:to>
      <xdr:col>78</xdr:col>
      <xdr:colOff>69850</xdr:colOff>
      <xdr:row>17</xdr:row>
      <xdr:rowOff>133350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21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17</xdr:row>
      <xdr:rowOff>6350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30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16</xdr:row>
      <xdr:rowOff>38100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3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149877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82550</xdr:rowOff>
    </xdr:from>
    <xdr:to>
      <xdr:col>78</xdr:col>
      <xdr:colOff>120650</xdr:colOff>
      <xdr:row>18</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168927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8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127000</xdr:rowOff>
    </xdr:from>
    <xdr:to>
      <xdr:col>74</xdr:col>
      <xdr:colOff>31750</xdr:colOff>
      <xdr:row>17</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ポイント下降したものの、宮崎県平均を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おり、順位は下位に位置している。特に社会福祉費、児童福祉費等に係る決算額の比率が高くなっているが、その要因として、主に障害者自立支援の充実や認定保育園運営費負担金等の増加が考えられる。今後も社会保障費の増加が見込まれるため、引き続き適正化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60</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750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82749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110672</xdr:rowOff>
    </xdr:from>
    <xdr:to>
      <xdr:col>24</xdr:col>
      <xdr:colOff>114300</xdr:colOff>
      <xdr:row>60</xdr:row>
      <xdr:rowOff>110672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9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110672</xdr:rowOff>
    </xdr:from>
    <xdr:to>
      <xdr:col>24</xdr:col>
      <xdr:colOff>25400</xdr:colOff>
      <xdr:row>62</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397672"/>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159657</xdr:rowOff>
    </xdr:from>
    <xdr:to>
      <xdr:col>19</xdr:col>
      <xdr:colOff>187325</xdr:colOff>
      <xdr:row>62</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4466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114499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60</xdr:row>
      <xdr:rowOff>159657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022115"/>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78015</xdr:rowOff>
    </xdr:from>
    <xdr:to>
      <xdr:col>11</xdr:col>
      <xdr:colOff>9525</xdr:colOff>
      <xdr:row>60</xdr:row>
      <xdr:rowOff>110672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022115"/>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59872</xdr:rowOff>
    </xdr:from>
    <xdr:to>
      <xdr:col>24</xdr:col>
      <xdr:colOff>76200</xdr:colOff>
      <xdr:row>60</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139899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133350</xdr:rowOff>
    </xdr:from>
    <xdr:to>
      <xdr:col>20</xdr:col>
      <xdr:colOff>38100</xdr:colOff>
      <xdr:row>62</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48277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67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108857</xdr:rowOff>
    </xdr:from>
    <xdr:to>
      <xdr:col>15</xdr:col>
      <xdr:colOff>149225</xdr:colOff>
      <xdr:row>61</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59872</xdr:rowOff>
    </xdr:from>
    <xdr:to>
      <xdr:col>6</xdr:col>
      <xdr:colOff>171450</xdr:colOff>
      <xdr:row>60</xdr:row>
      <xdr:rowOff>161472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146249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その他に係る経常収支比率は、前年度より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ポイント上昇し、、全国平均及び類似団体平均を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ポイント、宮崎県平均を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繰出金の中でも国民健康保険事業特別会計、後期高齢者医療広域連合、介護保険事業特別会計に対するものが大きな比重を占めていることから、保険料等の適正化を図り、普通会計の負担軽減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59</xdr:row>
      <xdr:rowOff>20865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103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61</xdr:row>
      <xdr:rowOff>113393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103757"/>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113393</xdr:rowOff>
    </xdr:from>
    <xdr:to>
      <xdr:col>73</xdr:col>
      <xdr:colOff>180975</xdr:colOff>
      <xdr:row>61</xdr:row>
      <xdr:rowOff>113393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571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80735</xdr:rowOff>
    </xdr:from>
    <xdr:to>
      <xdr:col>69</xdr:col>
      <xdr:colOff>92075</xdr:colOff>
      <xdr:row>61</xdr:row>
      <xdr:rowOff>113393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539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113592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108857</xdr:rowOff>
    </xdr:from>
    <xdr:to>
      <xdr:col>78</xdr:col>
      <xdr:colOff>120650</xdr:colOff>
      <xdr:row>59</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23784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62593</xdr:rowOff>
    </xdr:from>
    <xdr:to>
      <xdr:col>74</xdr:col>
      <xdr:colOff>31750</xdr:colOff>
      <xdr:row>61</xdr:row>
      <xdr:rowOff>164193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148970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62593</xdr:rowOff>
    </xdr:from>
    <xdr:to>
      <xdr:col>69</xdr:col>
      <xdr:colOff>142875</xdr:colOff>
      <xdr:row>61</xdr:row>
      <xdr:rowOff>164193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148970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29935</xdr:rowOff>
    </xdr:from>
    <xdr:to>
      <xdr:col>65</xdr:col>
      <xdr:colOff>53975</xdr:colOff>
      <xdr:row>61</xdr:row>
      <xdr:rowOff>131535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116312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ポイント下降し、全国平均を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ポイント下回っており、順位も上位に位置している。今後も引き続き、更なる補助事業の見直しや整理合理化を推進することで経常経費の削減に努め、その適正化に努める。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92710</xdr:rowOff>
    </xdr:from>
    <xdr:to>
      <xdr:col>82</xdr:col>
      <xdr:colOff>107950</xdr:colOff>
      <xdr:row>34</xdr:row>
      <xdr:rowOff>43180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7505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123190</xdr:rowOff>
    </xdr:from>
    <xdr:to>
      <xdr:col>78</xdr:col>
      <xdr:colOff>69850</xdr:colOff>
      <xdr:row>34</xdr:row>
      <xdr:rowOff>43180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781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123190</xdr:rowOff>
    </xdr:from>
    <xdr:to>
      <xdr:col>73</xdr:col>
      <xdr:colOff>180975</xdr:colOff>
      <xdr:row>34</xdr:row>
      <xdr:rowOff>73660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781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109237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34</xdr:row>
      <xdr:rowOff>73660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819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41910</xdr:rowOff>
    </xdr:from>
    <xdr:to>
      <xdr:col>82</xdr:col>
      <xdr:colOff>158750</xdr:colOff>
      <xdr:row>33</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121937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163830</xdr:rowOff>
    </xdr:from>
    <xdr:to>
      <xdr:col>78</xdr:col>
      <xdr:colOff>120650</xdr:colOff>
      <xdr:row>34</xdr:row>
      <xdr:rowOff>93980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104157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72390</xdr:rowOff>
    </xdr:from>
    <xdr:to>
      <xdr:col>74</xdr:col>
      <xdr:colOff>31750</xdr:colOff>
      <xdr:row>34</xdr:row>
      <xdr:rowOff>2540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22860</xdr:rowOff>
    </xdr:from>
    <xdr:to>
      <xdr:col>69</xdr:col>
      <xdr:colOff>142875</xdr:colOff>
      <xdr:row>34</xdr:row>
      <xdr:rowOff>124460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公債費に係る経常収支比率は、前年度より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％となった。全国平均を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ポイント、宮崎県平均を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ポイント、類似団体平均も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おり、順位も上位に位置している。しかしながら、数年後に新庁舎建設事業の償還が始まることから、今後は上昇していくことが予想されるため、これからも引き続き、市債借入額の抑制等により、公債費の適正化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75</xdr:row>
      <xdr:rowOff>161289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0154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75</xdr:row>
      <xdr:rowOff>165863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0154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165863</xdr:rowOff>
    </xdr:from>
    <xdr:to>
      <xdr:col>15</xdr:col>
      <xdr:colOff>98425</xdr:colOff>
      <xdr:row>75</xdr:row>
      <xdr:rowOff>170435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024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170435</xdr:rowOff>
    </xdr:from>
    <xdr:to>
      <xdr:col>11</xdr:col>
      <xdr:colOff>9525</xdr:colOff>
      <xdr:row>76</xdr:row>
      <xdr:rowOff>17272</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291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115062</xdr:rowOff>
    </xdr:from>
    <xdr:to>
      <xdr:col>15</xdr:col>
      <xdr:colOff>149225</xdr:colOff>
      <xdr:row>76</xdr:row>
      <xdr:rowOff>45213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59961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ポイント下降し、全国平均を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ポイント、宮崎県平均を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これは、人件費・扶助費・その他の値が高いことが主な要因であるが、人件費は、消防業務の直営等により、また、扶助費と繰出金については、少子高齢化に伴う社会保障関連経費の増等によると考えられるため、今後も定員管理の適正化や効率的な事業実施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77470</xdr:rowOff>
    </xdr:from>
    <xdr:to>
      <xdr:col>82</xdr:col>
      <xdr:colOff>107950</xdr:colOff>
      <xdr:row>81</xdr:row>
      <xdr:rowOff>46989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622020"/>
          <a:ext cx="8382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46989</xdr:rowOff>
    </xdr:from>
    <xdr:to>
      <xdr:col>78</xdr:col>
      <xdr:colOff>69850</xdr:colOff>
      <xdr:row>81</xdr:row>
      <xdr:rowOff>161289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9344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161289</xdr:rowOff>
    </xdr:from>
    <xdr:to>
      <xdr:col>73</xdr:col>
      <xdr:colOff>180975</xdr:colOff>
      <xdr:row>81</xdr:row>
      <xdr:rowOff>161289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705839"/>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111761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7058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26670</xdr:rowOff>
    </xdr:from>
    <xdr:to>
      <xdr:col>82</xdr:col>
      <xdr:colOff>158750</xdr:colOff>
      <xdr:row>79</xdr:row>
      <xdr:rowOff>128270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170197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167639</xdr:rowOff>
    </xdr:from>
    <xdr:to>
      <xdr:col>78</xdr:col>
      <xdr:colOff>120650</xdr:colOff>
      <xdr:row>81</xdr:row>
      <xdr:rowOff>97789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82566</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970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110489</xdr:rowOff>
    </xdr:from>
    <xdr:to>
      <xdr:col>74</xdr:col>
      <xdr:colOff>31750</xdr:colOff>
      <xdr:row>82</xdr:row>
      <xdr:rowOff>40639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25416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25416</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60961</xdr:rowOff>
    </xdr:from>
    <xdr:to>
      <xdr:col>65</xdr:col>
      <xdr:colOff>53975</xdr:colOff>
      <xdr:row>80</xdr:row>
      <xdr:rowOff>162561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147338</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80572</xdr:rowOff>
    </xdr:from>
    <xdr:to>
      <xdr:col>29</xdr:col>
      <xdr:colOff>127000</xdr:colOff>
      <xdr:row>16</xdr:row>
      <xdr:rowOff>109082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71397"/>
          <a:ext cx="647700" cy="28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65349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6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109082</xdr:rowOff>
    </xdr:from>
    <xdr:to>
      <xdr:col>26</xdr:col>
      <xdr:colOff>50800</xdr:colOff>
      <xdr:row>16</xdr:row>
      <xdr:rowOff>141233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9907"/>
          <a:ext cx="698500" cy="32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141233</xdr:rowOff>
    </xdr:from>
    <xdr:to>
      <xdr:col>22</xdr:col>
      <xdr:colOff>114300</xdr:colOff>
      <xdr:row>17</xdr:row>
      <xdr:rowOff>38608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32058"/>
          <a:ext cx="698500" cy="6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38608</xdr:rowOff>
    </xdr:from>
    <xdr:to>
      <xdr:col>18</xdr:col>
      <xdr:colOff>177800</xdr:colOff>
      <xdr:row>17</xdr:row>
      <xdr:rowOff>84263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00883"/>
          <a:ext cx="698500" cy="45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113546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29772</xdr:rowOff>
    </xdr:from>
    <xdr:to>
      <xdr:col>29</xdr:col>
      <xdr:colOff>177800</xdr:colOff>
      <xdr:row>16</xdr:row>
      <xdr:rowOff>131372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20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46299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6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58282</xdr:rowOff>
    </xdr:from>
    <xdr:to>
      <xdr:col>26</xdr:col>
      <xdr:colOff>101600</xdr:colOff>
      <xdr:row>16</xdr:row>
      <xdr:rowOff>159882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170059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17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90433</xdr:rowOff>
    </xdr:from>
    <xdr:to>
      <xdr:col>22</xdr:col>
      <xdr:colOff>165100</xdr:colOff>
      <xdr:row>17</xdr:row>
      <xdr:rowOff>20583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81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30760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5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159258</xdr:rowOff>
    </xdr:from>
    <xdr:to>
      <xdr:col>19</xdr:col>
      <xdr:colOff>38100</xdr:colOff>
      <xdr:row>17</xdr:row>
      <xdr:rowOff>89408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50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99585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1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33463</xdr:rowOff>
    </xdr:from>
    <xdr:to>
      <xdr:col>15</xdr:col>
      <xdr:colOff>101600</xdr:colOff>
      <xdr:row>17</xdr:row>
      <xdr:rowOff>135063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95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119840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8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51486</xdr:rowOff>
    </xdr:from>
    <xdr:to>
      <xdr:col>29</xdr:col>
      <xdr:colOff>127000</xdr:colOff>
      <xdr:row>36</xdr:row>
      <xdr:rowOff>90633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04736"/>
          <a:ext cx="647700" cy="3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272485</xdr:rowOff>
    </xdr:from>
    <xdr:to>
      <xdr:col>26</xdr:col>
      <xdr:colOff>50800</xdr:colOff>
      <xdr:row>36</xdr:row>
      <xdr:rowOff>51486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82835"/>
          <a:ext cx="698500" cy="121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272485</xdr:rowOff>
    </xdr:from>
    <xdr:to>
      <xdr:col>22</xdr:col>
      <xdr:colOff>114300</xdr:colOff>
      <xdr:row>35</xdr:row>
      <xdr:rowOff>327616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82835"/>
          <a:ext cx="698500" cy="55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327616</xdr:rowOff>
    </xdr:from>
    <xdr:to>
      <xdr:col>18</xdr:col>
      <xdr:colOff>177800</xdr:colOff>
      <xdr:row>35</xdr:row>
      <xdr:rowOff>330149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37966"/>
          <a:ext cx="698500" cy="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196759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39833</xdr:rowOff>
    </xdr:from>
    <xdr:to>
      <xdr:col>29</xdr:col>
      <xdr:colOff>177800</xdr:colOff>
      <xdr:row>36</xdr:row>
      <xdr:rowOff>141433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93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11910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6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686</xdr:rowOff>
    </xdr:from>
    <xdr:to>
      <xdr:col>26</xdr:col>
      <xdr:colOff>101600</xdr:colOff>
      <xdr:row>36</xdr:row>
      <xdr:rowOff>102286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53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87063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221685</xdr:rowOff>
    </xdr:from>
    <xdr:to>
      <xdr:col>22</xdr:col>
      <xdr:colOff>165100</xdr:colOff>
      <xdr:row>35</xdr:row>
      <xdr:rowOff>323285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32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308062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276816</xdr:rowOff>
    </xdr:from>
    <xdr:to>
      <xdr:col>19</xdr:col>
      <xdr:colOff>38100</xdr:colOff>
      <xdr:row>36</xdr:row>
      <xdr:rowOff>35516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8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20293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279349</xdr:rowOff>
    </xdr:from>
    <xdr:to>
      <xdr:col>15</xdr:col>
      <xdr:colOff>101600</xdr:colOff>
      <xdr:row>36</xdr:row>
      <xdr:rowOff>38049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89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7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29,648
29,510
438.79
27,421,523
26,349,758
722,770
8,967,013
11,607,562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75382</xdr:rowOff>
    </xdr:from>
    <xdr:to>
      <xdr:col>24</xdr:col>
      <xdr:colOff>63500</xdr:colOff>
      <xdr:row>35</xdr:row>
      <xdr:rowOff>130932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76132"/>
          <a:ext cx="8382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151092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5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96478</xdr:rowOff>
    </xdr:from>
    <xdr:to>
      <xdr:col>19</xdr:col>
      <xdr:colOff>177800</xdr:colOff>
      <xdr:row>35</xdr:row>
      <xdr:rowOff>130932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97228"/>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44255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96478</xdr:rowOff>
    </xdr:from>
    <xdr:to>
      <xdr:col>15</xdr:col>
      <xdr:colOff>50800</xdr:colOff>
      <xdr:row>36</xdr:row>
      <xdr:rowOff>63250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97228"/>
          <a:ext cx="889000" cy="1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101715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57339</xdr:rowOff>
    </xdr:from>
    <xdr:to>
      <xdr:col>10</xdr:col>
      <xdr:colOff>114300</xdr:colOff>
      <xdr:row>36</xdr:row>
      <xdr:rowOff>63250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29539"/>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100360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24582</xdr:rowOff>
    </xdr:from>
    <xdr:to>
      <xdr:col>24</xdr:col>
      <xdr:colOff>114300</xdr:colOff>
      <xdr:row>35</xdr:row>
      <xdr:rowOff>126182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47459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7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80132</xdr:rowOff>
    </xdr:from>
    <xdr:to>
      <xdr:col>20</xdr:col>
      <xdr:colOff>38100</xdr:colOff>
      <xdr:row>36</xdr:row>
      <xdr:rowOff>10282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26809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85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45678</xdr:rowOff>
    </xdr:from>
    <xdr:to>
      <xdr:col>15</xdr:col>
      <xdr:colOff>101600</xdr:colOff>
      <xdr:row>35</xdr:row>
      <xdr:rowOff>147278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4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163805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2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12450</xdr:rowOff>
    </xdr:from>
    <xdr:to>
      <xdr:col>10</xdr:col>
      <xdr:colOff>165100</xdr:colOff>
      <xdr:row>36</xdr:row>
      <xdr:rowOff>114050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130577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6539</xdr:rowOff>
    </xdr:from>
    <xdr:to>
      <xdr:col>6</xdr:col>
      <xdr:colOff>38100</xdr:colOff>
      <xdr:row>36</xdr:row>
      <xdr:rowOff>108139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124666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5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118310</xdr:rowOff>
    </xdr:from>
    <xdr:to>
      <xdr:col>24</xdr:col>
      <xdr:colOff>63500</xdr:colOff>
      <xdr:row>58</xdr:row>
      <xdr:rowOff>89647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90960"/>
          <a:ext cx="838200" cy="1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56093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28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89647</xdr:rowOff>
    </xdr:from>
    <xdr:to>
      <xdr:col>19</xdr:col>
      <xdr:colOff>177800</xdr:colOff>
      <xdr:row>58</xdr:row>
      <xdr:rowOff>157291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33747"/>
          <a:ext cx="889000" cy="6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157291</xdr:rowOff>
    </xdr:from>
    <xdr:to>
      <xdr:col>15</xdr:col>
      <xdr:colOff>50800</xdr:colOff>
      <xdr:row>59</xdr:row>
      <xdr:rowOff>3498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101391"/>
          <a:ext cx="889000" cy="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3498</xdr:rowOff>
    </xdr:from>
    <xdr:to>
      <xdr:col>10</xdr:col>
      <xdr:colOff>114300</xdr:colOff>
      <xdr:row>59</xdr:row>
      <xdr:rowOff>22678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19048"/>
          <a:ext cx="8890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21698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67510</xdr:rowOff>
    </xdr:from>
    <xdr:to>
      <xdr:col>24</xdr:col>
      <xdr:colOff>114300</xdr:colOff>
      <xdr:row>57</xdr:row>
      <xdr:rowOff>169110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4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90387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9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38847</xdr:rowOff>
    </xdr:from>
    <xdr:to>
      <xdr:col>20</xdr:col>
      <xdr:colOff>38100</xdr:colOff>
      <xdr:row>58</xdr:row>
      <xdr:rowOff>140447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131574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106491</xdr:rowOff>
    </xdr:from>
    <xdr:to>
      <xdr:col>15</xdr:col>
      <xdr:colOff>101600</xdr:colOff>
      <xdr:row>59</xdr:row>
      <xdr:rowOff>36641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27768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4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124148</xdr:rowOff>
    </xdr:from>
    <xdr:to>
      <xdr:col>10</xdr:col>
      <xdr:colOff>165100</xdr:colOff>
      <xdr:row>59</xdr:row>
      <xdr:rowOff>54298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45425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143328</xdr:rowOff>
    </xdr:from>
    <xdr:to>
      <xdr:col>6</xdr:col>
      <xdr:colOff>38100</xdr:colOff>
      <xdr:row>59</xdr:row>
      <xdr:rowOff>73478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64605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54414</xdr:rowOff>
    </xdr:from>
    <xdr:to>
      <xdr:col>24</xdr:col>
      <xdr:colOff>63500</xdr:colOff>
      <xdr:row>78</xdr:row>
      <xdr:rowOff>68835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27514"/>
          <a:ext cx="8382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61728</xdr:rowOff>
    </xdr:from>
    <xdr:to>
      <xdr:col>19</xdr:col>
      <xdr:colOff>177800</xdr:colOff>
      <xdr:row>78</xdr:row>
      <xdr:rowOff>68835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34828"/>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58452</xdr:rowOff>
    </xdr:from>
    <xdr:to>
      <xdr:col>15</xdr:col>
      <xdr:colOff>50800</xdr:colOff>
      <xdr:row>78</xdr:row>
      <xdr:rowOff>61728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31552"/>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115695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28581</xdr:rowOff>
    </xdr:from>
    <xdr:to>
      <xdr:col>10</xdr:col>
      <xdr:colOff>114300</xdr:colOff>
      <xdr:row>78</xdr:row>
      <xdr:rowOff>58452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01681"/>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113885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3614</xdr:rowOff>
    </xdr:from>
    <xdr:to>
      <xdr:col>24</xdr:col>
      <xdr:colOff>114300</xdr:colOff>
      <xdr:row>78</xdr:row>
      <xdr:rowOff>105214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153491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18035</xdr:rowOff>
    </xdr:from>
    <xdr:to>
      <xdr:col>20</xdr:col>
      <xdr:colOff>38100</xdr:colOff>
      <xdr:row>78</xdr:row>
      <xdr:rowOff>119635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136162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16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10928</xdr:rowOff>
    </xdr:from>
    <xdr:to>
      <xdr:col>15</xdr:col>
      <xdr:colOff>101600</xdr:colOff>
      <xdr:row>78</xdr:row>
      <xdr:rowOff>112528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129055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15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7652</xdr:rowOff>
    </xdr:from>
    <xdr:to>
      <xdr:col>10</xdr:col>
      <xdr:colOff>165100</xdr:colOff>
      <xdr:row>78</xdr:row>
      <xdr:rowOff>109252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100379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149231</xdr:rowOff>
    </xdr:from>
    <xdr:to>
      <xdr:col>6</xdr:col>
      <xdr:colOff>38100</xdr:colOff>
      <xdr:row>78</xdr:row>
      <xdr:rowOff>79381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95908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12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108598</xdr:rowOff>
    </xdr:from>
    <xdr:to>
      <xdr:col>24</xdr:col>
      <xdr:colOff>63500</xdr:colOff>
      <xdr:row>93</xdr:row>
      <xdr:rowOff>167399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053448"/>
          <a:ext cx="8382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26776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85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167399</xdr:rowOff>
    </xdr:from>
    <xdr:to>
      <xdr:col>19</xdr:col>
      <xdr:colOff>177800</xdr:colOff>
      <xdr:row>94</xdr:row>
      <xdr:rowOff>98273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12249"/>
          <a:ext cx="889000" cy="10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3815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98273</xdr:rowOff>
    </xdr:from>
    <xdr:to>
      <xdr:col>15</xdr:col>
      <xdr:colOff>50800</xdr:colOff>
      <xdr:row>96</xdr:row>
      <xdr:rowOff>14681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14573"/>
          <a:ext cx="889000" cy="25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73601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154203</xdr:rowOff>
    </xdr:from>
    <xdr:to>
      <xdr:col>10</xdr:col>
      <xdr:colOff>114300</xdr:colOff>
      <xdr:row>96</xdr:row>
      <xdr:rowOff>14681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270503"/>
          <a:ext cx="889000" cy="2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99153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84865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57798</xdr:rowOff>
    </xdr:from>
    <xdr:to>
      <xdr:col>24</xdr:col>
      <xdr:colOff>114300</xdr:colOff>
      <xdr:row>93</xdr:row>
      <xdr:rowOff>159398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80675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85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116599</xdr:rowOff>
    </xdr:from>
    <xdr:to>
      <xdr:col>20</xdr:col>
      <xdr:colOff>38100</xdr:colOff>
      <xdr:row>94</xdr:row>
      <xdr:rowOff>46749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63276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83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47473</xdr:rowOff>
    </xdr:from>
    <xdr:to>
      <xdr:col>15</xdr:col>
      <xdr:colOff>101600</xdr:colOff>
      <xdr:row>94</xdr:row>
      <xdr:rowOff>149073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6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165600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3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135331</xdr:rowOff>
    </xdr:from>
    <xdr:to>
      <xdr:col>10</xdr:col>
      <xdr:colOff>165100</xdr:colOff>
      <xdr:row>96</xdr:row>
      <xdr:rowOff>65481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82008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19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103403</xdr:rowOff>
    </xdr:from>
    <xdr:to>
      <xdr:col>6</xdr:col>
      <xdr:colOff>38100</xdr:colOff>
      <xdr:row>95</xdr:row>
      <xdr:rowOff>33553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21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50080</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99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114344</xdr:rowOff>
    </xdr:from>
    <xdr:to>
      <xdr:col>55</xdr:col>
      <xdr:colOff>0</xdr:colOff>
      <xdr:row>36</xdr:row>
      <xdr:rowOff>123355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772194"/>
          <a:ext cx="838200" cy="52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60196</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546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123355</xdr:rowOff>
    </xdr:from>
    <xdr:to>
      <xdr:col>50</xdr:col>
      <xdr:colOff>114300</xdr:colOff>
      <xdr:row>37</xdr:row>
      <xdr:rowOff>8877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295555"/>
          <a:ext cx="889000" cy="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97459</xdr:rowOff>
    </xdr:from>
    <xdr:to>
      <xdr:col>45</xdr:col>
      <xdr:colOff>177800</xdr:colOff>
      <xdr:row>37</xdr:row>
      <xdr:rowOff>8877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269659"/>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97459</xdr:rowOff>
    </xdr:from>
    <xdr:to>
      <xdr:col>41</xdr:col>
      <xdr:colOff>50800</xdr:colOff>
      <xdr:row>37</xdr:row>
      <xdr:rowOff>25834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69659"/>
          <a:ext cx="889000" cy="9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55101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63544</xdr:rowOff>
    </xdr:from>
    <xdr:to>
      <xdr:col>55</xdr:col>
      <xdr:colOff>50800</xdr:colOff>
      <xdr:row>33</xdr:row>
      <xdr:rowOff>165144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72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41971</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69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72555</xdr:rowOff>
    </xdr:from>
    <xdr:to>
      <xdr:col>50</xdr:col>
      <xdr:colOff>165100</xdr:colOff>
      <xdr:row>37</xdr:row>
      <xdr:rowOff>2705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19232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01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129527</xdr:rowOff>
    </xdr:from>
    <xdr:to>
      <xdr:col>46</xdr:col>
      <xdr:colOff>38100</xdr:colOff>
      <xdr:row>37</xdr:row>
      <xdr:rowOff>59677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76204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46659</xdr:rowOff>
    </xdr:from>
    <xdr:to>
      <xdr:col>41</xdr:col>
      <xdr:colOff>101600</xdr:colOff>
      <xdr:row>36</xdr:row>
      <xdr:rowOff>148259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164786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9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146484</xdr:rowOff>
    </xdr:from>
    <xdr:to>
      <xdr:col>36</xdr:col>
      <xdr:colOff>165100</xdr:colOff>
      <xdr:row>37</xdr:row>
      <xdr:rowOff>76634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67761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1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98166</xdr:rowOff>
    </xdr:from>
    <xdr:to>
      <xdr:col>55</xdr:col>
      <xdr:colOff>0</xdr:colOff>
      <xdr:row>58</xdr:row>
      <xdr:rowOff>145838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10042266"/>
          <a:ext cx="838200" cy="4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45593</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989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145838</xdr:rowOff>
    </xdr:from>
    <xdr:to>
      <xdr:col>50</xdr:col>
      <xdr:colOff>114300</xdr:colOff>
      <xdr:row>58</xdr:row>
      <xdr:rowOff>157167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10089938"/>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157167</xdr:rowOff>
    </xdr:from>
    <xdr:to>
      <xdr:col>45</xdr:col>
      <xdr:colOff>177800</xdr:colOff>
      <xdr:row>58</xdr:row>
      <xdr:rowOff>163867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10101267"/>
          <a:ext cx="889000" cy="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163867</xdr:rowOff>
    </xdr:from>
    <xdr:to>
      <xdr:col>41</xdr:col>
      <xdr:colOff>50800</xdr:colOff>
      <xdr:row>58</xdr:row>
      <xdr:rowOff>167888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1010796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47366</xdr:rowOff>
    </xdr:from>
    <xdr:to>
      <xdr:col>55</xdr:col>
      <xdr:colOff>50800</xdr:colOff>
      <xdr:row>58</xdr:row>
      <xdr:rowOff>148966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9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6743</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7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95038</xdr:rowOff>
    </xdr:from>
    <xdr:to>
      <xdr:col>50</xdr:col>
      <xdr:colOff>165100</xdr:colOff>
      <xdr:row>59</xdr:row>
      <xdr:rowOff>25188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16315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106367</xdr:rowOff>
    </xdr:from>
    <xdr:to>
      <xdr:col>46</xdr:col>
      <xdr:colOff>38100</xdr:colOff>
      <xdr:row>59</xdr:row>
      <xdr:rowOff>36517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27644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113067</xdr:rowOff>
    </xdr:from>
    <xdr:to>
      <xdr:col>41</xdr:col>
      <xdr:colOff>101600</xdr:colOff>
      <xdr:row>59</xdr:row>
      <xdr:rowOff>43217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05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34344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14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117088</xdr:rowOff>
    </xdr:from>
    <xdr:to>
      <xdr:col>36</xdr:col>
      <xdr:colOff>165100</xdr:colOff>
      <xdr:row>59</xdr:row>
      <xdr:rowOff>47238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38365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15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126212</xdr:rowOff>
    </xdr:from>
    <xdr:to>
      <xdr:col>55</xdr:col>
      <xdr:colOff>0</xdr:colOff>
      <xdr:row>78</xdr:row>
      <xdr:rowOff>128122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99312"/>
          <a:ext cx="8382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126056</xdr:rowOff>
    </xdr:from>
    <xdr:to>
      <xdr:col>50</xdr:col>
      <xdr:colOff>114300</xdr:colOff>
      <xdr:row>78</xdr:row>
      <xdr:rowOff>126212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99156"/>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126056</xdr:rowOff>
    </xdr:from>
    <xdr:to>
      <xdr:col>45</xdr:col>
      <xdr:colOff>177800</xdr:colOff>
      <xdr:row>78</xdr:row>
      <xdr:rowOff>137882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99156"/>
          <a:ext cx="889000" cy="1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135403</xdr:rowOff>
    </xdr:from>
    <xdr:to>
      <xdr:col>41</xdr:col>
      <xdr:colOff>50800</xdr:colOff>
      <xdr:row>78</xdr:row>
      <xdr:rowOff>137882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08503"/>
          <a:ext cx="889000" cy="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77322</xdr:rowOff>
    </xdr:from>
    <xdr:to>
      <xdr:col>55</xdr:col>
      <xdr:colOff>50800</xdr:colOff>
      <xdr:row>79</xdr:row>
      <xdr:rowOff>7472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5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75412</xdr:rowOff>
    </xdr:from>
    <xdr:to>
      <xdr:col>50</xdr:col>
      <xdr:colOff>165100</xdr:colOff>
      <xdr:row>79</xdr:row>
      <xdr:rowOff>5562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168139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4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75256</xdr:rowOff>
    </xdr:from>
    <xdr:to>
      <xdr:col>46</xdr:col>
      <xdr:colOff>38100</xdr:colOff>
      <xdr:row>79</xdr:row>
      <xdr:rowOff>5406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167983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87082</xdr:rowOff>
    </xdr:from>
    <xdr:to>
      <xdr:col>41</xdr:col>
      <xdr:colOff>101600</xdr:colOff>
      <xdr:row>79</xdr:row>
      <xdr:rowOff>17232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6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8359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5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84603</xdr:rowOff>
    </xdr:from>
    <xdr:to>
      <xdr:col>36</xdr:col>
      <xdr:colOff>165100</xdr:colOff>
      <xdr:row>79</xdr:row>
      <xdr:rowOff>14753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5880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5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160382</xdr:rowOff>
    </xdr:from>
    <xdr:to>
      <xdr:col>55</xdr:col>
      <xdr:colOff>0</xdr:colOff>
      <xdr:row>96</xdr:row>
      <xdr:rowOff>87917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5762332"/>
          <a:ext cx="838200" cy="7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36400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95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87917</xdr:rowOff>
    </xdr:from>
    <xdr:to>
      <xdr:col>50</xdr:col>
      <xdr:colOff>114300</xdr:colOff>
      <xdr:row>97</xdr:row>
      <xdr:rowOff>101709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547117"/>
          <a:ext cx="889000" cy="18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152664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60517</xdr:rowOff>
    </xdr:from>
    <xdr:to>
      <xdr:col>45</xdr:col>
      <xdr:colOff>177800</xdr:colOff>
      <xdr:row>97</xdr:row>
      <xdr:rowOff>101709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691167"/>
          <a:ext cx="889000" cy="4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156833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60517</xdr:rowOff>
    </xdr:from>
    <xdr:to>
      <xdr:col>41</xdr:col>
      <xdr:colOff>50800</xdr:colOff>
      <xdr:row>97</xdr:row>
      <xdr:rowOff>131775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691167"/>
          <a:ext cx="889000" cy="7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109582</xdr:rowOff>
    </xdr:from>
    <xdr:to>
      <xdr:col>55</xdr:col>
      <xdr:colOff>50800</xdr:colOff>
      <xdr:row>92</xdr:row>
      <xdr:rowOff>39732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57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132459</xdr:rowOff>
    </xdr:from>
    <xdr:ext cx="599010"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556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37117</xdr:rowOff>
    </xdr:from>
    <xdr:to>
      <xdr:col>50</xdr:col>
      <xdr:colOff>165100</xdr:colOff>
      <xdr:row>96</xdr:row>
      <xdr:rowOff>138717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129844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5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50909</xdr:rowOff>
    </xdr:from>
    <xdr:to>
      <xdr:col>46</xdr:col>
      <xdr:colOff>38100</xdr:colOff>
      <xdr:row>97</xdr:row>
      <xdr:rowOff>152509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143636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7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9717</xdr:rowOff>
    </xdr:from>
    <xdr:to>
      <xdr:col>41</xdr:col>
      <xdr:colOff>101600</xdr:colOff>
      <xdr:row>97</xdr:row>
      <xdr:rowOff>111317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102444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80975</xdr:rowOff>
    </xdr:from>
    <xdr:to>
      <xdr:col>36</xdr:col>
      <xdr:colOff>165100</xdr:colOff>
      <xdr:row>98</xdr:row>
      <xdr:rowOff>11125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2252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94945</xdr:rowOff>
    </xdr:from>
    <xdr:to>
      <xdr:col>85</xdr:col>
      <xdr:colOff>127000</xdr:colOff>
      <xdr:row>38</xdr:row>
      <xdr:rowOff>127417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10045"/>
          <a:ext cx="838200" cy="3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94945</xdr:rowOff>
    </xdr:from>
    <xdr:to>
      <xdr:col>81</xdr:col>
      <xdr:colOff>50800</xdr:colOff>
      <xdr:row>38</xdr:row>
      <xdr:rowOff>107257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10045"/>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144475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6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107257</xdr:rowOff>
    </xdr:from>
    <xdr:to>
      <xdr:col>76</xdr:col>
      <xdr:colOff>114300</xdr:colOff>
      <xdr:row>38</xdr:row>
      <xdr:rowOff>131873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22357"/>
          <a:ext cx="889000" cy="2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2638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8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120655</xdr:rowOff>
    </xdr:from>
    <xdr:to>
      <xdr:col>71</xdr:col>
      <xdr:colOff>177800</xdr:colOff>
      <xdr:row>38</xdr:row>
      <xdr:rowOff>131873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35755"/>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4309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5290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76617</xdr:rowOff>
    </xdr:from>
    <xdr:to>
      <xdr:col>85</xdr:col>
      <xdr:colOff>177800</xdr:colOff>
      <xdr:row>39</xdr:row>
      <xdr:rowOff>6767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22626</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44145</xdr:rowOff>
    </xdr:from>
    <xdr:to>
      <xdr:col>81</xdr:col>
      <xdr:colOff>101600</xdr:colOff>
      <xdr:row>38</xdr:row>
      <xdr:rowOff>145745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162272</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56457</xdr:rowOff>
    </xdr:from>
    <xdr:to>
      <xdr:col>76</xdr:col>
      <xdr:colOff>165100</xdr:colOff>
      <xdr:row>38</xdr:row>
      <xdr:rowOff>158057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3134</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34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81073</xdr:rowOff>
    </xdr:from>
    <xdr:to>
      <xdr:col>72</xdr:col>
      <xdr:colOff>38100</xdr:colOff>
      <xdr:row>39</xdr:row>
      <xdr:rowOff>11223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27750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37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69855</xdr:rowOff>
    </xdr:from>
    <xdr:to>
      <xdr:col>67</xdr:col>
      <xdr:colOff>101600</xdr:colOff>
      <xdr:row>39</xdr:row>
      <xdr:rowOff>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16532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3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151442</xdr:rowOff>
    </xdr:from>
    <xdr:to>
      <xdr:col>85</xdr:col>
      <xdr:colOff>127000</xdr:colOff>
      <xdr:row>77</xdr:row>
      <xdr:rowOff>158034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53092"/>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156008</xdr:rowOff>
    </xdr:from>
    <xdr:to>
      <xdr:col>81</xdr:col>
      <xdr:colOff>50800</xdr:colOff>
      <xdr:row>77</xdr:row>
      <xdr:rowOff>158034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357658"/>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155671</xdr:rowOff>
    </xdr:from>
    <xdr:to>
      <xdr:col>76</xdr:col>
      <xdr:colOff>114300</xdr:colOff>
      <xdr:row>77</xdr:row>
      <xdr:rowOff>156008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57321"/>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150665</xdr:rowOff>
    </xdr:from>
    <xdr:to>
      <xdr:col>71</xdr:col>
      <xdr:colOff>177800</xdr:colOff>
      <xdr:row>77</xdr:row>
      <xdr:rowOff>155671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52315"/>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100642</xdr:rowOff>
    </xdr:from>
    <xdr:to>
      <xdr:col>85</xdr:col>
      <xdr:colOff>177800</xdr:colOff>
      <xdr:row>78</xdr:row>
      <xdr:rowOff>30792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79069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107234</xdr:rowOff>
    </xdr:from>
    <xdr:to>
      <xdr:col>81</xdr:col>
      <xdr:colOff>101600</xdr:colOff>
      <xdr:row>78</xdr:row>
      <xdr:rowOff>37384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0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28511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0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105208</xdr:rowOff>
    </xdr:from>
    <xdr:to>
      <xdr:col>76</xdr:col>
      <xdr:colOff>165100</xdr:colOff>
      <xdr:row>78</xdr:row>
      <xdr:rowOff>35358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0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26485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9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104871</xdr:rowOff>
    </xdr:from>
    <xdr:to>
      <xdr:col>72</xdr:col>
      <xdr:colOff>38100</xdr:colOff>
      <xdr:row>78</xdr:row>
      <xdr:rowOff>35021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0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26148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99865</xdr:rowOff>
    </xdr:from>
    <xdr:to>
      <xdr:col>67</xdr:col>
      <xdr:colOff>101600</xdr:colOff>
      <xdr:row>78</xdr:row>
      <xdr:rowOff>30015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21142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9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134551</xdr:rowOff>
    </xdr:from>
    <xdr:to>
      <xdr:col>85</xdr:col>
      <xdr:colOff>127000</xdr:colOff>
      <xdr:row>94</xdr:row>
      <xdr:rowOff>116208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079401"/>
          <a:ext cx="838200" cy="15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116208</xdr:rowOff>
    </xdr:from>
    <xdr:to>
      <xdr:col>81</xdr:col>
      <xdr:colOff>50800</xdr:colOff>
      <xdr:row>96</xdr:row>
      <xdr:rowOff>158271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232508"/>
          <a:ext cx="889000" cy="3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33734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136990</xdr:rowOff>
    </xdr:from>
    <xdr:to>
      <xdr:col>76</xdr:col>
      <xdr:colOff>114300</xdr:colOff>
      <xdr:row>96</xdr:row>
      <xdr:rowOff>158271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596190"/>
          <a:ext cx="8890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34909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39540</xdr:rowOff>
    </xdr:from>
    <xdr:to>
      <xdr:col>71</xdr:col>
      <xdr:colOff>177800</xdr:colOff>
      <xdr:row>96</xdr:row>
      <xdr:rowOff>136990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498740"/>
          <a:ext cx="889000" cy="9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83751</xdr:rowOff>
    </xdr:from>
    <xdr:to>
      <xdr:col>85</xdr:col>
      <xdr:colOff>177800</xdr:colOff>
      <xdr:row>94</xdr:row>
      <xdr:rowOff>13901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02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106628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588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65408</xdr:rowOff>
    </xdr:from>
    <xdr:to>
      <xdr:col>81</xdr:col>
      <xdr:colOff>101600</xdr:colOff>
      <xdr:row>94</xdr:row>
      <xdr:rowOff>167008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1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12085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595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107471</xdr:rowOff>
    </xdr:from>
    <xdr:to>
      <xdr:col>76</xdr:col>
      <xdr:colOff>165100</xdr:colOff>
      <xdr:row>97</xdr:row>
      <xdr:rowOff>37621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5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54148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34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86190</xdr:rowOff>
    </xdr:from>
    <xdr:to>
      <xdr:col>72</xdr:col>
      <xdr:colOff>38100</xdr:colOff>
      <xdr:row>97</xdr:row>
      <xdr:rowOff>16340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32867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160190</xdr:rowOff>
    </xdr:from>
    <xdr:to>
      <xdr:col>67</xdr:col>
      <xdr:colOff>101600</xdr:colOff>
      <xdr:row>96</xdr:row>
      <xdr:rowOff>90340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44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106867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2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170028</xdr:rowOff>
    </xdr:from>
    <xdr:to>
      <xdr:col>116</xdr:col>
      <xdr:colOff>63500</xdr:colOff>
      <xdr:row>37</xdr:row>
      <xdr:rowOff>65977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342228"/>
          <a:ext cx="8382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109961</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3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65977</xdr:rowOff>
    </xdr:from>
    <xdr:to>
      <xdr:col>111</xdr:col>
      <xdr:colOff>177800</xdr:colOff>
      <xdr:row>38</xdr:row>
      <xdr:rowOff>122860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409627"/>
          <a:ext cx="889000" cy="2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83672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122860</xdr:rowOff>
    </xdr:from>
    <xdr:to>
      <xdr:col>107</xdr:col>
      <xdr:colOff>50800</xdr:colOff>
      <xdr:row>38</xdr:row>
      <xdr:rowOff>134671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3796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53327</xdr:rowOff>
    </xdr:from>
    <xdr:to>
      <xdr:col>102</xdr:col>
      <xdr:colOff>114300</xdr:colOff>
      <xdr:row>38</xdr:row>
      <xdr:rowOff>134671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396977"/>
          <a:ext cx="889000" cy="25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125810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119228</xdr:rowOff>
    </xdr:from>
    <xdr:to>
      <xdr:col>116</xdr:col>
      <xdr:colOff>114300</xdr:colOff>
      <xdr:row>37</xdr:row>
      <xdr:rowOff>49378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29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142105</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1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15177</xdr:rowOff>
    </xdr:from>
    <xdr:to>
      <xdr:col>112</xdr:col>
      <xdr:colOff>38100</xdr:colOff>
      <xdr:row>37</xdr:row>
      <xdr:rowOff>116777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3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133304</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13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72060</xdr:rowOff>
    </xdr:from>
    <xdr:to>
      <xdr:col>107</xdr:col>
      <xdr:colOff>101600</xdr:colOff>
      <xdr:row>39</xdr:row>
      <xdr:rowOff>2210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164787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6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83871</xdr:rowOff>
    </xdr:from>
    <xdr:to>
      <xdr:col>102</xdr:col>
      <xdr:colOff>165100</xdr:colOff>
      <xdr:row>39</xdr:row>
      <xdr:rowOff>14021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5148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69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2527</xdr:rowOff>
    </xdr:from>
    <xdr:to>
      <xdr:col>98</xdr:col>
      <xdr:colOff>38100</xdr:colOff>
      <xdr:row>37</xdr:row>
      <xdr:rowOff>104127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3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120654</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12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141129</xdr:rowOff>
    </xdr:from>
    <xdr:to>
      <xdr:col>116</xdr:col>
      <xdr:colOff>63500</xdr:colOff>
      <xdr:row>55</xdr:row>
      <xdr:rowOff>34087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399429"/>
          <a:ext cx="838200" cy="6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24636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25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141129</xdr:rowOff>
    </xdr:from>
    <xdr:to>
      <xdr:col>111</xdr:col>
      <xdr:colOff>177800</xdr:colOff>
      <xdr:row>55</xdr:row>
      <xdr:rowOff>4940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399429"/>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155167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154101</xdr:rowOff>
    </xdr:from>
    <xdr:to>
      <xdr:col>107</xdr:col>
      <xdr:colOff>50800</xdr:colOff>
      <xdr:row>55</xdr:row>
      <xdr:rowOff>4940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412401"/>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159453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154101</xdr:rowOff>
    </xdr:from>
    <xdr:to>
      <xdr:col>102</xdr:col>
      <xdr:colOff>114300</xdr:colOff>
      <xdr:row>55</xdr:row>
      <xdr:rowOff>57118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412401"/>
          <a:ext cx="889000" cy="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153852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164539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154737</xdr:rowOff>
    </xdr:from>
    <xdr:to>
      <xdr:col>116</xdr:col>
      <xdr:colOff>114300</xdr:colOff>
      <xdr:row>55</xdr:row>
      <xdr:rowOff>84887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4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6164</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2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90329</xdr:rowOff>
    </xdr:from>
    <xdr:to>
      <xdr:col>112</xdr:col>
      <xdr:colOff>38100</xdr:colOff>
      <xdr:row>55</xdr:row>
      <xdr:rowOff>20479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3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37006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1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125590</xdr:rowOff>
    </xdr:from>
    <xdr:to>
      <xdr:col>107</xdr:col>
      <xdr:colOff>101600</xdr:colOff>
      <xdr:row>55</xdr:row>
      <xdr:rowOff>55740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3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72267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15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103301</xdr:rowOff>
    </xdr:from>
    <xdr:to>
      <xdr:col>102</xdr:col>
      <xdr:colOff>165100</xdr:colOff>
      <xdr:row>55</xdr:row>
      <xdr:rowOff>33451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3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49978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13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6318</xdr:rowOff>
    </xdr:from>
    <xdr:to>
      <xdr:col>98</xdr:col>
      <xdr:colOff>38100</xdr:colOff>
      <xdr:row>55</xdr:row>
      <xdr:rowOff>107918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4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124445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2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150787</xdr:rowOff>
    </xdr:from>
    <xdr:to>
      <xdr:col>116</xdr:col>
      <xdr:colOff>63500</xdr:colOff>
      <xdr:row>74</xdr:row>
      <xdr:rowOff>21103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666637"/>
          <a:ext cx="838200" cy="4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46020</xdr:rowOff>
    </xdr:from>
    <xdr:to>
      <xdr:col>111</xdr:col>
      <xdr:colOff>177800</xdr:colOff>
      <xdr:row>74</xdr:row>
      <xdr:rowOff>21103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390420"/>
          <a:ext cx="889000" cy="3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46020</xdr:rowOff>
    </xdr:from>
    <xdr:to>
      <xdr:col>107</xdr:col>
      <xdr:colOff>50800</xdr:colOff>
      <xdr:row>72</xdr:row>
      <xdr:rowOff>114371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390420"/>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108359</xdr:rowOff>
    </xdr:from>
    <xdr:to>
      <xdr:col>102</xdr:col>
      <xdr:colOff>114300</xdr:colOff>
      <xdr:row>72</xdr:row>
      <xdr:rowOff>114371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452759"/>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99987</xdr:rowOff>
    </xdr:from>
    <xdr:to>
      <xdr:col>116</xdr:col>
      <xdr:colOff>114300</xdr:colOff>
      <xdr:row>74</xdr:row>
      <xdr:rowOff>30137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6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122864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46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141753</xdr:rowOff>
    </xdr:from>
    <xdr:to>
      <xdr:col>112</xdr:col>
      <xdr:colOff>38100</xdr:colOff>
      <xdr:row>74</xdr:row>
      <xdr:rowOff>71903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65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88430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43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166670</xdr:rowOff>
    </xdr:from>
    <xdr:to>
      <xdr:col>107</xdr:col>
      <xdr:colOff>101600</xdr:colOff>
      <xdr:row>72</xdr:row>
      <xdr:rowOff>96820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3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113347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11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63571</xdr:rowOff>
    </xdr:from>
    <xdr:to>
      <xdr:col>102</xdr:col>
      <xdr:colOff>165100</xdr:colOff>
      <xdr:row>72</xdr:row>
      <xdr:rowOff>165171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40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10248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18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57559</xdr:rowOff>
    </xdr:from>
    <xdr:to>
      <xdr:col>98</xdr:col>
      <xdr:colOff>38100</xdr:colOff>
      <xdr:row>72</xdr:row>
      <xdr:rowOff>159159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40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4236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17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90</xdr:row>
      <xdr:rowOff>63500</xdr:rowOff>
    </xdr:from>
    <xdr:to>
      <xdr:col>107</xdr:col>
      <xdr:colOff>50800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5494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90</xdr:row>
      <xdr:rowOff>63500</xdr:rowOff>
    </xdr:from>
    <xdr:to>
      <xdr:col>102</xdr:col>
      <xdr:colOff>114300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flipV="1">
          <a:off x="18656300" y="15494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127000</xdr:rowOff>
    </xdr:from>
    <xdr:to>
      <xdr:col>102</xdr:col>
      <xdr:colOff>165100</xdr:colOff>
      <xdr:row>99</xdr:row>
      <xdr:rowOff>57150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48277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90</xdr:row>
      <xdr:rowOff>12700</xdr:rowOff>
    </xdr:from>
    <xdr:to>
      <xdr:col>102</xdr:col>
      <xdr:colOff>165100</xdr:colOff>
      <xdr:row>90</xdr:row>
      <xdr:rowOff>114300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54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130827</xdr:rowOff>
    </xdr:from>
    <xdr:ext cx="313932"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88333" y="1521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888,753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円となっている。このうち、扶助費における住民一人当たりのコストは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135,949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円であり、全国平均比較で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23,207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円、類似団体比較で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39,756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くなっている。これは、少子高齢化に伴う社会保障関連経費の増加によるものである。近年は、特に社会福祉費、児童福祉費、生活保護費に係る決算額の比率が高くなっている。その要因として、主に障害者自立支援の充実、私立保育園や認定保育園の運営費負担金等の増加によると考えられる。今後も少子高齢化の進行や子育て支援の充実などにより扶助費の増加が見込まれるため、引き続き適正化に努める。また、普通建設事業費（うち更新整備）における住民一人当たりの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120,350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円であり、全国平均比較で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86,914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円、類似団体比較で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74,009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円高くなっている。これは、老朽化に伴う新庁舎建設事業によるものである。一方、公債費における住民一人当たりのコストは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30,959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円であり、全国平均比較で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11,130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円、宮崎県平均比較で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18,250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円、類似団体比較で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41,644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低く、大幅に下回っている。その要因として、繰上償還や起債抑制により、地方債残高が低い状況にあること等が挙げられる。今後は、数年後に新庁舎建設事業の償還が始まるため、新規債の発行を適正額にとどめるなど、公債費の削減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29,648
29,510
438.79
27,421,523
26,349,758
722,770
8,967,013
11,607,562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74740</xdr:rowOff>
    </xdr:from>
    <xdr:to>
      <xdr:col>24</xdr:col>
      <xdr:colOff>63500</xdr:colOff>
      <xdr:row>35</xdr:row>
      <xdr:rowOff>12065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04040"/>
          <a:ext cx="838200" cy="10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74740</xdr:rowOff>
    </xdr:from>
    <xdr:to>
      <xdr:col>19</xdr:col>
      <xdr:colOff>177800</xdr:colOff>
      <xdr:row>34</xdr:row>
      <xdr:rowOff>166370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04040"/>
          <a:ext cx="8890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166370</xdr:rowOff>
    </xdr:from>
    <xdr:to>
      <xdr:col>15</xdr:col>
      <xdr:colOff>50800</xdr:colOff>
      <xdr:row>35</xdr:row>
      <xdr:rowOff>6731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9567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6731</xdr:rowOff>
    </xdr:from>
    <xdr:to>
      <xdr:col>10</xdr:col>
      <xdr:colOff>114300</xdr:colOff>
      <xdr:row>35</xdr:row>
      <xdr:rowOff>7112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0748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132715</xdr:rowOff>
    </xdr:from>
    <xdr:to>
      <xdr:col>24</xdr:col>
      <xdr:colOff>114300</xdr:colOff>
      <xdr:row>35</xdr:row>
      <xdr:rowOff>62865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155592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23940</xdr:rowOff>
    </xdr:from>
    <xdr:to>
      <xdr:col>20</xdr:col>
      <xdr:colOff>38100</xdr:colOff>
      <xdr:row>34</xdr:row>
      <xdr:rowOff>125540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142067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2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115570</xdr:rowOff>
    </xdr:from>
    <xdr:to>
      <xdr:col>15</xdr:col>
      <xdr:colOff>101600</xdr:colOff>
      <xdr:row>35</xdr:row>
      <xdr:rowOff>45720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62247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127381</xdr:rowOff>
    </xdr:from>
    <xdr:to>
      <xdr:col>10</xdr:col>
      <xdr:colOff>165100</xdr:colOff>
      <xdr:row>35</xdr:row>
      <xdr:rowOff>57531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74058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127762</xdr:rowOff>
    </xdr:from>
    <xdr:to>
      <xdr:col>6</xdr:col>
      <xdr:colOff>38100</xdr:colOff>
      <xdr:row>35</xdr:row>
      <xdr:rowOff>57912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74439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15939</xdr:rowOff>
    </xdr:from>
    <xdr:to>
      <xdr:col>24</xdr:col>
      <xdr:colOff>63500</xdr:colOff>
      <xdr:row>58</xdr:row>
      <xdr:rowOff>119234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445689"/>
          <a:ext cx="838200" cy="61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18135</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9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119234</xdr:rowOff>
    </xdr:from>
    <xdr:to>
      <xdr:col>19</xdr:col>
      <xdr:colOff>177800</xdr:colOff>
      <xdr:row>59</xdr:row>
      <xdr:rowOff>10417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063334"/>
          <a:ext cx="889000" cy="6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107463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1022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10417</xdr:rowOff>
    </xdr:from>
    <xdr:to>
      <xdr:col>15</xdr:col>
      <xdr:colOff>50800</xdr:colOff>
      <xdr:row>59</xdr:row>
      <xdr:rowOff>107732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25967"/>
          <a:ext cx="889000" cy="9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7793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2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103745</xdr:rowOff>
    </xdr:from>
    <xdr:to>
      <xdr:col>10</xdr:col>
      <xdr:colOff>114300</xdr:colOff>
      <xdr:row>59</xdr:row>
      <xdr:rowOff>107732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219295"/>
          <a:ext cx="8890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8737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2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10474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29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136589</xdr:rowOff>
    </xdr:from>
    <xdr:to>
      <xdr:col>24</xdr:col>
      <xdr:colOff>114300</xdr:colOff>
      <xdr:row>55</xdr:row>
      <xdr:rowOff>66739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3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159466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24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68434</xdr:rowOff>
    </xdr:from>
    <xdr:to>
      <xdr:col>20</xdr:col>
      <xdr:colOff>38100</xdr:colOff>
      <xdr:row>58</xdr:row>
      <xdr:rowOff>170034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15111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78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131067</xdr:rowOff>
    </xdr:from>
    <xdr:to>
      <xdr:col>15</xdr:col>
      <xdr:colOff>101600</xdr:colOff>
      <xdr:row>59</xdr:row>
      <xdr:rowOff>61217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7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77744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85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56932</xdr:rowOff>
    </xdr:from>
    <xdr:to>
      <xdr:col>10</xdr:col>
      <xdr:colOff>165100</xdr:colOff>
      <xdr:row>59</xdr:row>
      <xdr:rowOff>158532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7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3609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9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52945</xdr:rowOff>
    </xdr:from>
    <xdr:to>
      <xdr:col>6</xdr:col>
      <xdr:colOff>38100</xdr:colOff>
      <xdr:row>59</xdr:row>
      <xdr:rowOff>154545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6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171072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94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7653</xdr:rowOff>
    </xdr:from>
    <xdr:to>
      <xdr:col>24</xdr:col>
      <xdr:colOff>63500</xdr:colOff>
      <xdr:row>74</xdr:row>
      <xdr:rowOff>87137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694953"/>
          <a:ext cx="838200" cy="7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46479</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05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87137</xdr:rowOff>
    </xdr:from>
    <xdr:to>
      <xdr:col>19</xdr:col>
      <xdr:colOff>177800</xdr:colOff>
      <xdr:row>75</xdr:row>
      <xdr:rowOff>3561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774437"/>
          <a:ext cx="889000" cy="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39941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131539</xdr:rowOff>
    </xdr:from>
    <xdr:to>
      <xdr:col>15</xdr:col>
      <xdr:colOff>50800</xdr:colOff>
      <xdr:row>75</xdr:row>
      <xdr:rowOff>3561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2818839"/>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119921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131539</xdr:rowOff>
    </xdr:from>
    <xdr:to>
      <xdr:col>10</xdr:col>
      <xdr:colOff>114300</xdr:colOff>
      <xdr:row>74</xdr:row>
      <xdr:rowOff>143533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818839"/>
          <a:ext cx="889000" cy="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139199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140296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7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128303</xdr:rowOff>
    </xdr:from>
    <xdr:to>
      <xdr:col>24</xdr:col>
      <xdr:colOff>114300</xdr:colOff>
      <xdr:row>74</xdr:row>
      <xdr:rowOff>58453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6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151180</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9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36337</xdr:rowOff>
    </xdr:from>
    <xdr:to>
      <xdr:col>20</xdr:col>
      <xdr:colOff>38100</xdr:colOff>
      <xdr:row>74</xdr:row>
      <xdr:rowOff>137937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2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154464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9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124211</xdr:rowOff>
    </xdr:from>
    <xdr:to>
      <xdr:col>15</xdr:col>
      <xdr:colOff>101600</xdr:colOff>
      <xdr:row>75</xdr:row>
      <xdr:rowOff>54361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70888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58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80739</xdr:rowOff>
    </xdr:from>
    <xdr:to>
      <xdr:col>10</xdr:col>
      <xdr:colOff>165100</xdr:colOff>
      <xdr:row>75</xdr:row>
      <xdr:rowOff>10889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76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27416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54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92733</xdr:rowOff>
    </xdr:from>
    <xdr:to>
      <xdr:col>6</xdr:col>
      <xdr:colOff>38100</xdr:colOff>
      <xdr:row>75</xdr:row>
      <xdr:rowOff>22883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7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39410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55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121413</xdr:rowOff>
    </xdr:from>
    <xdr:to>
      <xdr:col>24</xdr:col>
      <xdr:colOff>63500</xdr:colOff>
      <xdr:row>95</xdr:row>
      <xdr:rowOff>140272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409163"/>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89873</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54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121413</xdr:rowOff>
    </xdr:from>
    <xdr:to>
      <xdr:col>19</xdr:col>
      <xdr:colOff>177800</xdr:colOff>
      <xdr:row>97</xdr:row>
      <xdr:rowOff>5812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409163"/>
          <a:ext cx="889000" cy="2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58476</xdr:rowOff>
    </xdr:from>
    <xdr:to>
      <xdr:col>15</xdr:col>
      <xdr:colOff>50800</xdr:colOff>
      <xdr:row>97</xdr:row>
      <xdr:rowOff>5812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517676"/>
          <a:ext cx="889000" cy="11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118983</xdr:rowOff>
    </xdr:from>
    <xdr:to>
      <xdr:col>10</xdr:col>
      <xdr:colOff>114300</xdr:colOff>
      <xdr:row>96</xdr:row>
      <xdr:rowOff>58476</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406733"/>
          <a:ext cx="889000" cy="11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89472</xdr:rowOff>
    </xdr:from>
    <xdr:to>
      <xdr:col>24</xdr:col>
      <xdr:colOff>114300</xdr:colOff>
      <xdr:row>96</xdr:row>
      <xdr:rowOff>19622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3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112349</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2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70613</xdr:rowOff>
    </xdr:from>
    <xdr:to>
      <xdr:col>20</xdr:col>
      <xdr:colOff>38100</xdr:colOff>
      <xdr:row>96</xdr:row>
      <xdr:rowOff>763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3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17290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13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126462</xdr:rowOff>
    </xdr:from>
    <xdr:to>
      <xdr:col>15</xdr:col>
      <xdr:colOff>101600</xdr:colOff>
      <xdr:row>97</xdr:row>
      <xdr:rowOff>56612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5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73139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36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7676</xdr:rowOff>
    </xdr:from>
    <xdr:to>
      <xdr:col>10</xdr:col>
      <xdr:colOff>165100</xdr:colOff>
      <xdr:row>96</xdr:row>
      <xdr:rowOff>109276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46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125803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24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68183</xdr:rowOff>
    </xdr:from>
    <xdr:to>
      <xdr:col>6</xdr:col>
      <xdr:colOff>38100</xdr:colOff>
      <xdr:row>95</xdr:row>
      <xdr:rowOff>169783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3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14860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13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112268</xdr:rowOff>
    </xdr:from>
    <xdr:to>
      <xdr:col>55</xdr:col>
      <xdr:colOff>0</xdr:colOff>
      <xdr:row>38</xdr:row>
      <xdr:rowOff>144435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627368"/>
          <a:ext cx="8382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93490</xdr:rowOff>
    </xdr:from>
    <xdr:to>
      <xdr:col>50</xdr:col>
      <xdr:colOff>114300</xdr:colOff>
      <xdr:row>38</xdr:row>
      <xdr:rowOff>144435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608590"/>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93490</xdr:rowOff>
    </xdr:from>
    <xdr:to>
      <xdr:col>45</xdr:col>
      <xdr:colOff>177800</xdr:colOff>
      <xdr:row>38</xdr:row>
      <xdr:rowOff>162560</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7861300" y="6608590"/>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162196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156518</xdr:rowOff>
    </xdr:from>
    <xdr:to>
      <xdr:col>41</xdr:col>
      <xdr:colOff>50800</xdr:colOff>
      <xdr:row>38</xdr:row>
      <xdr:rowOff>162560</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671618"/>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61468</xdr:rowOff>
    </xdr:from>
    <xdr:to>
      <xdr:col>55</xdr:col>
      <xdr:colOff>50800</xdr:colOff>
      <xdr:row>38</xdr:row>
      <xdr:rowOff>163068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39895</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93635</xdr:rowOff>
    </xdr:from>
    <xdr:to>
      <xdr:col>50</xdr:col>
      <xdr:colOff>165100</xdr:colOff>
      <xdr:row>39</xdr:row>
      <xdr:rowOff>23785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6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14912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70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42690</xdr:rowOff>
    </xdr:from>
    <xdr:to>
      <xdr:col>46</xdr:col>
      <xdr:colOff>38100</xdr:colOff>
      <xdr:row>38</xdr:row>
      <xdr:rowOff>144290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5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160817</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15428" y="63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111760</xdr:rowOff>
    </xdr:from>
    <xdr:to>
      <xdr:col>41</xdr:col>
      <xdr:colOff>101600</xdr:colOff>
      <xdr:row>39</xdr:row>
      <xdr:rowOff>41910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33037</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105718</xdr:rowOff>
    </xdr:from>
    <xdr:to>
      <xdr:col>36</xdr:col>
      <xdr:colOff>165100</xdr:colOff>
      <xdr:row>39</xdr:row>
      <xdr:rowOff>35868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62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26995</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71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121918</xdr:rowOff>
    </xdr:from>
    <xdr:to>
      <xdr:col>55</xdr:col>
      <xdr:colOff>0</xdr:colOff>
      <xdr:row>55</xdr:row>
      <xdr:rowOff>167997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9639300" y="9380218"/>
          <a:ext cx="838200" cy="21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81177</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33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121918</xdr:rowOff>
    </xdr:from>
    <xdr:to>
      <xdr:col>50</xdr:col>
      <xdr:colOff>114300</xdr:colOff>
      <xdr:row>55</xdr:row>
      <xdr:rowOff>143194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9380218"/>
          <a:ext cx="889000" cy="19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167617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5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143194</xdr:rowOff>
    </xdr:from>
    <xdr:to>
      <xdr:col>45</xdr:col>
      <xdr:colOff>177800</xdr:colOff>
      <xdr:row>55</xdr:row>
      <xdr:rowOff>169124</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9572944"/>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88522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6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28846</xdr:rowOff>
    </xdr:from>
    <xdr:to>
      <xdr:col>41</xdr:col>
      <xdr:colOff>50800</xdr:colOff>
      <xdr:row>55</xdr:row>
      <xdr:rowOff>169124</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9458596"/>
          <a:ext cx="889000" cy="1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63849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117197</xdr:rowOff>
    </xdr:from>
    <xdr:to>
      <xdr:col>55</xdr:col>
      <xdr:colOff>50800</xdr:colOff>
      <xdr:row>56</xdr:row>
      <xdr:rowOff>47347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954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95624</xdr:rowOff>
    </xdr:from>
    <xdr:ext cx="534377"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52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71118</xdr:rowOff>
    </xdr:from>
    <xdr:to>
      <xdr:col>50</xdr:col>
      <xdr:colOff>165100</xdr:colOff>
      <xdr:row>55</xdr:row>
      <xdr:rowOff>1268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932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17795</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372111" y="910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92394</xdr:rowOff>
    </xdr:from>
    <xdr:to>
      <xdr:col>46</xdr:col>
      <xdr:colOff>38100</xdr:colOff>
      <xdr:row>56</xdr:row>
      <xdr:rowOff>22544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952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39071</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483111" y="929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118324</xdr:rowOff>
    </xdr:from>
    <xdr:to>
      <xdr:col>41</xdr:col>
      <xdr:colOff>101600</xdr:colOff>
      <xdr:row>56</xdr:row>
      <xdr:rowOff>48474</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954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65001</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594111" y="932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149496</xdr:rowOff>
    </xdr:from>
    <xdr:to>
      <xdr:col>36</xdr:col>
      <xdr:colOff>165100</xdr:colOff>
      <xdr:row>55</xdr:row>
      <xdr:rowOff>79646</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940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96173</xdr:rowOff>
    </xdr:from>
    <xdr:ext cx="534377"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05111" y="91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a:extLst>
            <a:ext uri="{FF2B5EF4-FFF2-40B4-BE49-F238E27FC236}">
              <a16:creationId xmlns:a16="http://schemas.microsoft.com/office/drawing/2014/main" id="{00000000-0008-0000-07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a:extLst>
            <a:ext uri="{FF2B5EF4-FFF2-40B4-BE49-F238E27FC236}">
              <a16:creationId xmlns:a16="http://schemas.microsoft.com/office/drawing/2014/main" id="{00000000-0008-0000-0700-00009C010000}"/>
            </a:ext>
          </a:extLst>
        </xdr:cNvPr>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a:extLst>
            <a:ext uri="{FF2B5EF4-FFF2-40B4-BE49-F238E27FC236}">
              <a16:creationId xmlns:a16="http://schemas.microsoft.com/office/drawing/2014/main" id="{00000000-0008-0000-0700-00009E010000}"/>
            </a:ext>
          </a:extLst>
        </xdr:cNvPr>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128632</xdr:rowOff>
    </xdr:from>
    <xdr:to>
      <xdr:col>55</xdr:col>
      <xdr:colOff>0</xdr:colOff>
      <xdr:row>77</xdr:row>
      <xdr:rowOff>25724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9639300" y="12815932"/>
          <a:ext cx="838200" cy="4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91577</xdr:rowOff>
    </xdr:from>
    <xdr:ext cx="534377" cy="259045"/>
    <xdr:sp macro="" textlink="">
      <xdr:nvSpPr>
        <xdr:cNvPr id="417" name="商工費平均値テキスト">
          <a:extLst>
            <a:ext uri="{FF2B5EF4-FFF2-40B4-BE49-F238E27FC236}">
              <a16:creationId xmlns:a16="http://schemas.microsoft.com/office/drawing/2014/main" id="{00000000-0008-0000-0700-0000A1010000}"/>
            </a:ext>
          </a:extLst>
        </xdr:cNvPr>
        <xdr:cNvSpPr txBox="1"/>
      </xdr:nvSpPr>
      <xdr:spPr>
        <a:xfrm>
          <a:off x="10528300" y="12950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152769</xdr:rowOff>
    </xdr:from>
    <xdr:to>
      <xdr:col>50</xdr:col>
      <xdr:colOff>114300</xdr:colOff>
      <xdr:row>77</xdr:row>
      <xdr:rowOff>25724</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8750300" y="13182969"/>
          <a:ext cx="889000" cy="4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152769</xdr:rowOff>
    </xdr:from>
    <xdr:to>
      <xdr:col>45</xdr:col>
      <xdr:colOff>177800</xdr:colOff>
      <xdr:row>77</xdr:row>
      <xdr:rowOff>45155</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7861300" y="13182969"/>
          <a:ext cx="889000" cy="6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45155</xdr:rowOff>
    </xdr:from>
    <xdr:to>
      <xdr:col>41</xdr:col>
      <xdr:colOff>50800</xdr:colOff>
      <xdr:row>77</xdr:row>
      <xdr:rowOff>65767</xdr:rowOff>
    </xdr:to>
    <xdr:cxnSp macro="">
      <xdr:nvCxnSpPr>
        <xdr:cNvPr id="425" name="直線コネクタ 424">
          <a:extLst>
            <a:ext uri="{FF2B5EF4-FFF2-40B4-BE49-F238E27FC236}">
              <a16:creationId xmlns:a16="http://schemas.microsoft.com/office/drawing/2014/main" id="{00000000-0008-0000-0700-0000A9010000}"/>
            </a:ext>
          </a:extLst>
        </xdr:cNvPr>
        <xdr:cNvCxnSpPr/>
      </xdr:nvCxnSpPr>
      <xdr:spPr>
        <a:xfrm flipV="1">
          <a:off x="6972300" y="13246805"/>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142270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77832</xdr:rowOff>
    </xdr:from>
    <xdr:to>
      <xdr:col>55</xdr:col>
      <xdr:colOff>50800</xdr:colOff>
      <xdr:row>75</xdr:row>
      <xdr:rowOff>7982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10426700" y="1276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100709</xdr:rowOff>
    </xdr:from>
    <xdr:ext cx="534377" cy="259045"/>
    <xdr:sp macro="" textlink="">
      <xdr:nvSpPr>
        <xdr:cNvPr id="436" name="商工費該当値テキスト">
          <a:extLst>
            <a:ext uri="{FF2B5EF4-FFF2-40B4-BE49-F238E27FC236}">
              <a16:creationId xmlns:a16="http://schemas.microsoft.com/office/drawing/2014/main" id="{00000000-0008-0000-0700-0000B4010000}"/>
            </a:ext>
          </a:extLst>
        </xdr:cNvPr>
        <xdr:cNvSpPr txBox="1"/>
      </xdr:nvSpPr>
      <xdr:spPr>
        <a:xfrm>
          <a:off x="10528300" y="126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146374</xdr:rowOff>
    </xdr:from>
    <xdr:to>
      <xdr:col>50</xdr:col>
      <xdr:colOff>165100</xdr:colOff>
      <xdr:row>77</xdr:row>
      <xdr:rowOff>76524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9588500" y="131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67651</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9372111" y="1326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101969</xdr:rowOff>
    </xdr:from>
    <xdr:to>
      <xdr:col>46</xdr:col>
      <xdr:colOff>38100</xdr:colOff>
      <xdr:row>77</xdr:row>
      <xdr:rowOff>32119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8699500" y="13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23246</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8483111" y="13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165805</xdr:rowOff>
    </xdr:from>
    <xdr:to>
      <xdr:col>41</xdr:col>
      <xdr:colOff>101600</xdr:colOff>
      <xdr:row>77</xdr:row>
      <xdr:rowOff>95955</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7810500" y="131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112482</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7594111" y="1297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14967</xdr:rowOff>
    </xdr:from>
    <xdr:to>
      <xdr:col>36</xdr:col>
      <xdr:colOff>165100</xdr:colOff>
      <xdr:row>77</xdr:row>
      <xdr:rowOff>116567</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6921500" y="132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107694</xdr:rowOff>
    </xdr:from>
    <xdr:ext cx="534377"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705111" y="133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171185</xdr:rowOff>
    </xdr:from>
    <xdr:to>
      <xdr:col>55</xdr:col>
      <xdr:colOff>0</xdr:colOff>
      <xdr:row>99</xdr:row>
      <xdr:rowOff>2815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973285"/>
          <a:ext cx="8382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2815</xdr:rowOff>
    </xdr:from>
    <xdr:to>
      <xdr:col>50</xdr:col>
      <xdr:colOff>114300</xdr:colOff>
      <xdr:row>99</xdr:row>
      <xdr:rowOff>4993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97636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19</xdr:rowOff>
    </xdr:from>
    <xdr:to>
      <xdr:col>45</xdr:col>
      <xdr:colOff>177800</xdr:colOff>
      <xdr:row>99</xdr:row>
      <xdr:rowOff>4993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973569"/>
          <a:ext cx="8890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72131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19</xdr:rowOff>
    </xdr:from>
    <xdr:to>
      <xdr:col>41</xdr:col>
      <xdr:colOff>50800</xdr:colOff>
      <xdr:row>99</xdr:row>
      <xdr:rowOff>4804</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973569"/>
          <a:ext cx="889000" cy="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120385</xdr:rowOff>
    </xdr:from>
    <xdr:to>
      <xdr:col>55</xdr:col>
      <xdr:colOff>50800</xdr:colOff>
      <xdr:row>99</xdr:row>
      <xdr:rowOff>50535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9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74272</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87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123465</xdr:rowOff>
    </xdr:from>
    <xdr:to>
      <xdr:col>50</xdr:col>
      <xdr:colOff>165100</xdr:colOff>
      <xdr:row>99</xdr:row>
      <xdr:rowOff>53615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9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44742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70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125643</xdr:rowOff>
    </xdr:from>
    <xdr:to>
      <xdr:col>46</xdr:col>
      <xdr:colOff>38100</xdr:colOff>
      <xdr:row>99</xdr:row>
      <xdr:rowOff>55793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9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46920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70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120669</xdr:rowOff>
    </xdr:from>
    <xdr:to>
      <xdr:col>41</xdr:col>
      <xdr:colOff>101600</xdr:colOff>
      <xdr:row>99</xdr:row>
      <xdr:rowOff>50819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92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67346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6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125454</xdr:rowOff>
    </xdr:from>
    <xdr:to>
      <xdr:col>36</xdr:col>
      <xdr:colOff>165100</xdr:colOff>
      <xdr:row>99</xdr:row>
      <xdr:rowOff>55604</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9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72131</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31210</xdr:rowOff>
    </xdr:from>
    <xdr:to>
      <xdr:col>85</xdr:col>
      <xdr:colOff>127000</xdr:colOff>
      <xdr:row>37</xdr:row>
      <xdr:rowOff>46203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374860"/>
          <a:ext cx="8382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31210</xdr:rowOff>
    </xdr:from>
    <xdr:to>
      <xdr:col>81</xdr:col>
      <xdr:colOff>50800</xdr:colOff>
      <xdr:row>37</xdr:row>
      <xdr:rowOff>31477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374860"/>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31477</xdr:rowOff>
    </xdr:from>
    <xdr:to>
      <xdr:col>76</xdr:col>
      <xdr:colOff>114300</xdr:colOff>
      <xdr:row>37</xdr:row>
      <xdr:rowOff>63500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375127"/>
          <a:ext cx="8890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63500</xdr:rowOff>
    </xdr:from>
    <xdr:to>
      <xdr:col>71</xdr:col>
      <xdr:colOff>177800</xdr:colOff>
      <xdr:row>37</xdr:row>
      <xdr:rowOff>83445</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407150"/>
          <a:ext cx="889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166853</xdr:rowOff>
    </xdr:from>
    <xdr:to>
      <xdr:col>85</xdr:col>
      <xdr:colOff>177800</xdr:colOff>
      <xdr:row>37</xdr:row>
      <xdr:rowOff>97003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3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81780</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2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151860</xdr:rowOff>
    </xdr:from>
    <xdr:to>
      <xdr:col>81</xdr:col>
      <xdr:colOff>101600</xdr:colOff>
      <xdr:row>37</xdr:row>
      <xdr:rowOff>82010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3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73137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41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152127</xdr:rowOff>
    </xdr:from>
    <xdr:to>
      <xdr:col>76</xdr:col>
      <xdr:colOff>165100</xdr:colOff>
      <xdr:row>37</xdr:row>
      <xdr:rowOff>82277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32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73404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41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12700</xdr:rowOff>
    </xdr:from>
    <xdr:to>
      <xdr:col>72</xdr:col>
      <xdr:colOff>38100</xdr:colOff>
      <xdr:row>37</xdr:row>
      <xdr:rowOff>114300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105427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44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32645</xdr:rowOff>
    </xdr:from>
    <xdr:to>
      <xdr:col>67</xdr:col>
      <xdr:colOff>101600</xdr:colOff>
      <xdr:row>37</xdr:row>
      <xdr:rowOff>134245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3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125372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5718</xdr:rowOff>
    </xdr:from>
    <xdr:to>
      <xdr:col>85</xdr:col>
      <xdr:colOff>127000</xdr:colOff>
      <xdr:row>57</xdr:row>
      <xdr:rowOff>71817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9778368"/>
          <a:ext cx="838200" cy="6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71817</xdr:rowOff>
    </xdr:from>
    <xdr:to>
      <xdr:col>81</xdr:col>
      <xdr:colOff>50800</xdr:colOff>
      <xdr:row>57</xdr:row>
      <xdr:rowOff>159414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9844467"/>
          <a:ext cx="889000" cy="8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159414</xdr:rowOff>
    </xdr:from>
    <xdr:to>
      <xdr:col>76</xdr:col>
      <xdr:colOff>114300</xdr:colOff>
      <xdr:row>58</xdr:row>
      <xdr:rowOff>48913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3703300" y="9932064"/>
          <a:ext cx="889000" cy="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48913</xdr:rowOff>
    </xdr:from>
    <xdr:to>
      <xdr:col>71</xdr:col>
      <xdr:colOff>177800</xdr:colOff>
      <xdr:row>58</xdr:row>
      <xdr:rowOff>92554</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9993013"/>
          <a:ext cx="889000" cy="4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26009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126368</xdr:rowOff>
    </xdr:from>
    <xdr:to>
      <xdr:col>85</xdr:col>
      <xdr:colOff>177800</xdr:colOff>
      <xdr:row>57</xdr:row>
      <xdr:rowOff>56518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972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104795</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97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21017</xdr:rowOff>
    </xdr:from>
    <xdr:to>
      <xdr:col>81</xdr:col>
      <xdr:colOff>101600</xdr:colOff>
      <xdr:row>57</xdr:row>
      <xdr:rowOff>122617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7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113744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988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108614</xdr:rowOff>
    </xdr:from>
    <xdr:to>
      <xdr:col>76</xdr:col>
      <xdr:colOff>165100</xdr:colOff>
      <xdr:row>58</xdr:row>
      <xdr:rowOff>38764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88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29891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97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169563</xdr:rowOff>
    </xdr:from>
    <xdr:to>
      <xdr:col>72</xdr:col>
      <xdr:colOff>38100</xdr:colOff>
      <xdr:row>58</xdr:row>
      <xdr:rowOff>99713</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9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90840</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1003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41754</xdr:rowOff>
    </xdr:from>
    <xdr:to>
      <xdr:col>67</xdr:col>
      <xdr:colOff>101600</xdr:colOff>
      <xdr:row>58</xdr:row>
      <xdr:rowOff>143354</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98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134481</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1007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94945</xdr:rowOff>
    </xdr:from>
    <xdr:to>
      <xdr:col>85</xdr:col>
      <xdr:colOff>127000</xdr:colOff>
      <xdr:row>78</xdr:row>
      <xdr:rowOff>127417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468045"/>
          <a:ext cx="838200" cy="3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94945</xdr:rowOff>
    </xdr:from>
    <xdr:to>
      <xdr:col>81</xdr:col>
      <xdr:colOff>50800</xdr:colOff>
      <xdr:row>78</xdr:row>
      <xdr:rowOff>107257</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4592300" y="13468045"/>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144474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5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107257</xdr:rowOff>
    </xdr:from>
    <xdr:to>
      <xdr:col>76</xdr:col>
      <xdr:colOff>114300</xdr:colOff>
      <xdr:row>78</xdr:row>
      <xdr:rowOff>131873</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3703300" y="13480357"/>
          <a:ext cx="889000" cy="2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2638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4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120655</xdr:rowOff>
    </xdr:from>
    <xdr:to>
      <xdr:col>71</xdr:col>
      <xdr:colOff>177800</xdr:colOff>
      <xdr:row>78</xdr:row>
      <xdr:rowOff>131873</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493755"/>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4309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5267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76617</xdr:rowOff>
    </xdr:from>
    <xdr:to>
      <xdr:col>85</xdr:col>
      <xdr:colOff>177800</xdr:colOff>
      <xdr:row>79</xdr:row>
      <xdr:rowOff>6767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4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469744"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39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44145</xdr:rowOff>
    </xdr:from>
    <xdr:to>
      <xdr:col>81</xdr:col>
      <xdr:colOff>101600</xdr:colOff>
      <xdr:row>78</xdr:row>
      <xdr:rowOff>145745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4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162272</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14111" y="1319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56457</xdr:rowOff>
    </xdr:from>
    <xdr:to>
      <xdr:col>76</xdr:col>
      <xdr:colOff>165100</xdr:colOff>
      <xdr:row>78</xdr:row>
      <xdr:rowOff>158057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4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3134</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325111" y="132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81073</xdr:rowOff>
    </xdr:from>
    <xdr:to>
      <xdr:col>72</xdr:col>
      <xdr:colOff>38100</xdr:colOff>
      <xdr:row>79</xdr:row>
      <xdr:rowOff>11223</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45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27750</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468428" y="1322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69855</xdr:rowOff>
    </xdr:from>
    <xdr:to>
      <xdr:col>67</xdr:col>
      <xdr:colOff>101600</xdr:colOff>
      <xdr:row>79</xdr:row>
      <xdr:rowOff>5</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4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16532</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579428" y="1321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151442</xdr:rowOff>
    </xdr:from>
    <xdr:to>
      <xdr:col>85</xdr:col>
      <xdr:colOff>127000</xdr:colOff>
      <xdr:row>97</xdr:row>
      <xdr:rowOff>158034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782092"/>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156008</xdr:rowOff>
    </xdr:from>
    <xdr:to>
      <xdr:col>81</xdr:col>
      <xdr:colOff>50800</xdr:colOff>
      <xdr:row>97</xdr:row>
      <xdr:rowOff>158034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786658"/>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155671</xdr:rowOff>
    </xdr:from>
    <xdr:to>
      <xdr:col>76</xdr:col>
      <xdr:colOff>114300</xdr:colOff>
      <xdr:row>97</xdr:row>
      <xdr:rowOff>156008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786321"/>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150665</xdr:rowOff>
    </xdr:from>
    <xdr:to>
      <xdr:col>71</xdr:col>
      <xdr:colOff>177800</xdr:colOff>
      <xdr:row>97</xdr:row>
      <xdr:rowOff>155671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781315"/>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100642</xdr:rowOff>
    </xdr:from>
    <xdr:to>
      <xdr:col>85</xdr:col>
      <xdr:colOff>177800</xdr:colOff>
      <xdr:row>98</xdr:row>
      <xdr:rowOff>30792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79069</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0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107234</xdr:rowOff>
    </xdr:from>
    <xdr:to>
      <xdr:col>81</xdr:col>
      <xdr:colOff>101600</xdr:colOff>
      <xdr:row>98</xdr:row>
      <xdr:rowOff>37384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28511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8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105208</xdr:rowOff>
    </xdr:from>
    <xdr:to>
      <xdr:col>76</xdr:col>
      <xdr:colOff>165100</xdr:colOff>
      <xdr:row>98</xdr:row>
      <xdr:rowOff>35358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26485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8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104871</xdr:rowOff>
    </xdr:from>
    <xdr:to>
      <xdr:col>72</xdr:col>
      <xdr:colOff>38100</xdr:colOff>
      <xdr:row>98</xdr:row>
      <xdr:rowOff>35021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26148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8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99865</xdr:rowOff>
    </xdr:from>
    <xdr:to>
      <xdr:col>67</xdr:col>
      <xdr:colOff>101600</xdr:colOff>
      <xdr:row>98</xdr:row>
      <xdr:rowOff>30015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3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21142</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82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a:extLst>
            <a:ext uri="{FF2B5EF4-FFF2-40B4-BE49-F238E27FC236}">
              <a16:creationId xmlns:a16="http://schemas.microsoft.com/office/drawing/2014/main" id="{00000000-0008-0000-0700-0000F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a:extLst>
            <a:ext uri="{FF2B5EF4-FFF2-40B4-BE49-F238E27FC236}">
              <a16:creationId xmlns:a16="http://schemas.microsoft.com/office/drawing/2014/main" id="{00000000-0008-0000-0700-0000F5020000}"/>
            </a:ext>
          </a:extLst>
        </xdr:cNvPr>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a:extLst>
            <a:ext uri="{FF2B5EF4-FFF2-40B4-BE49-F238E27FC236}">
              <a16:creationId xmlns:a16="http://schemas.microsoft.com/office/drawing/2014/main" id="{00000000-0008-0000-0700-0000F7020000}"/>
            </a:ext>
          </a:extLst>
        </xdr:cNvPr>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a:extLst>
            <a:ext uri="{FF2B5EF4-FFF2-40B4-BE49-F238E27FC236}">
              <a16:creationId xmlns:a16="http://schemas.microsoft.com/office/drawing/2014/main" id="{00000000-0008-0000-0700-0000FA020000}"/>
            </a:ext>
          </a:extLst>
        </xdr:cNvPr>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a:extLst>
            <a:ext uri="{FF2B5EF4-FFF2-40B4-BE49-F238E27FC236}">
              <a16:creationId xmlns:a16="http://schemas.microsoft.com/office/drawing/2014/main" id="{00000000-0008-0000-0700-00000D030000}"/>
            </a:ext>
          </a:extLst>
        </xdr:cNvPr>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2" name="前年度繰上充用金グラフ枠">
          <a:extLst>
            <a:ext uri="{FF2B5EF4-FFF2-40B4-BE49-F238E27FC236}">
              <a16:creationId xmlns:a16="http://schemas.microsoft.com/office/drawing/2014/main" id="{00000000-0008-0000-0700-00002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4" name="前年度繰上充用金最小値テキスト">
          <a:extLst>
            <a:ext uri="{FF2B5EF4-FFF2-40B4-BE49-F238E27FC236}">
              <a16:creationId xmlns:a16="http://schemas.microsoft.com/office/drawing/2014/main" id="{00000000-0008-0000-0700-00002E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6" name="前年度繰上充用金最大値テキスト">
          <a:extLst>
            <a:ext uri="{FF2B5EF4-FFF2-40B4-BE49-F238E27FC236}">
              <a16:creationId xmlns:a16="http://schemas.microsoft.com/office/drawing/2014/main" id="{00000000-0008-0000-0700-000030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9" name="前年度繰上充用金平均値テキスト">
          <a:extLst>
            <a:ext uri="{FF2B5EF4-FFF2-40B4-BE49-F238E27FC236}">
              <a16:creationId xmlns:a16="http://schemas.microsoft.com/office/drawing/2014/main" id="{00000000-0008-0000-0700-000033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63500</xdr:rowOff>
    </xdr:from>
    <xdr:to>
      <xdr:col>107</xdr:col>
      <xdr:colOff>50800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9545300" y="8636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63500</xdr:rowOff>
    </xdr:from>
    <xdr:to>
      <xdr:col>102</xdr:col>
      <xdr:colOff>114300</xdr:colOff>
      <xdr:row>59</xdr:row>
      <xdr:rowOff>44450</xdr:rowOff>
    </xdr:to>
    <xdr:cxnSp macro="">
      <xdr:nvCxnSpPr>
        <xdr:cNvPr id="827" name="直線コネクタ 826">
          <a:extLst>
            <a:ext uri="{FF2B5EF4-FFF2-40B4-BE49-F238E27FC236}">
              <a16:creationId xmlns:a16="http://schemas.microsoft.com/office/drawing/2014/main" id="{00000000-0008-0000-0700-00003B030000}"/>
            </a:ext>
          </a:extLst>
        </xdr:cNvPr>
        <xdr:cNvCxnSpPr/>
      </xdr:nvCxnSpPr>
      <xdr:spPr>
        <a:xfrm flipV="1">
          <a:off x="18656300" y="8636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127000</xdr:rowOff>
    </xdr:from>
    <xdr:to>
      <xdr:col>102</xdr:col>
      <xdr:colOff>165100</xdr:colOff>
      <xdr:row>59</xdr:row>
      <xdr:rowOff>57150</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9494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48277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フローチャート: 判断 829">
          <a:extLst>
            <a:ext uri="{FF2B5EF4-FFF2-40B4-BE49-F238E27FC236}">
              <a16:creationId xmlns:a16="http://schemas.microsoft.com/office/drawing/2014/main" id="{00000000-0008-0000-0700-00003E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8" name="前年度繰上充用金該当値テキスト">
          <a:extLst>
            <a:ext uri="{FF2B5EF4-FFF2-40B4-BE49-F238E27FC236}">
              <a16:creationId xmlns:a16="http://schemas.microsoft.com/office/drawing/2014/main" id="{00000000-0008-0000-0700-00004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12700</xdr:rowOff>
    </xdr:from>
    <xdr:to>
      <xdr:col>102</xdr:col>
      <xdr:colOff>165100</xdr:colOff>
      <xdr:row>50</xdr:row>
      <xdr:rowOff>114300</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9494500" y="85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130827</xdr:rowOff>
    </xdr:from>
    <xdr:ext cx="313932"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9388333" y="8360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5" name="楕円 844">
          <a:extLst>
            <a:ext uri="{FF2B5EF4-FFF2-40B4-BE49-F238E27FC236}">
              <a16:creationId xmlns:a16="http://schemas.microsoft.com/office/drawing/2014/main" id="{00000000-0008-0000-0700-00004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9" name="テキスト ボックス 848">
          <a:extLst>
            <a:ext uri="{FF2B5EF4-FFF2-40B4-BE49-F238E27FC236}">
              <a16:creationId xmlns:a16="http://schemas.microsoft.com/office/drawing/2014/main" id="{00000000-0008-0000-0700-00005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目的別経費について、まず、総務費における住民一人当たりのコストは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335,397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円で、全国平均比較で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177,563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円、宮崎県平均比較で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119,575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円、類似団体平均比較で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127,834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円高くなっている。これは、主に新庁舎建設事業やふるさと納税関連事業推進に伴うものである。次に、民生費における住民一人当たりのコストは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217,329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円であり、全国平均比較で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39,942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円、宮崎県平均比較で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17,818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円、類似団体比較で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37,093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高くなっている。これは、少子高齢化に伴う社会保障関連経費の増加等によるものである。近年は、特に社会福祉費、児童福祉費、生活保護費に係る決算額の比率が高くなっている。その要因として、主に障害者自立支援の充実、私立保育園や認定保育園の運営費負担金等の増加によると考えられる。今後も少子高齢化の進行や子育て支援の充実などにより扶助費の増加が見込まれるため、引き続き適正化に努める。一方、公債費における住民一人当たりの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30,959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円であり、全国平均比較で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11,378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円、宮崎県平均比較で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18,252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円、類似団体比較で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41,648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低く、大幅に下回っている。要因としては、繰上償還や起債抑制により、地方債残高が低いこと等が挙げられる。今後は、数年後に新庁舎建設事業の償還が始まるため、新規債の発行を適正額にとどめるなど、公債費の削減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財政調整基金残高は、適切な財源確保と歳出の精査に努めた結果、令和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年度末は例年の水準（</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億円規模）を概ね維持する</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百万円台となったものの、標準財政規模比は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8.61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実質収支額は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百万円台となり、標準財政規模比は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0.82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ポイント増の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8.06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％、また、財政調整基金の取崩しに伴い実質単年度収支も減少し、標準財政規模比は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0.31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0.44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連結実質赤字比率の分子を構成する各会計の収支が、全ての会計において黒字となった。なお、市営住宅事業特別会計は、平成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年度に前年度繰上充用を行ったことから、当該年度のみ▲</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0.02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となっている。</a:t>
          </a:r>
          <a:b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b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黒字額の大半は、一般会計及び水道事業会計の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会計で占められている。令和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年度は、各会計の収支の結果、分子となる連結実質収支額は前年度から</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百万円増加し、全体では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億円の黒字となった。</a:t>
          </a:r>
          <a:b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b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また、分母となる標準財政規模は、地方交付税等の増に伴い、前年度より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百万円となり、標準財政規模比は、令和元年度の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17.46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％から</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ポイント増加し、令和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18.95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％となった。</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0" t="s">
        <v>80</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1" t="s">
        <v>82</v>
      </c>
      <c r="C3" s="442"/>
      <c r="D3" s="442"/>
      <c r="E3" s="443"/>
      <c r="F3" s="443"/>
      <c r="G3" s="443"/>
      <c r="H3" s="443"/>
      <c r="I3" s="443"/>
      <c r="J3" s="443"/>
      <c r="K3" s="443"/>
      <c r="L3" s="443" t="s">
        <v>83</v>
      </c>
      <c r="M3" s="443"/>
      <c r="N3" s="443"/>
      <c r="O3" s="443"/>
      <c r="P3" s="443"/>
      <c r="Q3" s="443"/>
      <c r="R3" s="450"/>
      <c r="S3" s="450"/>
      <c r="T3" s="450"/>
      <c r="U3" s="450"/>
      <c r="V3" s="451"/>
      <c r="W3" s="425" t="s">
        <v>84</v>
      </c>
      <c r="X3" s="426"/>
      <c r="Y3" s="426"/>
      <c r="Z3" s="426"/>
      <c r="AA3" s="426"/>
      <c r="AB3" s="442"/>
      <c r="AC3" s="450" t="s">
        <v>85</v>
      </c>
      <c r="AD3" s="426"/>
      <c r="AE3" s="426"/>
      <c r="AF3" s="426"/>
      <c r="AG3" s="426"/>
      <c r="AH3" s="426"/>
      <c r="AI3" s="426"/>
      <c r="AJ3" s="426"/>
      <c r="AK3" s="426"/>
      <c r="AL3" s="427"/>
      <c r="AM3" s="425" t="s">
        <v>86</v>
      </c>
      <c r="AN3" s="426"/>
      <c r="AO3" s="426"/>
      <c r="AP3" s="426"/>
      <c r="AQ3" s="426"/>
      <c r="AR3" s="426"/>
      <c r="AS3" s="426"/>
      <c r="AT3" s="426"/>
      <c r="AU3" s="426"/>
      <c r="AV3" s="426"/>
      <c r="AW3" s="426"/>
      <c r="AX3" s="427"/>
      <c r="AY3" s="462" t="s">
        <v>1</v>
      </c>
      <c r="AZ3" s="463"/>
      <c r="BA3" s="463"/>
      <c r="BB3" s="463"/>
      <c r="BC3" s="463"/>
      <c r="BD3" s="463"/>
      <c r="BE3" s="463"/>
      <c r="BF3" s="463"/>
      <c r="BG3" s="463"/>
      <c r="BH3" s="463"/>
      <c r="BI3" s="463"/>
      <c r="BJ3" s="463"/>
      <c r="BK3" s="463"/>
      <c r="BL3" s="463"/>
      <c r="BM3" s="464"/>
      <c r="BN3" s="425" t="s">
        <v>87</v>
      </c>
      <c r="BO3" s="426"/>
      <c r="BP3" s="426"/>
      <c r="BQ3" s="426"/>
      <c r="BR3" s="426"/>
      <c r="BS3" s="426"/>
      <c r="BT3" s="426"/>
      <c r="BU3" s="427"/>
      <c r="BV3" s="425" t="s">
        <v>88</v>
      </c>
      <c r="BW3" s="426"/>
      <c r="BX3" s="426"/>
      <c r="BY3" s="426"/>
      <c r="BZ3" s="426"/>
      <c r="CA3" s="426"/>
      <c r="CB3" s="426"/>
      <c r="CC3" s="427"/>
      <c r="CD3" s="462" t="s">
        <v>1</v>
      </c>
      <c r="CE3" s="463"/>
      <c r="CF3" s="463"/>
      <c r="CG3" s="463"/>
      <c r="CH3" s="463"/>
      <c r="CI3" s="463"/>
      <c r="CJ3" s="463"/>
      <c r="CK3" s="463"/>
      <c r="CL3" s="463"/>
      <c r="CM3" s="463"/>
      <c r="CN3" s="463"/>
      <c r="CO3" s="463"/>
      <c r="CP3" s="463"/>
      <c r="CQ3" s="463"/>
      <c r="CR3" s="463"/>
      <c r="CS3" s="464"/>
      <c r="CT3" s="425" t="s">
        <v>89</v>
      </c>
      <c r="CU3" s="426"/>
      <c r="CV3" s="426"/>
      <c r="CW3" s="426"/>
      <c r="CX3" s="426"/>
      <c r="CY3" s="426"/>
      <c r="CZ3" s="426"/>
      <c r="DA3" s="427"/>
      <c r="DB3" s="425" t="s">
        <v>90</v>
      </c>
      <c r="DC3" s="426"/>
      <c r="DD3" s="426"/>
      <c r="DE3" s="426"/>
      <c r="DF3" s="426"/>
      <c r="DG3" s="426"/>
      <c r="DH3" s="426"/>
      <c r="DI3" s="427"/>
      <c r="DJ3" s="186"/>
      <c r="DK3" s="186"/>
      <c r="DL3" s="186"/>
      <c r="DM3" s="186"/>
      <c r="DN3" s="186"/>
      <c r="DO3" s="186"/>
    </row>
    <row r="4" spans="1:119" ht="18.75" customHeight="1" x14ac:dyDescent="0.2">
      <c r="A4" s="187"/>
      <c r="B4" s="444"/>
      <c r="C4" s="445"/>
      <c r="D4" s="445"/>
      <c r="E4" s="446"/>
      <c r="F4" s="446"/>
      <c r="G4" s="446"/>
      <c r="H4" s="446"/>
      <c r="I4" s="446"/>
      <c r="J4" s="446"/>
      <c r="K4" s="446"/>
      <c r="L4" s="446"/>
      <c r="M4" s="446"/>
      <c r="N4" s="446"/>
      <c r="O4" s="446"/>
      <c r="P4" s="446"/>
      <c r="Q4" s="446"/>
      <c r="R4" s="452"/>
      <c r="S4" s="452"/>
      <c r="T4" s="452"/>
      <c r="U4" s="452"/>
      <c r="V4" s="453"/>
      <c r="W4" s="456"/>
      <c r="X4" s="457"/>
      <c r="Y4" s="457"/>
      <c r="Z4" s="457"/>
      <c r="AA4" s="457"/>
      <c r="AB4" s="445"/>
      <c r="AC4" s="452"/>
      <c r="AD4" s="457"/>
      <c r="AE4" s="457"/>
      <c r="AF4" s="457"/>
      <c r="AG4" s="457"/>
      <c r="AH4" s="457"/>
      <c r="AI4" s="457"/>
      <c r="AJ4" s="457"/>
      <c r="AK4" s="457"/>
      <c r="AL4" s="460"/>
      <c r="AM4" s="458"/>
      <c r="AN4" s="459"/>
      <c r="AO4" s="459"/>
      <c r="AP4" s="459"/>
      <c r="AQ4" s="459"/>
      <c r="AR4" s="459"/>
      <c r="AS4" s="459"/>
      <c r="AT4" s="459"/>
      <c r="AU4" s="459"/>
      <c r="AV4" s="459"/>
      <c r="AW4" s="459"/>
      <c r="AX4" s="461"/>
      <c r="AY4" s="428" t="s">
        <v>91</v>
      </c>
      <c r="AZ4" s="429"/>
      <c r="BA4" s="429"/>
      <c r="BB4" s="429"/>
      <c r="BC4" s="429"/>
      <c r="BD4" s="429"/>
      <c r="BE4" s="429"/>
      <c r="BF4" s="429"/>
      <c r="BG4" s="429"/>
      <c r="BH4" s="429"/>
      <c r="BI4" s="429"/>
      <c r="BJ4" s="429"/>
      <c r="BK4" s="429"/>
      <c r="BL4" s="429"/>
      <c r="BM4" s="430"/>
      <c r="BN4" s="431">
        <v>27421523</v>
      </c>
      <c r="BO4" s="432"/>
      <c r="BP4" s="432"/>
      <c r="BQ4" s="432"/>
      <c r="BR4" s="432"/>
      <c r="BS4" s="432"/>
      <c r="BT4" s="432"/>
      <c r="BU4" s="433"/>
      <c r="BV4" s="431">
        <v>21496530</v>
      </c>
      <c r="BW4" s="432"/>
      <c r="BX4" s="432"/>
      <c r="BY4" s="432"/>
      <c r="BZ4" s="432"/>
      <c r="CA4" s="432"/>
      <c r="CB4" s="432"/>
      <c r="CC4" s="433"/>
      <c r="CD4" s="434" t="s">
        <v>92</v>
      </c>
      <c r="CE4" s="435"/>
      <c r="CF4" s="435"/>
      <c r="CG4" s="435"/>
      <c r="CH4" s="435"/>
      <c r="CI4" s="435"/>
      <c r="CJ4" s="435"/>
      <c r="CK4" s="435"/>
      <c r="CL4" s="435"/>
      <c r="CM4" s="435"/>
      <c r="CN4" s="435"/>
      <c r="CO4" s="435"/>
      <c r="CP4" s="435"/>
      <c r="CQ4" s="435"/>
      <c r="CR4" s="435"/>
      <c r="CS4" s="436"/>
      <c r="CT4" s="437">
        <v>8.1</v>
      </c>
      <c r="CU4" s="438"/>
      <c r="CV4" s="438"/>
      <c r="CW4" s="438"/>
      <c r="CX4" s="438"/>
      <c r="CY4" s="438"/>
      <c r="CZ4" s="438"/>
      <c r="DA4" s="439"/>
      <c r="DB4" s="437">
        <v>7.2</v>
      </c>
      <c r="DC4" s="438"/>
      <c r="DD4" s="438"/>
      <c r="DE4" s="438"/>
      <c r="DF4" s="438"/>
      <c r="DG4" s="438"/>
      <c r="DH4" s="438"/>
      <c r="DI4" s="439"/>
      <c r="DJ4" s="186"/>
      <c r="DK4" s="186"/>
      <c r="DL4" s="186"/>
      <c r="DM4" s="186"/>
      <c r="DN4" s="186"/>
      <c r="DO4" s="186"/>
    </row>
    <row r="5" spans="1:119" ht="18.75" customHeight="1" x14ac:dyDescent="0.2">
      <c r="A5" s="187"/>
      <c r="B5" s="447"/>
      <c r="C5" s="448"/>
      <c r="D5" s="448"/>
      <c r="E5" s="449"/>
      <c r="F5" s="449"/>
      <c r="G5" s="449"/>
      <c r="H5" s="449"/>
      <c r="I5" s="449"/>
      <c r="J5" s="449"/>
      <c r="K5" s="449"/>
      <c r="L5" s="449"/>
      <c r="M5" s="449"/>
      <c r="N5" s="449"/>
      <c r="O5" s="449"/>
      <c r="P5" s="449"/>
      <c r="Q5" s="449"/>
      <c r="R5" s="454"/>
      <c r="S5" s="454"/>
      <c r="T5" s="454"/>
      <c r="U5" s="454"/>
      <c r="V5" s="455"/>
      <c r="W5" s="458"/>
      <c r="X5" s="459"/>
      <c r="Y5" s="459"/>
      <c r="Z5" s="459"/>
      <c r="AA5" s="459"/>
      <c r="AB5" s="448"/>
      <c r="AC5" s="454"/>
      <c r="AD5" s="459"/>
      <c r="AE5" s="459"/>
      <c r="AF5" s="459"/>
      <c r="AG5" s="459"/>
      <c r="AH5" s="459"/>
      <c r="AI5" s="459"/>
      <c r="AJ5" s="459"/>
      <c r="AK5" s="459"/>
      <c r="AL5" s="461"/>
      <c r="AM5" s="497" t="s">
        <v>93</v>
      </c>
      <c r="AN5" s="498"/>
      <c r="AO5" s="498"/>
      <c r="AP5" s="498"/>
      <c r="AQ5" s="498"/>
      <c r="AR5" s="498"/>
      <c r="AS5" s="498"/>
      <c r="AT5" s="499"/>
      <c r="AU5" s="500" t="s">
        <v>94</v>
      </c>
      <c r="AV5" s="501"/>
      <c r="AW5" s="501"/>
      <c r="AX5" s="501"/>
      <c r="AY5" s="502" t="s">
        <v>95</v>
      </c>
      <c r="AZ5" s="503"/>
      <c r="BA5" s="503"/>
      <c r="BB5" s="503"/>
      <c r="BC5" s="503"/>
      <c r="BD5" s="503"/>
      <c r="BE5" s="503"/>
      <c r="BF5" s="503"/>
      <c r="BG5" s="503"/>
      <c r="BH5" s="503"/>
      <c r="BI5" s="503"/>
      <c r="BJ5" s="503"/>
      <c r="BK5" s="503"/>
      <c r="BL5" s="503"/>
      <c r="BM5" s="504"/>
      <c r="BN5" s="468">
        <v>26349758</v>
      </c>
      <c r="BO5" s="469"/>
      <c r="BP5" s="469"/>
      <c r="BQ5" s="469"/>
      <c r="BR5" s="469"/>
      <c r="BS5" s="469"/>
      <c r="BT5" s="469"/>
      <c r="BU5" s="470"/>
      <c r="BV5" s="468">
        <v>20622642</v>
      </c>
      <c r="BW5" s="469"/>
      <c r="BX5" s="469"/>
      <c r="BY5" s="469"/>
      <c r="BZ5" s="469"/>
      <c r="CA5" s="469"/>
      <c r="CB5" s="469"/>
      <c r="CC5" s="470"/>
      <c r="CD5" s="471" t="s">
        <v>96</v>
      </c>
      <c r="CE5" s="472"/>
      <c r="CF5" s="472"/>
      <c r="CG5" s="472"/>
      <c r="CH5" s="472"/>
      <c r="CI5" s="472"/>
      <c r="CJ5" s="472"/>
      <c r="CK5" s="472"/>
      <c r="CL5" s="472"/>
      <c r="CM5" s="472"/>
      <c r="CN5" s="472"/>
      <c r="CO5" s="472"/>
      <c r="CP5" s="472"/>
      <c r="CQ5" s="472"/>
      <c r="CR5" s="472"/>
      <c r="CS5" s="473"/>
      <c r="CT5" s="465">
        <v>89.1</v>
      </c>
      <c r="CU5" s="466"/>
      <c r="CV5" s="466"/>
      <c r="CW5" s="466"/>
      <c r="CX5" s="466"/>
      <c r="CY5" s="466"/>
      <c r="CZ5" s="466"/>
      <c r="DA5" s="467"/>
      <c r="DB5" s="465">
        <v>93.1</v>
      </c>
      <c r="DC5" s="466"/>
      <c r="DD5" s="466"/>
      <c r="DE5" s="466"/>
      <c r="DF5" s="466"/>
      <c r="DG5" s="466"/>
      <c r="DH5" s="466"/>
      <c r="DI5" s="467"/>
      <c r="DJ5" s="186"/>
      <c r="DK5" s="186"/>
      <c r="DL5" s="186"/>
      <c r="DM5" s="186"/>
      <c r="DN5" s="186"/>
      <c r="DO5" s="186"/>
    </row>
    <row r="6" spans="1:119" ht="18.75" customHeight="1" x14ac:dyDescent="0.2">
      <c r="A6" s="187"/>
      <c r="B6" s="474" t="s">
        <v>97</v>
      </c>
      <c r="C6" s="475"/>
      <c r="D6" s="475"/>
      <c r="E6" s="476"/>
      <c r="F6" s="476"/>
      <c r="G6" s="476"/>
      <c r="H6" s="476"/>
      <c r="I6" s="476"/>
      <c r="J6" s="476"/>
      <c r="K6" s="476"/>
      <c r="L6" s="476" t="s">
        <v>98</v>
      </c>
      <c r="M6" s="476"/>
      <c r="N6" s="476"/>
      <c r="O6" s="476"/>
      <c r="P6" s="476"/>
      <c r="Q6" s="476"/>
      <c r="R6" s="480"/>
      <c r="S6" s="480"/>
      <c r="T6" s="480"/>
      <c r="U6" s="480"/>
      <c r="V6" s="481"/>
      <c r="W6" s="484" t="s">
        <v>99</v>
      </c>
      <c r="X6" s="485"/>
      <c r="Y6" s="485"/>
      <c r="Z6" s="485"/>
      <c r="AA6" s="485"/>
      <c r="AB6" s="475"/>
      <c r="AC6" s="488" t="s">
        <v>100</v>
      </c>
      <c r="AD6" s="489"/>
      <c r="AE6" s="489"/>
      <c r="AF6" s="489"/>
      <c r="AG6" s="489"/>
      <c r="AH6" s="489"/>
      <c r="AI6" s="489"/>
      <c r="AJ6" s="489"/>
      <c r="AK6" s="489"/>
      <c r="AL6" s="490"/>
      <c r="AM6" s="497" t="s">
        <v>101</v>
      </c>
      <c r="AN6" s="498"/>
      <c r="AO6" s="498"/>
      <c r="AP6" s="498"/>
      <c r="AQ6" s="498"/>
      <c r="AR6" s="498"/>
      <c r="AS6" s="498"/>
      <c r="AT6" s="499"/>
      <c r="AU6" s="500" t="s">
        <v>102</v>
      </c>
      <c r="AV6" s="501"/>
      <c r="AW6" s="501"/>
      <c r="AX6" s="501"/>
      <c r="AY6" s="502" t="s">
        <v>103</v>
      </c>
      <c r="AZ6" s="503"/>
      <c r="BA6" s="503"/>
      <c r="BB6" s="503"/>
      <c r="BC6" s="503"/>
      <c r="BD6" s="503"/>
      <c r="BE6" s="503"/>
      <c r="BF6" s="503"/>
      <c r="BG6" s="503"/>
      <c r="BH6" s="503"/>
      <c r="BI6" s="503"/>
      <c r="BJ6" s="503"/>
      <c r="BK6" s="503"/>
      <c r="BL6" s="503"/>
      <c r="BM6" s="504"/>
      <c r="BN6" s="468">
        <v>1071765</v>
      </c>
      <c r="BO6" s="469"/>
      <c r="BP6" s="469"/>
      <c r="BQ6" s="469"/>
      <c r="BR6" s="469"/>
      <c r="BS6" s="469"/>
      <c r="BT6" s="469"/>
      <c r="BU6" s="470"/>
      <c r="BV6" s="468">
        <v>873888</v>
      </c>
      <c r="BW6" s="469"/>
      <c r="BX6" s="469"/>
      <c r="BY6" s="469"/>
      <c r="BZ6" s="469"/>
      <c r="CA6" s="469"/>
      <c r="CB6" s="469"/>
      <c r="CC6" s="470"/>
      <c r="CD6" s="471" t="s">
        <v>104</v>
      </c>
      <c r="CE6" s="472"/>
      <c r="CF6" s="472"/>
      <c r="CG6" s="472"/>
      <c r="CH6" s="472"/>
      <c r="CI6" s="472"/>
      <c r="CJ6" s="472"/>
      <c r="CK6" s="472"/>
      <c r="CL6" s="472"/>
      <c r="CM6" s="472"/>
      <c r="CN6" s="472"/>
      <c r="CO6" s="472"/>
      <c r="CP6" s="472"/>
      <c r="CQ6" s="472"/>
      <c r="CR6" s="472"/>
      <c r="CS6" s="473"/>
      <c r="CT6" s="505">
        <v>92.4</v>
      </c>
      <c r="CU6" s="506"/>
      <c r="CV6" s="506"/>
      <c r="CW6" s="506"/>
      <c r="CX6" s="506"/>
      <c r="CY6" s="506"/>
      <c r="CZ6" s="506"/>
      <c r="DA6" s="507"/>
      <c r="DB6" s="505">
        <v>96.6</v>
      </c>
      <c r="DC6" s="506"/>
      <c r="DD6" s="506"/>
      <c r="DE6" s="506"/>
      <c r="DF6" s="506"/>
      <c r="DG6" s="506"/>
      <c r="DH6" s="506"/>
      <c r="DI6" s="507"/>
      <c r="DJ6" s="186"/>
      <c r="DK6" s="186"/>
      <c r="DL6" s="186"/>
      <c r="DM6" s="186"/>
      <c r="DN6" s="186"/>
      <c r="DO6" s="186"/>
    </row>
    <row r="7" spans="1:119" ht="18.75" customHeight="1" x14ac:dyDescent="0.2">
      <c r="A7" s="187"/>
      <c r="B7" s="444"/>
      <c r="C7" s="445"/>
      <c r="D7" s="445"/>
      <c r="E7" s="446"/>
      <c r="F7" s="446"/>
      <c r="G7" s="446"/>
      <c r="H7" s="446"/>
      <c r="I7" s="446"/>
      <c r="J7" s="446"/>
      <c r="K7" s="446"/>
      <c r="L7" s="446"/>
      <c r="M7" s="446"/>
      <c r="N7" s="446"/>
      <c r="O7" s="446"/>
      <c r="P7" s="446"/>
      <c r="Q7" s="446"/>
      <c r="R7" s="452"/>
      <c r="S7" s="452"/>
      <c r="T7" s="452"/>
      <c r="U7" s="452"/>
      <c r="V7" s="453"/>
      <c r="W7" s="456"/>
      <c r="X7" s="457"/>
      <c r="Y7" s="457"/>
      <c r="Z7" s="457"/>
      <c r="AA7" s="457"/>
      <c r="AB7" s="445"/>
      <c r="AC7" s="491"/>
      <c r="AD7" s="492"/>
      <c r="AE7" s="492"/>
      <c r="AF7" s="492"/>
      <c r="AG7" s="492"/>
      <c r="AH7" s="492"/>
      <c r="AI7" s="492"/>
      <c r="AJ7" s="492"/>
      <c r="AK7" s="492"/>
      <c r="AL7" s="493"/>
      <c r="AM7" s="497" t="s">
        <v>105</v>
      </c>
      <c r="AN7" s="498"/>
      <c r="AO7" s="498"/>
      <c r="AP7" s="498"/>
      <c r="AQ7" s="498"/>
      <c r="AR7" s="498"/>
      <c r="AS7" s="498"/>
      <c r="AT7" s="499"/>
      <c r="AU7" s="500" t="s">
        <v>94</v>
      </c>
      <c r="AV7" s="501"/>
      <c r="AW7" s="501"/>
      <c r="AX7" s="501"/>
      <c r="AY7" s="502" t="s">
        <v>106</v>
      </c>
      <c r="AZ7" s="503"/>
      <c r="BA7" s="503"/>
      <c r="BB7" s="503"/>
      <c r="BC7" s="503"/>
      <c r="BD7" s="503"/>
      <c r="BE7" s="503"/>
      <c r="BF7" s="503"/>
      <c r="BG7" s="503"/>
      <c r="BH7" s="503"/>
      <c r="BI7" s="503"/>
      <c r="BJ7" s="503"/>
      <c r="BK7" s="503"/>
      <c r="BL7" s="503"/>
      <c r="BM7" s="504"/>
      <c r="BN7" s="468">
        <v>348995</v>
      </c>
      <c r="BO7" s="469"/>
      <c r="BP7" s="469"/>
      <c r="BQ7" s="469"/>
      <c r="BR7" s="469"/>
      <c r="BS7" s="469"/>
      <c r="BT7" s="469"/>
      <c r="BU7" s="470"/>
      <c r="BV7" s="468">
        <v>236354</v>
      </c>
      <c r="BW7" s="469"/>
      <c r="BX7" s="469"/>
      <c r="BY7" s="469"/>
      <c r="BZ7" s="469"/>
      <c r="CA7" s="469"/>
      <c r="CB7" s="469"/>
      <c r="CC7" s="470"/>
      <c r="CD7" s="471" t="s">
        <v>107</v>
      </c>
      <c r="CE7" s="472"/>
      <c r="CF7" s="472"/>
      <c r="CG7" s="472"/>
      <c r="CH7" s="472"/>
      <c r="CI7" s="472"/>
      <c r="CJ7" s="472"/>
      <c r="CK7" s="472"/>
      <c r="CL7" s="472"/>
      <c r="CM7" s="472"/>
      <c r="CN7" s="472"/>
      <c r="CO7" s="472"/>
      <c r="CP7" s="472"/>
      <c r="CQ7" s="472"/>
      <c r="CR7" s="472"/>
      <c r="CS7" s="473"/>
      <c r="CT7" s="468">
        <v>8967013</v>
      </c>
      <c r="CU7" s="469"/>
      <c r="CV7" s="469"/>
      <c r="CW7" s="469"/>
      <c r="CX7" s="469"/>
      <c r="CY7" s="469"/>
      <c r="CZ7" s="469"/>
      <c r="DA7" s="470"/>
      <c r="DB7" s="468">
        <v>8799931</v>
      </c>
      <c r="DC7" s="469"/>
      <c r="DD7" s="469"/>
      <c r="DE7" s="469"/>
      <c r="DF7" s="469"/>
      <c r="DG7" s="469"/>
      <c r="DH7" s="469"/>
      <c r="DI7" s="470"/>
      <c r="DJ7" s="186"/>
      <c r="DK7" s="186"/>
      <c r="DL7" s="186"/>
      <c r="DM7" s="186"/>
      <c r="DN7" s="186"/>
      <c r="DO7" s="186"/>
    </row>
    <row r="8" spans="1:119" ht="18.75" customHeight="1" thickBot="1" x14ac:dyDescent="0.25">
      <c r="A8" s="187"/>
      <c r="B8" s="477"/>
      <c r="C8" s="478"/>
      <c r="D8" s="478"/>
      <c r="E8" s="479"/>
      <c r="F8" s="479"/>
      <c r="G8" s="479"/>
      <c r="H8" s="479"/>
      <c r="I8" s="479"/>
      <c r="J8" s="479"/>
      <c r="K8" s="479"/>
      <c r="L8" s="479"/>
      <c r="M8" s="479"/>
      <c r="N8" s="479"/>
      <c r="O8" s="479"/>
      <c r="P8" s="479"/>
      <c r="Q8" s="479"/>
      <c r="R8" s="482"/>
      <c r="S8" s="482"/>
      <c r="T8" s="482"/>
      <c r="U8" s="482"/>
      <c r="V8" s="483"/>
      <c r="W8" s="486"/>
      <c r="X8" s="487"/>
      <c r="Y8" s="487"/>
      <c r="Z8" s="487"/>
      <c r="AA8" s="487"/>
      <c r="AB8" s="478"/>
      <c r="AC8" s="494"/>
      <c r="AD8" s="495"/>
      <c r="AE8" s="495"/>
      <c r="AF8" s="495"/>
      <c r="AG8" s="495"/>
      <c r="AH8" s="495"/>
      <c r="AI8" s="495"/>
      <c r="AJ8" s="495"/>
      <c r="AK8" s="495"/>
      <c r="AL8" s="496"/>
      <c r="AM8" s="497" t="s">
        <v>108</v>
      </c>
      <c r="AN8" s="498"/>
      <c r="AO8" s="498"/>
      <c r="AP8" s="498"/>
      <c r="AQ8" s="498"/>
      <c r="AR8" s="498"/>
      <c r="AS8" s="498"/>
      <c r="AT8" s="499"/>
      <c r="AU8" s="500" t="s">
        <v>109</v>
      </c>
      <c r="AV8" s="501"/>
      <c r="AW8" s="501"/>
      <c r="AX8" s="501"/>
      <c r="AY8" s="502" t="s">
        <v>110</v>
      </c>
      <c r="AZ8" s="503"/>
      <c r="BA8" s="503"/>
      <c r="BB8" s="503"/>
      <c r="BC8" s="503"/>
      <c r="BD8" s="503"/>
      <c r="BE8" s="503"/>
      <c r="BF8" s="503"/>
      <c r="BG8" s="503"/>
      <c r="BH8" s="503"/>
      <c r="BI8" s="503"/>
      <c r="BJ8" s="503"/>
      <c r="BK8" s="503"/>
      <c r="BL8" s="503"/>
      <c r="BM8" s="504"/>
      <c r="BN8" s="468">
        <v>722770</v>
      </c>
      <c r="BO8" s="469"/>
      <c r="BP8" s="469"/>
      <c r="BQ8" s="469"/>
      <c r="BR8" s="469"/>
      <c r="BS8" s="469"/>
      <c r="BT8" s="469"/>
      <c r="BU8" s="470"/>
      <c r="BV8" s="468">
        <v>637534</v>
      </c>
      <c r="BW8" s="469"/>
      <c r="BX8" s="469"/>
      <c r="BY8" s="469"/>
      <c r="BZ8" s="469"/>
      <c r="CA8" s="469"/>
      <c r="CB8" s="469"/>
      <c r="CC8" s="470"/>
      <c r="CD8" s="471" t="s">
        <v>111</v>
      </c>
      <c r="CE8" s="472"/>
      <c r="CF8" s="472"/>
      <c r="CG8" s="472"/>
      <c r="CH8" s="472"/>
      <c r="CI8" s="472"/>
      <c r="CJ8" s="472"/>
      <c r="CK8" s="472"/>
      <c r="CL8" s="472"/>
      <c r="CM8" s="472"/>
      <c r="CN8" s="472"/>
      <c r="CO8" s="472"/>
      <c r="CP8" s="472"/>
      <c r="CQ8" s="472"/>
      <c r="CR8" s="472"/>
      <c r="CS8" s="473"/>
      <c r="CT8" s="508">
        <v>0.4</v>
      </c>
      <c r="CU8" s="509"/>
      <c r="CV8" s="509"/>
      <c r="CW8" s="509"/>
      <c r="CX8" s="509"/>
      <c r="CY8" s="509"/>
      <c r="CZ8" s="509"/>
      <c r="DA8" s="510"/>
      <c r="DB8" s="508">
        <v>0.39</v>
      </c>
      <c r="DC8" s="509"/>
      <c r="DD8" s="509"/>
      <c r="DE8" s="509"/>
      <c r="DF8" s="509"/>
      <c r="DG8" s="509"/>
      <c r="DH8" s="509"/>
      <c r="DI8" s="510"/>
      <c r="DJ8" s="186"/>
      <c r="DK8" s="186"/>
      <c r="DL8" s="186"/>
      <c r="DM8" s="186"/>
      <c r="DN8" s="186"/>
      <c r="DO8" s="186"/>
    </row>
    <row r="9" spans="1:119" ht="18.75" customHeight="1" thickBot="1" x14ac:dyDescent="0.25">
      <c r="A9" s="187"/>
      <c r="B9" s="462" t="s">
        <v>112</v>
      </c>
      <c r="C9" s="463"/>
      <c r="D9" s="463"/>
      <c r="E9" s="463"/>
      <c r="F9" s="463"/>
      <c r="G9" s="463"/>
      <c r="H9" s="463"/>
      <c r="I9" s="463"/>
      <c r="J9" s="463"/>
      <c r="K9" s="511"/>
      <c r="L9" s="512" t="s">
        <v>113</v>
      </c>
      <c r="M9" s="513"/>
      <c r="N9" s="513"/>
      <c r="O9" s="513"/>
      <c r="P9" s="513"/>
      <c r="Q9" s="514"/>
      <c r="R9" s="515">
        <v>28610</v>
      </c>
      <c r="S9" s="516"/>
      <c r="T9" s="516"/>
      <c r="U9" s="516"/>
      <c r="V9" s="517"/>
      <c r="W9" s="425" t="s">
        <v>114</v>
      </c>
      <c r="X9" s="426"/>
      <c r="Y9" s="426"/>
      <c r="Z9" s="426"/>
      <c r="AA9" s="426"/>
      <c r="AB9" s="426"/>
      <c r="AC9" s="426"/>
      <c r="AD9" s="426"/>
      <c r="AE9" s="426"/>
      <c r="AF9" s="426"/>
      <c r="AG9" s="426"/>
      <c r="AH9" s="426"/>
      <c r="AI9" s="426"/>
      <c r="AJ9" s="426"/>
      <c r="AK9" s="426"/>
      <c r="AL9" s="427"/>
      <c r="AM9" s="497" t="s">
        <v>115</v>
      </c>
      <c r="AN9" s="498"/>
      <c r="AO9" s="498"/>
      <c r="AP9" s="498"/>
      <c r="AQ9" s="498"/>
      <c r="AR9" s="498"/>
      <c r="AS9" s="498"/>
      <c r="AT9" s="499"/>
      <c r="AU9" s="500" t="s">
        <v>94</v>
      </c>
      <c r="AV9" s="501"/>
      <c r="AW9" s="501"/>
      <c r="AX9" s="501"/>
      <c r="AY9" s="502" t="s">
        <v>116</v>
      </c>
      <c r="AZ9" s="503"/>
      <c r="BA9" s="503"/>
      <c r="BB9" s="503"/>
      <c r="BC9" s="503"/>
      <c r="BD9" s="503"/>
      <c r="BE9" s="503"/>
      <c r="BF9" s="503"/>
      <c r="BG9" s="503"/>
      <c r="BH9" s="503"/>
      <c r="BI9" s="503"/>
      <c r="BJ9" s="503"/>
      <c r="BK9" s="503"/>
      <c r="BL9" s="503"/>
      <c r="BM9" s="504"/>
      <c r="BN9" s="468">
        <v>85236</v>
      </c>
      <c r="BO9" s="469"/>
      <c r="BP9" s="469"/>
      <c r="BQ9" s="469"/>
      <c r="BR9" s="469"/>
      <c r="BS9" s="469"/>
      <c r="BT9" s="469"/>
      <c r="BU9" s="470"/>
      <c r="BV9" s="468">
        <v>-79839</v>
      </c>
      <c r="BW9" s="469"/>
      <c r="BX9" s="469"/>
      <c r="BY9" s="469"/>
      <c r="BZ9" s="469"/>
      <c r="CA9" s="469"/>
      <c r="CB9" s="469"/>
      <c r="CC9" s="470"/>
      <c r="CD9" s="471" t="s">
        <v>117</v>
      </c>
      <c r="CE9" s="472"/>
      <c r="CF9" s="472"/>
      <c r="CG9" s="472"/>
      <c r="CH9" s="472"/>
      <c r="CI9" s="472"/>
      <c r="CJ9" s="472"/>
      <c r="CK9" s="472"/>
      <c r="CL9" s="472"/>
      <c r="CM9" s="472"/>
      <c r="CN9" s="472"/>
      <c r="CO9" s="472"/>
      <c r="CP9" s="472"/>
      <c r="CQ9" s="472"/>
      <c r="CR9" s="472"/>
      <c r="CS9" s="473"/>
      <c r="CT9" s="465">
        <v>5.6</v>
      </c>
      <c r="CU9" s="466"/>
      <c r="CV9" s="466"/>
      <c r="CW9" s="466"/>
      <c r="CX9" s="466"/>
      <c r="CY9" s="466"/>
      <c r="CZ9" s="466"/>
      <c r="DA9" s="467"/>
      <c r="DB9" s="465">
        <v>6</v>
      </c>
      <c r="DC9" s="466"/>
      <c r="DD9" s="466"/>
      <c r="DE9" s="466"/>
      <c r="DF9" s="466"/>
      <c r="DG9" s="466"/>
      <c r="DH9" s="466"/>
      <c r="DI9" s="467"/>
      <c r="DJ9" s="186"/>
      <c r="DK9" s="186"/>
      <c r="DL9" s="186"/>
      <c r="DM9" s="186"/>
      <c r="DN9" s="186"/>
      <c r="DO9" s="186"/>
    </row>
    <row r="10" spans="1:119" ht="18.75" customHeight="1" thickBot="1" x14ac:dyDescent="0.25">
      <c r="A10" s="187"/>
      <c r="B10" s="462"/>
      <c r="C10" s="463"/>
      <c r="D10" s="463"/>
      <c r="E10" s="463"/>
      <c r="F10" s="463"/>
      <c r="G10" s="463"/>
      <c r="H10" s="463"/>
      <c r="I10" s="463"/>
      <c r="J10" s="463"/>
      <c r="K10" s="511"/>
      <c r="L10" s="518" t="s">
        <v>118</v>
      </c>
      <c r="M10" s="498"/>
      <c r="N10" s="498"/>
      <c r="O10" s="498"/>
      <c r="P10" s="498"/>
      <c r="Q10" s="499"/>
      <c r="R10" s="519">
        <v>30683</v>
      </c>
      <c r="S10" s="520"/>
      <c r="T10" s="520"/>
      <c r="U10" s="520"/>
      <c r="V10" s="521"/>
      <c r="W10" s="456"/>
      <c r="X10" s="457"/>
      <c r="Y10" s="457"/>
      <c r="Z10" s="457"/>
      <c r="AA10" s="457"/>
      <c r="AB10" s="457"/>
      <c r="AC10" s="457"/>
      <c r="AD10" s="457"/>
      <c r="AE10" s="457"/>
      <c r="AF10" s="457"/>
      <c r="AG10" s="457"/>
      <c r="AH10" s="457"/>
      <c r="AI10" s="457"/>
      <c r="AJ10" s="457"/>
      <c r="AK10" s="457"/>
      <c r="AL10" s="460"/>
      <c r="AM10" s="497" t="s">
        <v>119</v>
      </c>
      <c r="AN10" s="498"/>
      <c r="AO10" s="498"/>
      <c r="AP10" s="498"/>
      <c r="AQ10" s="498"/>
      <c r="AR10" s="498"/>
      <c r="AS10" s="498"/>
      <c r="AT10" s="499"/>
      <c r="AU10" s="500" t="s">
        <v>120</v>
      </c>
      <c r="AV10" s="501"/>
      <c r="AW10" s="501"/>
      <c r="AX10" s="501"/>
      <c r="AY10" s="502" t="s">
        <v>121</v>
      </c>
      <c r="AZ10" s="503"/>
      <c r="BA10" s="503"/>
      <c r="BB10" s="503"/>
      <c r="BC10" s="503"/>
      <c r="BD10" s="503"/>
      <c r="BE10" s="503"/>
      <c r="BF10" s="503"/>
      <c r="BG10" s="503"/>
      <c r="BH10" s="503"/>
      <c r="BI10" s="503"/>
      <c r="BJ10" s="503"/>
      <c r="BK10" s="503"/>
      <c r="BL10" s="503"/>
      <c r="BM10" s="504"/>
      <c r="BN10" s="468">
        <v>94</v>
      </c>
      <c r="BO10" s="469"/>
      <c r="BP10" s="469"/>
      <c r="BQ10" s="469"/>
      <c r="BR10" s="469"/>
      <c r="BS10" s="469"/>
      <c r="BT10" s="469"/>
      <c r="BU10" s="470"/>
      <c r="BV10" s="468">
        <v>124661</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2"/>
      <c r="C11" s="463"/>
      <c r="D11" s="463"/>
      <c r="E11" s="463"/>
      <c r="F11" s="463"/>
      <c r="G11" s="463"/>
      <c r="H11" s="463"/>
      <c r="I11" s="463"/>
      <c r="J11" s="463"/>
      <c r="K11" s="511"/>
      <c r="L11" s="522" t="s">
        <v>123</v>
      </c>
      <c r="M11" s="523"/>
      <c r="N11" s="523"/>
      <c r="O11" s="523"/>
      <c r="P11" s="523"/>
      <c r="Q11" s="524"/>
      <c r="R11" s="525" t="s">
        <v>124</v>
      </c>
      <c r="S11" s="526"/>
      <c r="T11" s="526"/>
      <c r="U11" s="526"/>
      <c r="V11" s="527"/>
      <c r="W11" s="456"/>
      <c r="X11" s="457"/>
      <c r="Y11" s="457"/>
      <c r="Z11" s="457"/>
      <c r="AA11" s="457"/>
      <c r="AB11" s="457"/>
      <c r="AC11" s="457"/>
      <c r="AD11" s="457"/>
      <c r="AE11" s="457"/>
      <c r="AF11" s="457"/>
      <c r="AG11" s="457"/>
      <c r="AH11" s="457"/>
      <c r="AI11" s="457"/>
      <c r="AJ11" s="457"/>
      <c r="AK11" s="457"/>
      <c r="AL11" s="460"/>
      <c r="AM11" s="497" t="s">
        <v>125</v>
      </c>
      <c r="AN11" s="498"/>
      <c r="AO11" s="498"/>
      <c r="AP11" s="498"/>
      <c r="AQ11" s="498"/>
      <c r="AR11" s="498"/>
      <c r="AS11" s="498"/>
      <c r="AT11" s="499"/>
      <c r="AU11" s="500" t="s">
        <v>126</v>
      </c>
      <c r="AV11" s="501"/>
      <c r="AW11" s="501"/>
      <c r="AX11" s="501"/>
      <c r="AY11" s="502" t="s">
        <v>127</v>
      </c>
      <c r="AZ11" s="503"/>
      <c r="BA11" s="503"/>
      <c r="BB11" s="503"/>
      <c r="BC11" s="503"/>
      <c r="BD11" s="503"/>
      <c r="BE11" s="503"/>
      <c r="BF11" s="503"/>
      <c r="BG11" s="503"/>
      <c r="BH11" s="503"/>
      <c r="BI11" s="503"/>
      <c r="BJ11" s="503"/>
      <c r="BK11" s="503"/>
      <c r="BL11" s="503"/>
      <c r="BM11" s="504"/>
      <c r="BN11" s="468">
        <v>0</v>
      </c>
      <c r="BO11" s="469"/>
      <c r="BP11" s="469"/>
      <c r="BQ11" s="469"/>
      <c r="BR11" s="469"/>
      <c r="BS11" s="469"/>
      <c r="BT11" s="469"/>
      <c r="BU11" s="470"/>
      <c r="BV11" s="468">
        <v>0</v>
      </c>
      <c r="BW11" s="469"/>
      <c r="BX11" s="469"/>
      <c r="BY11" s="469"/>
      <c r="BZ11" s="469"/>
      <c r="CA11" s="469"/>
      <c r="CB11" s="469"/>
      <c r="CC11" s="470"/>
      <c r="CD11" s="471" t="s">
        <v>128</v>
      </c>
      <c r="CE11" s="472"/>
      <c r="CF11" s="472"/>
      <c r="CG11" s="472"/>
      <c r="CH11" s="472"/>
      <c r="CI11" s="472"/>
      <c r="CJ11" s="472"/>
      <c r="CK11" s="472"/>
      <c r="CL11" s="472"/>
      <c r="CM11" s="472"/>
      <c r="CN11" s="472"/>
      <c r="CO11" s="472"/>
      <c r="CP11" s="472"/>
      <c r="CQ11" s="472"/>
      <c r="CR11" s="472"/>
      <c r="CS11" s="473"/>
      <c r="CT11" s="508" t="s">
        <v>129</v>
      </c>
      <c r="CU11" s="509"/>
      <c r="CV11" s="509"/>
      <c r="CW11" s="509"/>
      <c r="CX11" s="509"/>
      <c r="CY11" s="509"/>
      <c r="CZ11" s="509"/>
      <c r="DA11" s="510"/>
      <c r="DB11" s="508" t="s">
        <v>130</v>
      </c>
      <c r="DC11" s="509"/>
      <c r="DD11" s="509"/>
      <c r="DE11" s="509"/>
      <c r="DF11" s="509"/>
      <c r="DG11" s="509"/>
      <c r="DH11" s="509"/>
      <c r="DI11" s="510"/>
      <c r="DJ11" s="186"/>
      <c r="DK11" s="186"/>
      <c r="DL11" s="186"/>
      <c r="DM11" s="186"/>
      <c r="DN11" s="186"/>
      <c r="DO11" s="186"/>
    </row>
    <row r="12" spans="1:119" ht="18.75" customHeight="1" x14ac:dyDescent="0.2">
      <c r="A12" s="187"/>
      <c r="B12" s="528" t="s">
        <v>131</v>
      </c>
      <c r="C12" s="529"/>
      <c r="D12" s="529"/>
      <c r="E12" s="529"/>
      <c r="F12" s="529"/>
      <c r="G12" s="529"/>
      <c r="H12" s="529"/>
      <c r="I12" s="529"/>
      <c r="J12" s="529"/>
      <c r="K12" s="530"/>
      <c r="L12" s="537" t="s">
        <v>132</v>
      </c>
      <c r="M12" s="538"/>
      <c r="N12" s="538"/>
      <c r="O12" s="538"/>
      <c r="P12" s="538"/>
      <c r="Q12" s="539"/>
      <c r="R12" s="540">
        <v>29648</v>
      </c>
      <c r="S12" s="541"/>
      <c r="T12" s="541"/>
      <c r="U12" s="541"/>
      <c r="V12" s="542"/>
      <c r="W12" s="543" t="s">
        <v>1</v>
      </c>
      <c r="X12" s="501"/>
      <c r="Y12" s="501"/>
      <c r="Z12" s="501"/>
      <c r="AA12" s="501"/>
      <c r="AB12" s="544"/>
      <c r="AC12" s="545" t="s">
        <v>133</v>
      </c>
      <c r="AD12" s="546"/>
      <c r="AE12" s="546"/>
      <c r="AF12" s="546"/>
      <c r="AG12" s="547"/>
      <c r="AH12" s="545" t="s">
        <v>134</v>
      </c>
      <c r="AI12" s="546"/>
      <c r="AJ12" s="546"/>
      <c r="AK12" s="546"/>
      <c r="AL12" s="548"/>
      <c r="AM12" s="497" t="s">
        <v>135</v>
      </c>
      <c r="AN12" s="498"/>
      <c r="AO12" s="498"/>
      <c r="AP12" s="498"/>
      <c r="AQ12" s="498"/>
      <c r="AR12" s="498"/>
      <c r="AS12" s="498"/>
      <c r="AT12" s="499"/>
      <c r="AU12" s="500" t="s">
        <v>136</v>
      </c>
      <c r="AV12" s="501"/>
      <c r="AW12" s="501"/>
      <c r="AX12" s="501"/>
      <c r="AY12" s="502" t="s">
        <v>137</v>
      </c>
      <c r="AZ12" s="503"/>
      <c r="BA12" s="503"/>
      <c r="BB12" s="503"/>
      <c r="BC12" s="503"/>
      <c r="BD12" s="503"/>
      <c r="BE12" s="503"/>
      <c r="BF12" s="503"/>
      <c r="BG12" s="503"/>
      <c r="BH12" s="503"/>
      <c r="BI12" s="503"/>
      <c r="BJ12" s="503"/>
      <c r="BK12" s="503"/>
      <c r="BL12" s="503"/>
      <c r="BM12" s="504"/>
      <c r="BN12" s="468">
        <v>124504</v>
      </c>
      <c r="BO12" s="469"/>
      <c r="BP12" s="469"/>
      <c r="BQ12" s="469"/>
      <c r="BR12" s="469"/>
      <c r="BS12" s="469"/>
      <c r="BT12" s="469"/>
      <c r="BU12" s="470"/>
      <c r="BV12" s="468">
        <v>56399</v>
      </c>
      <c r="BW12" s="469"/>
      <c r="BX12" s="469"/>
      <c r="BY12" s="469"/>
      <c r="BZ12" s="469"/>
      <c r="CA12" s="469"/>
      <c r="CB12" s="469"/>
      <c r="CC12" s="470"/>
      <c r="CD12" s="471" t="s">
        <v>138</v>
      </c>
      <c r="CE12" s="472"/>
      <c r="CF12" s="472"/>
      <c r="CG12" s="472"/>
      <c r="CH12" s="472"/>
      <c r="CI12" s="472"/>
      <c r="CJ12" s="472"/>
      <c r="CK12" s="472"/>
      <c r="CL12" s="472"/>
      <c r="CM12" s="472"/>
      <c r="CN12" s="472"/>
      <c r="CO12" s="472"/>
      <c r="CP12" s="472"/>
      <c r="CQ12" s="472"/>
      <c r="CR12" s="472"/>
      <c r="CS12" s="473"/>
      <c r="CT12" s="508" t="s">
        <v>139</v>
      </c>
      <c r="CU12" s="509"/>
      <c r="CV12" s="509"/>
      <c r="CW12" s="509"/>
      <c r="CX12" s="509"/>
      <c r="CY12" s="509"/>
      <c r="CZ12" s="509"/>
      <c r="DA12" s="510"/>
      <c r="DB12" s="508" t="s">
        <v>140</v>
      </c>
      <c r="DC12" s="509"/>
      <c r="DD12" s="509"/>
      <c r="DE12" s="509"/>
      <c r="DF12" s="509"/>
      <c r="DG12" s="509"/>
      <c r="DH12" s="509"/>
      <c r="DI12" s="510"/>
      <c r="DJ12" s="186"/>
      <c r="DK12" s="186"/>
      <c r="DL12" s="186"/>
      <c r="DM12" s="186"/>
      <c r="DN12" s="186"/>
      <c r="DO12" s="186"/>
    </row>
    <row r="13" spans="1:119" ht="18.75" customHeight="1" x14ac:dyDescent="0.2">
      <c r="A13" s="187"/>
      <c r="B13" s="531"/>
      <c r="C13" s="532"/>
      <c r="D13" s="532"/>
      <c r="E13" s="532"/>
      <c r="F13" s="532"/>
      <c r="G13" s="532"/>
      <c r="H13" s="532"/>
      <c r="I13" s="532"/>
      <c r="J13" s="532"/>
      <c r="K13" s="533"/>
      <c r="L13" s="197"/>
      <c r="M13" s="559" t="s">
        <v>141</v>
      </c>
      <c r="N13" s="560"/>
      <c r="O13" s="560"/>
      <c r="P13" s="560"/>
      <c r="Q13" s="561"/>
      <c r="R13" s="552">
        <v>29510</v>
      </c>
      <c r="S13" s="553"/>
      <c r="T13" s="553"/>
      <c r="U13" s="553"/>
      <c r="V13" s="554"/>
      <c r="W13" s="484" t="s">
        <v>142</v>
      </c>
      <c r="X13" s="485"/>
      <c r="Y13" s="485"/>
      <c r="Z13" s="485"/>
      <c r="AA13" s="485"/>
      <c r="AB13" s="475"/>
      <c r="AC13" s="519">
        <v>3732</v>
      </c>
      <c r="AD13" s="520"/>
      <c r="AE13" s="520"/>
      <c r="AF13" s="520"/>
      <c r="AG13" s="562"/>
      <c r="AH13" s="519">
        <v>4190</v>
      </c>
      <c r="AI13" s="520"/>
      <c r="AJ13" s="520"/>
      <c r="AK13" s="520"/>
      <c r="AL13" s="521"/>
      <c r="AM13" s="497" t="s">
        <v>143</v>
      </c>
      <c r="AN13" s="498"/>
      <c r="AO13" s="498"/>
      <c r="AP13" s="498"/>
      <c r="AQ13" s="498"/>
      <c r="AR13" s="498"/>
      <c r="AS13" s="498"/>
      <c r="AT13" s="499"/>
      <c r="AU13" s="500" t="s">
        <v>126</v>
      </c>
      <c r="AV13" s="501"/>
      <c r="AW13" s="501"/>
      <c r="AX13" s="501"/>
      <c r="AY13" s="502" t="s">
        <v>144</v>
      </c>
      <c r="AZ13" s="503"/>
      <c r="BA13" s="503"/>
      <c r="BB13" s="503"/>
      <c r="BC13" s="503"/>
      <c r="BD13" s="503"/>
      <c r="BE13" s="503"/>
      <c r="BF13" s="503"/>
      <c r="BG13" s="503"/>
      <c r="BH13" s="503"/>
      <c r="BI13" s="503"/>
      <c r="BJ13" s="503"/>
      <c r="BK13" s="503"/>
      <c r="BL13" s="503"/>
      <c r="BM13" s="504"/>
      <c r="BN13" s="468">
        <v>-39174</v>
      </c>
      <c r="BO13" s="469"/>
      <c r="BP13" s="469"/>
      <c r="BQ13" s="469"/>
      <c r="BR13" s="469"/>
      <c r="BS13" s="469"/>
      <c r="BT13" s="469"/>
      <c r="BU13" s="470"/>
      <c r="BV13" s="468">
        <v>-11577</v>
      </c>
      <c r="BW13" s="469"/>
      <c r="BX13" s="469"/>
      <c r="BY13" s="469"/>
      <c r="BZ13" s="469"/>
      <c r="CA13" s="469"/>
      <c r="CB13" s="469"/>
      <c r="CC13" s="470"/>
      <c r="CD13" s="471" t="s">
        <v>145</v>
      </c>
      <c r="CE13" s="472"/>
      <c r="CF13" s="472"/>
      <c r="CG13" s="472"/>
      <c r="CH13" s="472"/>
      <c r="CI13" s="472"/>
      <c r="CJ13" s="472"/>
      <c r="CK13" s="472"/>
      <c r="CL13" s="472"/>
      <c r="CM13" s="472"/>
      <c r="CN13" s="472"/>
      <c r="CO13" s="472"/>
      <c r="CP13" s="472"/>
      <c r="CQ13" s="472"/>
      <c r="CR13" s="472"/>
      <c r="CS13" s="473"/>
      <c r="CT13" s="465">
        <v>4</v>
      </c>
      <c r="CU13" s="466"/>
      <c r="CV13" s="466"/>
      <c r="CW13" s="466"/>
      <c r="CX13" s="466"/>
      <c r="CY13" s="466"/>
      <c r="CZ13" s="466"/>
      <c r="DA13" s="467"/>
      <c r="DB13" s="465">
        <v>4.8</v>
      </c>
      <c r="DC13" s="466"/>
      <c r="DD13" s="466"/>
      <c r="DE13" s="466"/>
      <c r="DF13" s="466"/>
      <c r="DG13" s="466"/>
      <c r="DH13" s="466"/>
      <c r="DI13" s="467"/>
      <c r="DJ13" s="186"/>
      <c r="DK13" s="186"/>
      <c r="DL13" s="186"/>
      <c r="DM13" s="186"/>
      <c r="DN13" s="186"/>
      <c r="DO13" s="186"/>
    </row>
    <row r="14" spans="1:119" ht="18.75" customHeight="1" thickBot="1" x14ac:dyDescent="0.25">
      <c r="A14" s="187"/>
      <c r="B14" s="531"/>
      <c r="C14" s="532"/>
      <c r="D14" s="532"/>
      <c r="E14" s="532"/>
      <c r="F14" s="532"/>
      <c r="G14" s="532"/>
      <c r="H14" s="532"/>
      <c r="I14" s="532"/>
      <c r="J14" s="532"/>
      <c r="K14" s="533"/>
      <c r="L14" s="549" t="s">
        <v>146</v>
      </c>
      <c r="M14" s="550"/>
      <c r="N14" s="550"/>
      <c r="O14" s="550"/>
      <c r="P14" s="550"/>
      <c r="Q14" s="551"/>
      <c r="R14" s="552">
        <v>30035</v>
      </c>
      <c r="S14" s="553"/>
      <c r="T14" s="553"/>
      <c r="U14" s="553"/>
      <c r="V14" s="554"/>
      <c r="W14" s="458"/>
      <c r="X14" s="459"/>
      <c r="Y14" s="459"/>
      <c r="Z14" s="459"/>
      <c r="AA14" s="459"/>
      <c r="AB14" s="448"/>
      <c r="AC14" s="555">
        <v>25.3</v>
      </c>
      <c r="AD14" s="556"/>
      <c r="AE14" s="556"/>
      <c r="AF14" s="556"/>
      <c r="AG14" s="557"/>
      <c r="AH14" s="555">
        <v>26.6</v>
      </c>
      <c r="AI14" s="556"/>
      <c r="AJ14" s="556"/>
      <c r="AK14" s="556"/>
      <c r="AL14" s="558"/>
      <c r="AM14" s="497"/>
      <c r="AN14" s="498"/>
      <c r="AO14" s="498"/>
      <c r="AP14" s="498"/>
      <c r="AQ14" s="498"/>
      <c r="AR14" s="498"/>
      <c r="AS14" s="498"/>
      <c r="AT14" s="499"/>
      <c r="AU14" s="500"/>
      <c r="AV14" s="501"/>
      <c r="AW14" s="501"/>
      <c r="AX14" s="501"/>
      <c r="AY14" s="502"/>
      <c r="AZ14" s="503"/>
      <c r="BA14" s="503"/>
      <c r="BB14" s="503"/>
      <c r="BC14" s="503"/>
      <c r="BD14" s="503"/>
      <c r="BE14" s="503"/>
      <c r="BF14" s="503"/>
      <c r="BG14" s="503"/>
      <c r="BH14" s="503"/>
      <c r="BI14" s="503"/>
      <c r="BJ14" s="503"/>
      <c r="BK14" s="503"/>
      <c r="BL14" s="503"/>
      <c r="BM14" s="504"/>
      <c r="BN14" s="468"/>
      <c r="BO14" s="469"/>
      <c r="BP14" s="469"/>
      <c r="BQ14" s="469"/>
      <c r="BR14" s="469"/>
      <c r="BS14" s="469"/>
      <c r="BT14" s="469"/>
      <c r="BU14" s="470"/>
      <c r="BV14" s="468"/>
      <c r="BW14" s="469"/>
      <c r="BX14" s="469"/>
      <c r="BY14" s="469"/>
      <c r="BZ14" s="469"/>
      <c r="CA14" s="469"/>
      <c r="CB14" s="469"/>
      <c r="CC14" s="470"/>
      <c r="CD14" s="563" t="s">
        <v>147</v>
      </c>
      <c r="CE14" s="564"/>
      <c r="CF14" s="564"/>
      <c r="CG14" s="564"/>
      <c r="CH14" s="564"/>
      <c r="CI14" s="564"/>
      <c r="CJ14" s="564"/>
      <c r="CK14" s="564"/>
      <c r="CL14" s="564"/>
      <c r="CM14" s="564"/>
      <c r="CN14" s="564"/>
      <c r="CO14" s="564"/>
      <c r="CP14" s="564"/>
      <c r="CQ14" s="564"/>
      <c r="CR14" s="564"/>
      <c r="CS14" s="565"/>
      <c r="CT14" s="566" t="s">
        <v>139</v>
      </c>
      <c r="CU14" s="567"/>
      <c r="CV14" s="567"/>
      <c r="CW14" s="567"/>
      <c r="CX14" s="567"/>
      <c r="CY14" s="567"/>
      <c r="CZ14" s="567"/>
      <c r="DA14" s="568"/>
      <c r="DB14" s="566" t="s">
        <v>139</v>
      </c>
      <c r="DC14" s="567"/>
      <c r="DD14" s="567"/>
      <c r="DE14" s="567"/>
      <c r="DF14" s="567"/>
      <c r="DG14" s="567"/>
      <c r="DH14" s="567"/>
      <c r="DI14" s="568"/>
      <c r="DJ14" s="186"/>
      <c r="DK14" s="186"/>
      <c r="DL14" s="186"/>
      <c r="DM14" s="186"/>
      <c r="DN14" s="186"/>
      <c r="DO14" s="186"/>
    </row>
    <row r="15" spans="1:119" ht="18.75" customHeight="1" x14ac:dyDescent="0.2">
      <c r="A15" s="187"/>
      <c r="B15" s="531"/>
      <c r="C15" s="532"/>
      <c r="D15" s="532"/>
      <c r="E15" s="532"/>
      <c r="F15" s="532"/>
      <c r="G15" s="532"/>
      <c r="H15" s="532"/>
      <c r="I15" s="532"/>
      <c r="J15" s="532"/>
      <c r="K15" s="533"/>
      <c r="L15" s="197"/>
      <c r="M15" s="559" t="s">
        <v>148</v>
      </c>
      <c r="N15" s="560"/>
      <c r="O15" s="560"/>
      <c r="P15" s="560"/>
      <c r="Q15" s="561"/>
      <c r="R15" s="552">
        <v>29894</v>
      </c>
      <c r="S15" s="553"/>
      <c r="T15" s="553"/>
      <c r="U15" s="553"/>
      <c r="V15" s="554"/>
      <c r="W15" s="484" t="s">
        <v>149</v>
      </c>
      <c r="X15" s="485"/>
      <c r="Y15" s="485"/>
      <c r="Z15" s="485"/>
      <c r="AA15" s="485"/>
      <c r="AB15" s="475"/>
      <c r="AC15" s="519">
        <v>3097</v>
      </c>
      <c r="AD15" s="520"/>
      <c r="AE15" s="520"/>
      <c r="AF15" s="520"/>
      <c r="AG15" s="562"/>
      <c r="AH15" s="519">
        <v>3376</v>
      </c>
      <c r="AI15" s="520"/>
      <c r="AJ15" s="520"/>
      <c r="AK15" s="520"/>
      <c r="AL15" s="521"/>
      <c r="AM15" s="497"/>
      <c r="AN15" s="498"/>
      <c r="AO15" s="498"/>
      <c r="AP15" s="498"/>
      <c r="AQ15" s="498"/>
      <c r="AR15" s="498"/>
      <c r="AS15" s="498"/>
      <c r="AT15" s="499"/>
      <c r="AU15" s="500"/>
      <c r="AV15" s="501"/>
      <c r="AW15" s="501"/>
      <c r="AX15" s="501"/>
      <c r="AY15" s="428" t="s">
        <v>150</v>
      </c>
      <c r="AZ15" s="429"/>
      <c r="BA15" s="429"/>
      <c r="BB15" s="429"/>
      <c r="BC15" s="429"/>
      <c r="BD15" s="429"/>
      <c r="BE15" s="429"/>
      <c r="BF15" s="429"/>
      <c r="BG15" s="429"/>
      <c r="BH15" s="429"/>
      <c r="BI15" s="429"/>
      <c r="BJ15" s="429"/>
      <c r="BK15" s="429"/>
      <c r="BL15" s="429"/>
      <c r="BM15" s="430"/>
      <c r="BN15" s="431">
        <v>3200624</v>
      </c>
      <c r="BO15" s="432"/>
      <c r="BP15" s="432"/>
      <c r="BQ15" s="432"/>
      <c r="BR15" s="432"/>
      <c r="BS15" s="432"/>
      <c r="BT15" s="432"/>
      <c r="BU15" s="433"/>
      <c r="BV15" s="431">
        <v>3038325</v>
      </c>
      <c r="BW15" s="432"/>
      <c r="BX15" s="432"/>
      <c r="BY15" s="432"/>
      <c r="BZ15" s="432"/>
      <c r="CA15" s="432"/>
      <c r="CB15" s="432"/>
      <c r="CC15" s="433"/>
      <c r="CD15" s="569" t="s">
        <v>151</v>
      </c>
      <c r="CE15" s="570"/>
      <c r="CF15" s="570"/>
      <c r="CG15" s="570"/>
      <c r="CH15" s="570"/>
      <c r="CI15" s="570"/>
      <c r="CJ15" s="570"/>
      <c r="CK15" s="570"/>
      <c r="CL15" s="570"/>
      <c r="CM15" s="570"/>
      <c r="CN15" s="570"/>
      <c r="CO15" s="570"/>
      <c r="CP15" s="570"/>
      <c r="CQ15" s="570"/>
      <c r="CR15" s="570"/>
      <c r="CS15" s="571"/>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1"/>
      <c r="C16" s="532"/>
      <c r="D16" s="532"/>
      <c r="E16" s="532"/>
      <c r="F16" s="532"/>
      <c r="G16" s="532"/>
      <c r="H16" s="532"/>
      <c r="I16" s="532"/>
      <c r="J16" s="532"/>
      <c r="K16" s="533"/>
      <c r="L16" s="549" t="s">
        <v>152</v>
      </c>
      <c r="M16" s="580"/>
      <c r="N16" s="580"/>
      <c r="O16" s="580"/>
      <c r="P16" s="580"/>
      <c r="Q16" s="581"/>
      <c r="R16" s="572" t="s">
        <v>153</v>
      </c>
      <c r="S16" s="573"/>
      <c r="T16" s="573"/>
      <c r="U16" s="573"/>
      <c r="V16" s="574"/>
      <c r="W16" s="458"/>
      <c r="X16" s="459"/>
      <c r="Y16" s="459"/>
      <c r="Z16" s="459"/>
      <c r="AA16" s="459"/>
      <c r="AB16" s="448"/>
      <c r="AC16" s="555">
        <v>21</v>
      </c>
      <c r="AD16" s="556"/>
      <c r="AE16" s="556"/>
      <c r="AF16" s="556"/>
      <c r="AG16" s="557"/>
      <c r="AH16" s="555">
        <v>21.5</v>
      </c>
      <c r="AI16" s="556"/>
      <c r="AJ16" s="556"/>
      <c r="AK16" s="556"/>
      <c r="AL16" s="558"/>
      <c r="AM16" s="497"/>
      <c r="AN16" s="498"/>
      <c r="AO16" s="498"/>
      <c r="AP16" s="498"/>
      <c r="AQ16" s="498"/>
      <c r="AR16" s="498"/>
      <c r="AS16" s="498"/>
      <c r="AT16" s="499"/>
      <c r="AU16" s="500"/>
      <c r="AV16" s="501"/>
      <c r="AW16" s="501"/>
      <c r="AX16" s="501"/>
      <c r="AY16" s="502" t="s">
        <v>154</v>
      </c>
      <c r="AZ16" s="503"/>
      <c r="BA16" s="503"/>
      <c r="BB16" s="503"/>
      <c r="BC16" s="503"/>
      <c r="BD16" s="503"/>
      <c r="BE16" s="503"/>
      <c r="BF16" s="503"/>
      <c r="BG16" s="503"/>
      <c r="BH16" s="503"/>
      <c r="BI16" s="503"/>
      <c r="BJ16" s="503"/>
      <c r="BK16" s="503"/>
      <c r="BL16" s="503"/>
      <c r="BM16" s="504"/>
      <c r="BN16" s="468">
        <v>7859626</v>
      </c>
      <c r="BO16" s="469"/>
      <c r="BP16" s="469"/>
      <c r="BQ16" s="469"/>
      <c r="BR16" s="469"/>
      <c r="BS16" s="469"/>
      <c r="BT16" s="469"/>
      <c r="BU16" s="470"/>
      <c r="BV16" s="468">
        <v>7584253</v>
      </c>
      <c r="BW16" s="469"/>
      <c r="BX16" s="469"/>
      <c r="BY16" s="469"/>
      <c r="BZ16" s="469"/>
      <c r="CA16" s="469"/>
      <c r="CB16" s="469"/>
      <c r="CC16" s="470"/>
      <c r="CD16" s="201"/>
      <c r="CE16" s="578"/>
      <c r="CF16" s="578"/>
      <c r="CG16" s="578"/>
      <c r="CH16" s="578"/>
      <c r="CI16" s="578"/>
      <c r="CJ16" s="578"/>
      <c r="CK16" s="578"/>
      <c r="CL16" s="578"/>
      <c r="CM16" s="578"/>
      <c r="CN16" s="578"/>
      <c r="CO16" s="578"/>
      <c r="CP16" s="578"/>
      <c r="CQ16" s="578"/>
      <c r="CR16" s="578"/>
      <c r="CS16" s="579"/>
      <c r="CT16" s="465"/>
      <c r="CU16" s="466"/>
      <c r="CV16" s="466"/>
      <c r="CW16" s="466"/>
      <c r="CX16" s="466"/>
      <c r="CY16" s="466"/>
      <c r="CZ16" s="466"/>
      <c r="DA16" s="467"/>
      <c r="DB16" s="465"/>
      <c r="DC16" s="466"/>
      <c r="DD16" s="466"/>
      <c r="DE16" s="466"/>
      <c r="DF16" s="466"/>
      <c r="DG16" s="466"/>
      <c r="DH16" s="466"/>
      <c r="DI16" s="467"/>
      <c r="DJ16" s="186"/>
      <c r="DK16" s="186"/>
      <c r="DL16" s="186"/>
      <c r="DM16" s="186"/>
      <c r="DN16" s="186"/>
      <c r="DO16" s="186"/>
    </row>
    <row r="17" spans="1:119" ht="18.75" customHeight="1" thickBot="1" x14ac:dyDescent="0.25">
      <c r="A17" s="187"/>
      <c r="B17" s="534"/>
      <c r="C17" s="535"/>
      <c r="D17" s="535"/>
      <c r="E17" s="535"/>
      <c r="F17" s="535"/>
      <c r="G17" s="535"/>
      <c r="H17" s="535"/>
      <c r="I17" s="535"/>
      <c r="J17" s="535"/>
      <c r="K17" s="536"/>
      <c r="L17" s="202"/>
      <c r="M17" s="575" t="s">
        <v>155</v>
      </c>
      <c r="N17" s="576"/>
      <c r="O17" s="576"/>
      <c r="P17" s="576"/>
      <c r="Q17" s="577"/>
      <c r="R17" s="572" t="s">
        <v>156</v>
      </c>
      <c r="S17" s="573"/>
      <c r="T17" s="573"/>
      <c r="U17" s="573"/>
      <c r="V17" s="574"/>
      <c r="W17" s="484" t="s">
        <v>157</v>
      </c>
      <c r="X17" s="485"/>
      <c r="Y17" s="485"/>
      <c r="Z17" s="485"/>
      <c r="AA17" s="485"/>
      <c r="AB17" s="475"/>
      <c r="AC17" s="519">
        <v>7925</v>
      </c>
      <c r="AD17" s="520"/>
      <c r="AE17" s="520"/>
      <c r="AF17" s="520"/>
      <c r="AG17" s="562"/>
      <c r="AH17" s="519">
        <v>8164</v>
      </c>
      <c r="AI17" s="520"/>
      <c r="AJ17" s="520"/>
      <c r="AK17" s="520"/>
      <c r="AL17" s="521"/>
      <c r="AM17" s="497"/>
      <c r="AN17" s="498"/>
      <c r="AO17" s="498"/>
      <c r="AP17" s="498"/>
      <c r="AQ17" s="498"/>
      <c r="AR17" s="498"/>
      <c r="AS17" s="498"/>
      <c r="AT17" s="499"/>
      <c r="AU17" s="500"/>
      <c r="AV17" s="501"/>
      <c r="AW17" s="501"/>
      <c r="AX17" s="501"/>
      <c r="AY17" s="502" t="s">
        <v>158</v>
      </c>
      <c r="AZ17" s="503"/>
      <c r="BA17" s="503"/>
      <c r="BB17" s="503"/>
      <c r="BC17" s="503"/>
      <c r="BD17" s="503"/>
      <c r="BE17" s="503"/>
      <c r="BF17" s="503"/>
      <c r="BG17" s="503"/>
      <c r="BH17" s="503"/>
      <c r="BI17" s="503"/>
      <c r="BJ17" s="503"/>
      <c r="BK17" s="503"/>
      <c r="BL17" s="503"/>
      <c r="BM17" s="504"/>
      <c r="BN17" s="468">
        <v>3987764</v>
      </c>
      <c r="BO17" s="469"/>
      <c r="BP17" s="469"/>
      <c r="BQ17" s="469"/>
      <c r="BR17" s="469"/>
      <c r="BS17" s="469"/>
      <c r="BT17" s="469"/>
      <c r="BU17" s="470"/>
      <c r="BV17" s="468">
        <v>3819768</v>
      </c>
      <c r="BW17" s="469"/>
      <c r="BX17" s="469"/>
      <c r="BY17" s="469"/>
      <c r="BZ17" s="469"/>
      <c r="CA17" s="469"/>
      <c r="CB17" s="469"/>
      <c r="CC17" s="470"/>
      <c r="CD17" s="201"/>
      <c r="CE17" s="578"/>
      <c r="CF17" s="578"/>
      <c r="CG17" s="578"/>
      <c r="CH17" s="578"/>
      <c r="CI17" s="578"/>
      <c r="CJ17" s="578"/>
      <c r="CK17" s="578"/>
      <c r="CL17" s="578"/>
      <c r="CM17" s="578"/>
      <c r="CN17" s="578"/>
      <c r="CO17" s="578"/>
      <c r="CP17" s="578"/>
      <c r="CQ17" s="578"/>
      <c r="CR17" s="578"/>
      <c r="CS17" s="579"/>
      <c r="CT17" s="465"/>
      <c r="CU17" s="466"/>
      <c r="CV17" s="466"/>
      <c r="CW17" s="466"/>
      <c r="CX17" s="466"/>
      <c r="CY17" s="466"/>
      <c r="CZ17" s="466"/>
      <c r="DA17" s="467"/>
      <c r="DB17" s="465"/>
      <c r="DC17" s="466"/>
      <c r="DD17" s="466"/>
      <c r="DE17" s="466"/>
      <c r="DF17" s="466"/>
      <c r="DG17" s="466"/>
      <c r="DH17" s="466"/>
      <c r="DI17" s="467"/>
      <c r="DJ17" s="186"/>
      <c r="DK17" s="186"/>
      <c r="DL17" s="186"/>
      <c r="DM17" s="186"/>
      <c r="DN17" s="186"/>
      <c r="DO17" s="186"/>
    </row>
    <row r="18" spans="1:119" ht="18.75" customHeight="1" thickBot="1" x14ac:dyDescent="0.25">
      <c r="A18" s="187"/>
      <c r="B18" s="582" t="s">
        <v>159</v>
      </c>
      <c r="C18" s="511"/>
      <c r="D18" s="511"/>
      <c r="E18" s="583"/>
      <c r="F18" s="583"/>
      <c r="G18" s="583"/>
      <c r="H18" s="583"/>
      <c r="I18" s="583"/>
      <c r="J18" s="583"/>
      <c r="K18" s="583"/>
      <c r="L18" s="584">
        <v>438.79</v>
      </c>
      <c r="M18" s="584"/>
      <c r="N18" s="584"/>
      <c r="O18" s="584"/>
      <c r="P18" s="584"/>
      <c r="Q18" s="584"/>
      <c r="R18" s="585"/>
      <c r="S18" s="585"/>
      <c r="T18" s="585"/>
      <c r="U18" s="585"/>
      <c r="V18" s="586"/>
      <c r="W18" s="486"/>
      <c r="X18" s="487"/>
      <c r="Y18" s="487"/>
      <c r="Z18" s="487"/>
      <c r="AA18" s="487"/>
      <c r="AB18" s="478"/>
      <c r="AC18" s="587">
        <v>53.7</v>
      </c>
      <c r="AD18" s="588"/>
      <c r="AE18" s="588"/>
      <c r="AF18" s="588"/>
      <c r="AG18" s="589"/>
      <c r="AH18" s="587">
        <v>51.9</v>
      </c>
      <c r="AI18" s="588"/>
      <c r="AJ18" s="588"/>
      <c r="AK18" s="588"/>
      <c r="AL18" s="590"/>
      <c r="AM18" s="497"/>
      <c r="AN18" s="498"/>
      <c r="AO18" s="498"/>
      <c r="AP18" s="498"/>
      <c r="AQ18" s="498"/>
      <c r="AR18" s="498"/>
      <c r="AS18" s="498"/>
      <c r="AT18" s="499"/>
      <c r="AU18" s="500"/>
      <c r="AV18" s="501"/>
      <c r="AW18" s="501"/>
      <c r="AX18" s="501"/>
      <c r="AY18" s="502" t="s">
        <v>160</v>
      </c>
      <c r="AZ18" s="503"/>
      <c r="BA18" s="503"/>
      <c r="BB18" s="503"/>
      <c r="BC18" s="503"/>
      <c r="BD18" s="503"/>
      <c r="BE18" s="503"/>
      <c r="BF18" s="503"/>
      <c r="BG18" s="503"/>
      <c r="BH18" s="503"/>
      <c r="BI18" s="503"/>
      <c r="BJ18" s="503"/>
      <c r="BK18" s="503"/>
      <c r="BL18" s="503"/>
      <c r="BM18" s="504"/>
      <c r="BN18" s="468">
        <v>8182193</v>
      </c>
      <c r="BO18" s="469"/>
      <c r="BP18" s="469"/>
      <c r="BQ18" s="469"/>
      <c r="BR18" s="469"/>
      <c r="BS18" s="469"/>
      <c r="BT18" s="469"/>
      <c r="BU18" s="470"/>
      <c r="BV18" s="468">
        <v>8478096</v>
      </c>
      <c r="BW18" s="469"/>
      <c r="BX18" s="469"/>
      <c r="BY18" s="469"/>
      <c r="BZ18" s="469"/>
      <c r="CA18" s="469"/>
      <c r="CB18" s="469"/>
      <c r="CC18" s="470"/>
      <c r="CD18" s="201"/>
      <c r="CE18" s="578"/>
      <c r="CF18" s="578"/>
      <c r="CG18" s="578"/>
      <c r="CH18" s="578"/>
      <c r="CI18" s="578"/>
      <c r="CJ18" s="578"/>
      <c r="CK18" s="578"/>
      <c r="CL18" s="578"/>
      <c r="CM18" s="578"/>
      <c r="CN18" s="578"/>
      <c r="CO18" s="578"/>
      <c r="CP18" s="578"/>
      <c r="CQ18" s="578"/>
      <c r="CR18" s="578"/>
      <c r="CS18" s="579"/>
      <c r="CT18" s="465"/>
      <c r="CU18" s="466"/>
      <c r="CV18" s="466"/>
      <c r="CW18" s="466"/>
      <c r="CX18" s="466"/>
      <c r="CY18" s="466"/>
      <c r="CZ18" s="466"/>
      <c r="DA18" s="467"/>
      <c r="DB18" s="465"/>
      <c r="DC18" s="466"/>
      <c r="DD18" s="466"/>
      <c r="DE18" s="466"/>
      <c r="DF18" s="466"/>
      <c r="DG18" s="466"/>
      <c r="DH18" s="466"/>
      <c r="DI18" s="467"/>
      <c r="DJ18" s="186"/>
      <c r="DK18" s="186"/>
      <c r="DL18" s="186"/>
      <c r="DM18" s="186"/>
      <c r="DN18" s="186"/>
      <c r="DO18" s="186"/>
    </row>
    <row r="19" spans="1:119" ht="18.75" customHeight="1" thickBot="1" x14ac:dyDescent="0.25">
      <c r="A19" s="187"/>
      <c r="B19" s="582" t="s">
        <v>161</v>
      </c>
      <c r="C19" s="511"/>
      <c r="D19" s="511"/>
      <c r="E19" s="583"/>
      <c r="F19" s="583"/>
      <c r="G19" s="583"/>
      <c r="H19" s="583"/>
      <c r="I19" s="583"/>
      <c r="J19" s="583"/>
      <c r="K19" s="583"/>
      <c r="L19" s="591">
        <v>65</v>
      </c>
      <c r="M19" s="591"/>
      <c r="N19" s="591"/>
      <c r="O19" s="591"/>
      <c r="P19" s="591"/>
      <c r="Q19" s="591"/>
      <c r="R19" s="592"/>
      <c r="S19" s="592"/>
      <c r="T19" s="592"/>
      <c r="U19" s="592"/>
      <c r="V19" s="593"/>
      <c r="W19" s="425"/>
      <c r="X19" s="426"/>
      <c r="Y19" s="426"/>
      <c r="Z19" s="426"/>
      <c r="AA19" s="426"/>
      <c r="AB19" s="426"/>
      <c r="AC19" s="600"/>
      <c r="AD19" s="600"/>
      <c r="AE19" s="600"/>
      <c r="AF19" s="600"/>
      <c r="AG19" s="600"/>
      <c r="AH19" s="600"/>
      <c r="AI19" s="600"/>
      <c r="AJ19" s="600"/>
      <c r="AK19" s="600"/>
      <c r="AL19" s="601"/>
      <c r="AM19" s="497"/>
      <c r="AN19" s="498"/>
      <c r="AO19" s="498"/>
      <c r="AP19" s="498"/>
      <c r="AQ19" s="498"/>
      <c r="AR19" s="498"/>
      <c r="AS19" s="498"/>
      <c r="AT19" s="499"/>
      <c r="AU19" s="500"/>
      <c r="AV19" s="501"/>
      <c r="AW19" s="501"/>
      <c r="AX19" s="501"/>
      <c r="AY19" s="502" t="s">
        <v>162</v>
      </c>
      <c r="AZ19" s="503"/>
      <c r="BA19" s="503"/>
      <c r="BB19" s="503"/>
      <c r="BC19" s="503"/>
      <c r="BD19" s="503"/>
      <c r="BE19" s="503"/>
      <c r="BF19" s="503"/>
      <c r="BG19" s="503"/>
      <c r="BH19" s="503"/>
      <c r="BI19" s="503"/>
      <c r="BJ19" s="503"/>
      <c r="BK19" s="503"/>
      <c r="BL19" s="503"/>
      <c r="BM19" s="504"/>
      <c r="BN19" s="468">
        <v>15391996</v>
      </c>
      <c r="BO19" s="469"/>
      <c r="BP19" s="469"/>
      <c r="BQ19" s="469"/>
      <c r="BR19" s="469"/>
      <c r="BS19" s="469"/>
      <c r="BT19" s="469"/>
      <c r="BU19" s="470"/>
      <c r="BV19" s="468">
        <v>14121359</v>
      </c>
      <c r="BW19" s="469"/>
      <c r="BX19" s="469"/>
      <c r="BY19" s="469"/>
      <c r="BZ19" s="469"/>
      <c r="CA19" s="469"/>
      <c r="CB19" s="469"/>
      <c r="CC19" s="470"/>
      <c r="CD19" s="201"/>
      <c r="CE19" s="578"/>
      <c r="CF19" s="578"/>
      <c r="CG19" s="578"/>
      <c r="CH19" s="578"/>
      <c r="CI19" s="578"/>
      <c r="CJ19" s="578"/>
      <c r="CK19" s="578"/>
      <c r="CL19" s="578"/>
      <c r="CM19" s="578"/>
      <c r="CN19" s="578"/>
      <c r="CO19" s="578"/>
      <c r="CP19" s="578"/>
      <c r="CQ19" s="578"/>
      <c r="CR19" s="578"/>
      <c r="CS19" s="579"/>
      <c r="CT19" s="465"/>
      <c r="CU19" s="466"/>
      <c r="CV19" s="466"/>
      <c r="CW19" s="466"/>
      <c r="CX19" s="466"/>
      <c r="CY19" s="466"/>
      <c r="CZ19" s="466"/>
      <c r="DA19" s="467"/>
      <c r="DB19" s="465"/>
      <c r="DC19" s="466"/>
      <c r="DD19" s="466"/>
      <c r="DE19" s="466"/>
      <c r="DF19" s="466"/>
      <c r="DG19" s="466"/>
      <c r="DH19" s="466"/>
      <c r="DI19" s="467"/>
      <c r="DJ19" s="186"/>
      <c r="DK19" s="186"/>
      <c r="DL19" s="186"/>
      <c r="DM19" s="186"/>
      <c r="DN19" s="186"/>
      <c r="DO19" s="186"/>
    </row>
    <row r="20" spans="1:119" ht="18.75" customHeight="1" thickBot="1" x14ac:dyDescent="0.25">
      <c r="A20" s="187"/>
      <c r="B20" s="582" t="s">
        <v>163</v>
      </c>
      <c r="C20" s="511"/>
      <c r="D20" s="511"/>
      <c r="E20" s="583"/>
      <c r="F20" s="583"/>
      <c r="G20" s="583"/>
      <c r="H20" s="583"/>
      <c r="I20" s="583"/>
      <c r="J20" s="583"/>
      <c r="K20" s="583"/>
      <c r="L20" s="591">
        <v>11783</v>
      </c>
      <c r="M20" s="591"/>
      <c r="N20" s="591"/>
      <c r="O20" s="591"/>
      <c r="P20" s="591"/>
      <c r="Q20" s="591"/>
      <c r="R20" s="592"/>
      <c r="S20" s="592"/>
      <c r="T20" s="592"/>
      <c r="U20" s="592"/>
      <c r="V20" s="593"/>
      <c r="W20" s="486"/>
      <c r="X20" s="487"/>
      <c r="Y20" s="487"/>
      <c r="Z20" s="487"/>
      <c r="AA20" s="487"/>
      <c r="AB20" s="487"/>
      <c r="AC20" s="594"/>
      <c r="AD20" s="594"/>
      <c r="AE20" s="594"/>
      <c r="AF20" s="594"/>
      <c r="AG20" s="594"/>
      <c r="AH20" s="594"/>
      <c r="AI20" s="594"/>
      <c r="AJ20" s="594"/>
      <c r="AK20" s="594"/>
      <c r="AL20" s="595"/>
      <c r="AM20" s="596"/>
      <c r="AN20" s="523"/>
      <c r="AO20" s="523"/>
      <c r="AP20" s="523"/>
      <c r="AQ20" s="523"/>
      <c r="AR20" s="523"/>
      <c r="AS20" s="523"/>
      <c r="AT20" s="524"/>
      <c r="AU20" s="597"/>
      <c r="AV20" s="598"/>
      <c r="AW20" s="598"/>
      <c r="AX20" s="599"/>
      <c r="AY20" s="502"/>
      <c r="AZ20" s="503"/>
      <c r="BA20" s="503"/>
      <c r="BB20" s="503"/>
      <c r="BC20" s="503"/>
      <c r="BD20" s="503"/>
      <c r="BE20" s="503"/>
      <c r="BF20" s="503"/>
      <c r="BG20" s="503"/>
      <c r="BH20" s="503"/>
      <c r="BI20" s="503"/>
      <c r="BJ20" s="503"/>
      <c r="BK20" s="503"/>
      <c r="BL20" s="503"/>
      <c r="BM20" s="504"/>
      <c r="BN20" s="468"/>
      <c r="BO20" s="469"/>
      <c r="BP20" s="469"/>
      <c r="BQ20" s="469"/>
      <c r="BR20" s="469"/>
      <c r="BS20" s="469"/>
      <c r="BT20" s="469"/>
      <c r="BU20" s="470"/>
      <c r="BV20" s="468"/>
      <c r="BW20" s="469"/>
      <c r="BX20" s="469"/>
      <c r="BY20" s="469"/>
      <c r="BZ20" s="469"/>
      <c r="CA20" s="469"/>
      <c r="CB20" s="469"/>
      <c r="CC20" s="470"/>
      <c r="CD20" s="201"/>
      <c r="CE20" s="578"/>
      <c r="CF20" s="578"/>
      <c r="CG20" s="578"/>
      <c r="CH20" s="578"/>
      <c r="CI20" s="578"/>
      <c r="CJ20" s="578"/>
      <c r="CK20" s="578"/>
      <c r="CL20" s="578"/>
      <c r="CM20" s="578"/>
      <c r="CN20" s="578"/>
      <c r="CO20" s="578"/>
      <c r="CP20" s="578"/>
      <c r="CQ20" s="578"/>
      <c r="CR20" s="578"/>
      <c r="CS20" s="579"/>
      <c r="CT20" s="465"/>
      <c r="CU20" s="466"/>
      <c r="CV20" s="466"/>
      <c r="CW20" s="466"/>
      <c r="CX20" s="466"/>
      <c r="CY20" s="466"/>
      <c r="CZ20" s="466"/>
      <c r="DA20" s="467"/>
      <c r="DB20" s="465"/>
      <c r="DC20" s="466"/>
      <c r="DD20" s="466"/>
      <c r="DE20" s="466"/>
      <c r="DF20" s="466"/>
      <c r="DG20" s="466"/>
      <c r="DH20" s="466"/>
      <c r="DI20" s="467"/>
      <c r="DJ20" s="186"/>
      <c r="DK20" s="186"/>
      <c r="DL20" s="186"/>
      <c r="DM20" s="186"/>
      <c r="DN20" s="186"/>
      <c r="DO20" s="186"/>
    </row>
    <row r="21" spans="1:119" ht="18.75" customHeight="1" x14ac:dyDescent="0.2">
      <c r="A21" s="187"/>
      <c r="B21" s="602" t="s">
        <v>164</v>
      </c>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4"/>
      <c r="AY21" s="502"/>
      <c r="AZ21" s="503"/>
      <c r="BA21" s="503"/>
      <c r="BB21" s="503"/>
      <c r="BC21" s="503"/>
      <c r="BD21" s="503"/>
      <c r="BE21" s="503"/>
      <c r="BF21" s="503"/>
      <c r="BG21" s="503"/>
      <c r="BH21" s="503"/>
      <c r="BI21" s="503"/>
      <c r="BJ21" s="503"/>
      <c r="BK21" s="503"/>
      <c r="BL21" s="503"/>
      <c r="BM21" s="504"/>
      <c r="BN21" s="468"/>
      <c r="BO21" s="469"/>
      <c r="BP21" s="469"/>
      <c r="BQ21" s="469"/>
      <c r="BR21" s="469"/>
      <c r="BS21" s="469"/>
      <c r="BT21" s="469"/>
      <c r="BU21" s="470"/>
      <c r="BV21" s="468"/>
      <c r="BW21" s="469"/>
      <c r="BX21" s="469"/>
      <c r="BY21" s="469"/>
      <c r="BZ21" s="469"/>
      <c r="CA21" s="469"/>
      <c r="CB21" s="469"/>
      <c r="CC21" s="470"/>
      <c r="CD21" s="201"/>
      <c r="CE21" s="578"/>
      <c r="CF21" s="578"/>
      <c r="CG21" s="578"/>
      <c r="CH21" s="578"/>
      <c r="CI21" s="578"/>
      <c r="CJ21" s="578"/>
      <c r="CK21" s="578"/>
      <c r="CL21" s="578"/>
      <c r="CM21" s="578"/>
      <c r="CN21" s="578"/>
      <c r="CO21" s="578"/>
      <c r="CP21" s="578"/>
      <c r="CQ21" s="578"/>
      <c r="CR21" s="578"/>
      <c r="CS21" s="579"/>
      <c r="CT21" s="465"/>
      <c r="CU21" s="466"/>
      <c r="CV21" s="466"/>
      <c r="CW21" s="466"/>
      <c r="CX21" s="466"/>
      <c r="CY21" s="466"/>
      <c r="CZ21" s="466"/>
      <c r="DA21" s="467"/>
      <c r="DB21" s="465"/>
      <c r="DC21" s="466"/>
      <c r="DD21" s="466"/>
      <c r="DE21" s="466"/>
      <c r="DF21" s="466"/>
      <c r="DG21" s="466"/>
      <c r="DH21" s="466"/>
      <c r="DI21" s="467"/>
      <c r="DJ21" s="186"/>
      <c r="DK21" s="186"/>
      <c r="DL21" s="186"/>
      <c r="DM21" s="186"/>
      <c r="DN21" s="186"/>
      <c r="DO21" s="186"/>
    </row>
    <row r="22" spans="1:119" ht="18.75" customHeight="1" thickBot="1" x14ac:dyDescent="0.25">
      <c r="A22" s="187"/>
      <c r="B22" s="605" t="s">
        <v>165</v>
      </c>
      <c r="C22" s="606"/>
      <c r="D22" s="607"/>
      <c r="E22" s="480" t="s">
        <v>1</v>
      </c>
      <c r="F22" s="485"/>
      <c r="G22" s="485"/>
      <c r="H22" s="485"/>
      <c r="I22" s="485"/>
      <c r="J22" s="485"/>
      <c r="K22" s="475"/>
      <c r="L22" s="480" t="s">
        <v>166</v>
      </c>
      <c r="M22" s="485"/>
      <c r="N22" s="485"/>
      <c r="O22" s="485"/>
      <c r="P22" s="475"/>
      <c r="Q22" s="614" t="s">
        <v>167</v>
      </c>
      <c r="R22" s="615"/>
      <c r="S22" s="615"/>
      <c r="T22" s="615"/>
      <c r="U22" s="615"/>
      <c r="V22" s="616"/>
      <c r="W22" s="620" t="s">
        <v>168</v>
      </c>
      <c r="X22" s="606"/>
      <c r="Y22" s="607"/>
      <c r="Z22" s="480" t="s">
        <v>1</v>
      </c>
      <c r="AA22" s="485"/>
      <c r="AB22" s="485"/>
      <c r="AC22" s="485"/>
      <c r="AD22" s="485"/>
      <c r="AE22" s="485"/>
      <c r="AF22" s="485"/>
      <c r="AG22" s="475"/>
      <c r="AH22" s="633" t="s">
        <v>169</v>
      </c>
      <c r="AI22" s="485"/>
      <c r="AJ22" s="485"/>
      <c r="AK22" s="485"/>
      <c r="AL22" s="475"/>
      <c r="AM22" s="633" t="s">
        <v>170</v>
      </c>
      <c r="AN22" s="634"/>
      <c r="AO22" s="634"/>
      <c r="AP22" s="634"/>
      <c r="AQ22" s="634"/>
      <c r="AR22" s="635"/>
      <c r="AS22" s="614" t="s">
        <v>167</v>
      </c>
      <c r="AT22" s="615"/>
      <c r="AU22" s="615"/>
      <c r="AV22" s="615"/>
      <c r="AW22" s="615"/>
      <c r="AX22" s="639"/>
      <c r="AY22" s="641"/>
      <c r="AZ22" s="642"/>
      <c r="BA22" s="642"/>
      <c r="BB22" s="642"/>
      <c r="BC22" s="642"/>
      <c r="BD22" s="642"/>
      <c r="BE22" s="642"/>
      <c r="BF22" s="642"/>
      <c r="BG22" s="642"/>
      <c r="BH22" s="642"/>
      <c r="BI22" s="642"/>
      <c r="BJ22" s="642"/>
      <c r="BK22" s="642"/>
      <c r="BL22" s="642"/>
      <c r="BM22" s="643"/>
      <c r="BN22" s="644"/>
      <c r="BO22" s="645"/>
      <c r="BP22" s="645"/>
      <c r="BQ22" s="645"/>
      <c r="BR22" s="645"/>
      <c r="BS22" s="645"/>
      <c r="BT22" s="645"/>
      <c r="BU22" s="646"/>
      <c r="BV22" s="644"/>
      <c r="BW22" s="645"/>
      <c r="BX22" s="645"/>
      <c r="BY22" s="645"/>
      <c r="BZ22" s="645"/>
      <c r="CA22" s="645"/>
      <c r="CB22" s="645"/>
      <c r="CC22" s="646"/>
      <c r="CD22" s="201"/>
      <c r="CE22" s="578"/>
      <c r="CF22" s="578"/>
      <c r="CG22" s="578"/>
      <c r="CH22" s="578"/>
      <c r="CI22" s="578"/>
      <c r="CJ22" s="578"/>
      <c r="CK22" s="578"/>
      <c r="CL22" s="578"/>
      <c r="CM22" s="578"/>
      <c r="CN22" s="578"/>
      <c r="CO22" s="578"/>
      <c r="CP22" s="578"/>
      <c r="CQ22" s="578"/>
      <c r="CR22" s="578"/>
      <c r="CS22" s="579"/>
      <c r="CT22" s="465"/>
      <c r="CU22" s="466"/>
      <c r="CV22" s="466"/>
      <c r="CW22" s="466"/>
      <c r="CX22" s="466"/>
      <c r="CY22" s="466"/>
      <c r="CZ22" s="466"/>
      <c r="DA22" s="467"/>
      <c r="DB22" s="465"/>
      <c r="DC22" s="466"/>
      <c r="DD22" s="466"/>
      <c r="DE22" s="466"/>
      <c r="DF22" s="466"/>
      <c r="DG22" s="466"/>
      <c r="DH22" s="466"/>
      <c r="DI22" s="467"/>
      <c r="DJ22" s="186"/>
      <c r="DK22" s="186"/>
      <c r="DL22" s="186"/>
      <c r="DM22" s="186"/>
      <c r="DN22" s="186"/>
      <c r="DO22" s="186"/>
    </row>
    <row r="23" spans="1:119" ht="18.75" customHeight="1" x14ac:dyDescent="0.2">
      <c r="A23" s="187"/>
      <c r="B23" s="608"/>
      <c r="C23" s="609"/>
      <c r="D23" s="610"/>
      <c r="E23" s="454"/>
      <c r="F23" s="459"/>
      <c r="G23" s="459"/>
      <c r="H23" s="459"/>
      <c r="I23" s="459"/>
      <c r="J23" s="459"/>
      <c r="K23" s="448"/>
      <c r="L23" s="454"/>
      <c r="M23" s="459"/>
      <c r="N23" s="459"/>
      <c r="O23" s="459"/>
      <c r="P23" s="448"/>
      <c r="Q23" s="617"/>
      <c r="R23" s="618"/>
      <c r="S23" s="618"/>
      <c r="T23" s="618"/>
      <c r="U23" s="618"/>
      <c r="V23" s="619"/>
      <c r="W23" s="621"/>
      <c r="X23" s="609"/>
      <c r="Y23" s="610"/>
      <c r="Z23" s="454"/>
      <c r="AA23" s="459"/>
      <c r="AB23" s="459"/>
      <c r="AC23" s="459"/>
      <c r="AD23" s="459"/>
      <c r="AE23" s="459"/>
      <c r="AF23" s="459"/>
      <c r="AG23" s="448"/>
      <c r="AH23" s="454"/>
      <c r="AI23" s="459"/>
      <c r="AJ23" s="459"/>
      <c r="AK23" s="459"/>
      <c r="AL23" s="448"/>
      <c r="AM23" s="636"/>
      <c r="AN23" s="637"/>
      <c r="AO23" s="637"/>
      <c r="AP23" s="637"/>
      <c r="AQ23" s="637"/>
      <c r="AR23" s="638"/>
      <c r="AS23" s="617"/>
      <c r="AT23" s="618"/>
      <c r="AU23" s="618"/>
      <c r="AV23" s="618"/>
      <c r="AW23" s="618"/>
      <c r="AX23" s="640"/>
      <c r="AY23" s="428" t="s">
        <v>171</v>
      </c>
      <c r="AZ23" s="429"/>
      <c r="BA23" s="429"/>
      <c r="BB23" s="429"/>
      <c r="BC23" s="429"/>
      <c r="BD23" s="429"/>
      <c r="BE23" s="429"/>
      <c r="BF23" s="429"/>
      <c r="BG23" s="429"/>
      <c r="BH23" s="429"/>
      <c r="BI23" s="429"/>
      <c r="BJ23" s="429"/>
      <c r="BK23" s="429"/>
      <c r="BL23" s="429"/>
      <c r="BM23" s="430"/>
      <c r="BN23" s="468">
        <v>11607562</v>
      </c>
      <c r="BO23" s="469"/>
      <c r="BP23" s="469"/>
      <c r="BQ23" s="469"/>
      <c r="BR23" s="469"/>
      <c r="BS23" s="469"/>
      <c r="BT23" s="469"/>
      <c r="BU23" s="470"/>
      <c r="BV23" s="468">
        <v>9693766</v>
      </c>
      <c r="BW23" s="469"/>
      <c r="BX23" s="469"/>
      <c r="BY23" s="469"/>
      <c r="BZ23" s="469"/>
      <c r="CA23" s="469"/>
      <c r="CB23" s="469"/>
      <c r="CC23" s="470"/>
      <c r="CD23" s="201"/>
      <c r="CE23" s="578"/>
      <c r="CF23" s="578"/>
      <c r="CG23" s="578"/>
      <c r="CH23" s="578"/>
      <c r="CI23" s="578"/>
      <c r="CJ23" s="578"/>
      <c r="CK23" s="578"/>
      <c r="CL23" s="578"/>
      <c r="CM23" s="578"/>
      <c r="CN23" s="578"/>
      <c r="CO23" s="578"/>
      <c r="CP23" s="578"/>
      <c r="CQ23" s="578"/>
      <c r="CR23" s="578"/>
      <c r="CS23" s="579"/>
      <c r="CT23" s="465"/>
      <c r="CU23" s="466"/>
      <c r="CV23" s="466"/>
      <c r="CW23" s="466"/>
      <c r="CX23" s="466"/>
      <c r="CY23" s="466"/>
      <c r="CZ23" s="466"/>
      <c r="DA23" s="467"/>
      <c r="DB23" s="465"/>
      <c r="DC23" s="466"/>
      <c r="DD23" s="466"/>
      <c r="DE23" s="466"/>
      <c r="DF23" s="466"/>
      <c r="DG23" s="466"/>
      <c r="DH23" s="466"/>
      <c r="DI23" s="467"/>
      <c r="DJ23" s="186"/>
      <c r="DK23" s="186"/>
      <c r="DL23" s="186"/>
      <c r="DM23" s="186"/>
      <c r="DN23" s="186"/>
      <c r="DO23" s="186"/>
    </row>
    <row r="24" spans="1:119" ht="18.75" customHeight="1" thickBot="1" x14ac:dyDescent="0.25">
      <c r="A24" s="187"/>
      <c r="B24" s="608"/>
      <c r="C24" s="609"/>
      <c r="D24" s="610"/>
      <c r="E24" s="518" t="s">
        <v>172</v>
      </c>
      <c r="F24" s="498"/>
      <c r="G24" s="498"/>
      <c r="H24" s="498"/>
      <c r="I24" s="498"/>
      <c r="J24" s="498"/>
      <c r="K24" s="499"/>
      <c r="L24" s="519">
        <v>1</v>
      </c>
      <c r="M24" s="520"/>
      <c r="N24" s="520"/>
      <c r="O24" s="520"/>
      <c r="P24" s="562"/>
      <c r="Q24" s="519">
        <v>8400</v>
      </c>
      <c r="R24" s="520"/>
      <c r="S24" s="520"/>
      <c r="T24" s="520"/>
      <c r="U24" s="520"/>
      <c r="V24" s="562"/>
      <c r="W24" s="621"/>
      <c r="X24" s="609"/>
      <c r="Y24" s="610"/>
      <c r="Z24" s="518" t="s">
        <v>173</v>
      </c>
      <c r="AA24" s="498"/>
      <c r="AB24" s="498"/>
      <c r="AC24" s="498"/>
      <c r="AD24" s="498"/>
      <c r="AE24" s="498"/>
      <c r="AF24" s="498"/>
      <c r="AG24" s="499"/>
      <c r="AH24" s="519">
        <v>327</v>
      </c>
      <c r="AI24" s="520"/>
      <c r="AJ24" s="520"/>
      <c r="AK24" s="520"/>
      <c r="AL24" s="562"/>
      <c r="AM24" s="519">
        <v>1030377</v>
      </c>
      <c r="AN24" s="520"/>
      <c r="AO24" s="520"/>
      <c r="AP24" s="520"/>
      <c r="AQ24" s="520"/>
      <c r="AR24" s="562"/>
      <c r="AS24" s="519">
        <v>3151</v>
      </c>
      <c r="AT24" s="520"/>
      <c r="AU24" s="520"/>
      <c r="AV24" s="520"/>
      <c r="AW24" s="520"/>
      <c r="AX24" s="521"/>
      <c r="AY24" s="641" t="s">
        <v>174</v>
      </c>
      <c r="AZ24" s="642"/>
      <c r="BA24" s="642"/>
      <c r="BB24" s="642"/>
      <c r="BC24" s="642"/>
      <c r="BD24" s="642"/>
      <c r="BE24" s="642"/>
      <c r="BF24" s="642"/>
      <c r="BG24" s="642"/>
      <c r="BH24" s="642"/>
      <c r="BI24" s="642"/>
      <c r="BJ24" s="642"/>
      <c r="BK24" s="642"/>
      <c r="BL24" s="642"/>
      <c r="BM24" s="643"/>
      <c r="BN24" s="468">
        <v>10237178</v>
      </c>
      <c r="BO24" s="469"/>
      <c r="BP24" s="469"/>
      <c r="BQ24" s="469"/>
      <c r="BR24" s="469"/>
      <c r="BS24" s="469"/>
      <c r="BT24" s="469"/>
      <c r="BU24" s="470"/>
      <c r="BV24" s="468">
        <v>9284914</v>
      </c>
      <c r="BW24" s="469"/>
      <c r="BX24" s="469"/>
      <c r="BY24" s="469"/>
      <c r="BZ24" s="469"/>
      <c r="CA24" s="469"/>
      <c r="CB24" s="469"/>
      <c r="CC24" s="470"/>
      <c r="CD24" s="201"/>
      <c r="CE24" s="578"/>
      <c r="CF24" s="578"/>
      <c r="CG24" s="578"/>
      <c r="CH24" s="578"/>
      <c r="CI24" s="578"/>
      <c r="CJ24" s="578"/>
      <c r="CK24" s="578"/>
      <c r="CL24" s="578"/>
      <c r="CM24" s="578"/>
      <c r="CN24" s="578"/>
      <c r="CO24" s="578"/>
      <c r="CP24" s="578"/>
      <c r="CQ24" s="578"/>
      <c r="CR24" s="578"/>
      <c r="CS24" s="579"/>
      <c r="CT24" s="465"/>
      <c r="CU24" s="466"/>
      <c r="CV24" s="466"/>
      <c r="CW24" s="466"/>
      <c r="CX24" s="466"/>
      <c r="CY24" s="466"/>
      <c r="CZ24" s="466"/>
      <c r="DA24" s="467"/>
      <c r="DB24" s="465"/>
      <c r="DC24" s="466"/>
      <c r="DD24" s="466"/>
      <c r="DE24" s="466"/>
      <c r="DF24" s="466"/>
      <c r="DG24" s="466"/>
      <c r="DH24" s="466"/>
      <c r="DI24" s="467"/>
      <c r="DJ24" s="186"/>
      <c r="DK24" s="186"/>
      <c r="DL24" s="186"/>
      <c r="DM24" s="186"/>
      <c r="DN24" s="186"/>
      <c r="DO24" s="186"/>
    </row>
    <row r="25" spans="1:119" s="186" customFormat="1" ht="18.75" customHeight="1" x14ac:dyDescent="0.2">
      <c r="A25" s="187"/>
      <c r="B25" s="608"/>
      <c r="C25" s="609"/>
      <c r="D25" s="610"/>
      <c r="E25" s="518" t="s">
        <v>175</v>
      </c>
      <c r="F25" s="498"/>
      <c r="G25" s="498"/>
      <c r="H25" s="498"/>
      <c r="I25" s="498"/>
      <c r="J25" s="498"/>
      <c r="K25" s="499"/>
      <c r="L25" s="519">
        <v>1</v>
      </c>
      <c r="M25" s="520"/>
      <c r="N25" s="520"/>
      <c r="O25" s="520"/>
      <c r="P25" s="562"/>
      <c r="Q25" s="519">
        <v>6700</v>
      </c>
      <c r="R25" s="520"/>
      <c r="S25" s="520"/>
      <c r="T25" s="520"/>
      <c r="U25" s="520"/>
      <c r="V25" s="562"/>
      <c r="W25" s="621"/>
      <c r="X25" s="609"/>
      <c r="Y25" s="610"/>
      <c r="Z25" s="518" t="s">
        <v>176</v>
      </c>
      <c r="AA25" s="498"/>
      <c r="AB25" s="498"/>
      <c r="AC25" s="498"/>
      <c r="AD25" s="498"/>
      <c r="AE25" s="498"/>
      <c r="AF25" s="498"/>
      <c r="AG25" s="499"/>
      <c r="AH25" s="519">
        <v>45</v>
      </c>
      <c r="AI25" s="520"/>
      <c r="AJ25" s="520"/>
      <c r="AK25" s="520"/>
      <c r="AL25" s="562"/>
      <c r="AM25" s="519">
        <v>141660</v>
      </c>
      <c r="AN25" s="520"/>
      <c r="AO25" s="520"/>
      <c r="AP25" s="520"/>
      <c r="AQ25" s="520"/>
      <c r="AR25" s="562"/>
      <c r="AS25" s="519">
        <v>3148</v>
      </c>
      <c r="AT25" s="520"/>
      <c r="AU25" s="520"/>
      <c r="AV25" s="520"/>
      <c r="AW25" s="520"/>
      <c r="AX25" s="521"/>
      <c r="AY25" s="428" t="s">
        <v>177</v>
      </c>
      <c r="AZ25" s="429"/>
      <c r="BA25" s="429"/>
      <c r="BB25" s="429"/>
      <c r="BC25" s="429"/>
      <c r="BD25" s="429"/>
      <c r="BE25" s="429"/>
      <c r="BF25" s="429"/>
      <c r="BG25" s="429"/>
      <c r="BH25" s="429"/>
      <c r="BI25" s="429"/>
      <c r="BJ25" s="429"/>
      <c r="BK25" s="429"/>
      <c r="BL25" s="429"/>
      <c r="BM25" s="430"/>
      <c r="BN25" s="431">
        <v>1200927</v>
      </c>
      <c r="BO25" s="432"/>
      <c r="BP25" s="432"/>
      <c r="BQ25" s="432"/>
      <c r="BR25" s="432"/>
      <c r="BS25" s="432"/>
      <c r="BT25" s="432"/>
      <c r="BU25" s="433"/>
      <c r="BV25" s="431">
        <v>1273976</v>
      </c>
      <c r="BW25" s="432"/>
      <c r="BX25" s="432"/>
      <c r="BY25" s="432"/>
      <c r="BZ25" s="432"/>
      <c r="CA25" s="432"/>
      <c r="CB25" s="432"/>
      <c r="CC25" s="433"/>
      <c r="CD25" s="201"/>
      <c r="CE25" s="578"/>
      <c r="CF25" s="578"/>
      <c r="CG25" s="578"/>
      <c r="CH25" s="578"/>
      <c r="CI25" s="578"/>
      <c r="CJ25" s="578"/>
      <c r="CK25" s="578"/>
      <c r="CL25" s="578"/>
      <c r="CM25" s="578"/>
      <c r="CN25" s="578"/>
      <c r="CO25" s="578"/>
      <c r="CP25" s="578"/>
      <c r="CQ25" s="578"/>
      <c r="CR25" s="578"/>
      <c r="CS25" s="579"/>
      <c r="CT25" s="465"/>
      <c r="CU25" s="466"/>
      <c r="CV25" s="466"/>
      <c r="CW25" s="466"/>
      <c r="CX25" s="466"/>
      <c r="CY25" s="466"/>
      <c r="CZ25" s="466"/>
      <c r="DA25" s="467"/>
      <c r="DB25" s="465"/>
      <c r="DC25" s="466"/>
      <c r="DD25" s="466"/>
      <c r="DE25" s="466"/>
      <c r="DF25" s="466"/>
      <c r="DG25" s="466"/>
      <c r="DH25" s="466"/>
      <c r="DI25" s="467"/>
    </row>
    <row r="26" spans="1:119" s="186" customFormat="1" ht="18.75" customHeight="1" x14ac:dyDescent="0.2">
      <c r="A26" s="187"/>
      <c r="B26" s="608"/>
      <c r="C26" s="609"/>
      <c r="D26" s="610"/>
      <c r="E26" s="518" t="s">
        <v>178</v>
      </c>
      <c r="F26" s="498"/>
      <c r="G26" s="498"/>
      <c r="H26" s="498"/>
      <c r="I26" s="498"/>
      <c r="J26" s="498"/>
      <c r="K26" s="499"/>
      <c r="L26" s="519">
        <v>1</v>
      </c>
      <c r="M26" s="520"/>
      <c r="N26" s="520"/>
      <c r="O26" s="520"/>
      <c r="P26" s="562"/>
      <c r="Q26" s="519">
        <v>6070</v>
      </c>
      <c r="R26" s="520"/>
      <c r="S26" s="520"/>
      <c r="T26" s="520"/>
      <c r="U26" s="520"/>
      <c r="V26" s="562"/>
      <c r="W26" s="621"/>
      <c r="X26" s="609"/>
      <c r="Y26" s="610"/>
      <c r="Z26" s="518" t="s">
        <v>179</v>
      </c>
      <c r="AA26" s="631"/>
      <c r="AB26" s="631"/>
      <c r="AC26" s="631"/>
      <c r="AD26" s="631"/>
      <c r="AE26" s="631"/>
      <c r="AF26" s="631"/>
      <c r="AG26" s="632"/>
      <c r="AH26" s="519">
        <v>8</v>
      </c>
      <c r="AI26" s="520"/>
      <c r="AJ26" s="520"/>
      <c r="AK26" s="520"/>
      <c r="AL26" s="562"/>
      <c r="AM26" s="519">
        <v>30416</v>
      </c>
      <c r="AN26" s="520"/>
      <c r="AO26" s="520"/>
      <c r="AP26" s="520"/>
      <c r="AQ26" s="520"/>
      <c r="AR26" s="562"/>
      <c r="AS26" s="519">
        <v>3802</v>
      </c>
      <c r="AT26" s="520"/>
      <c r="AU26" s="520"/>
      <c r="AV26" s="520"/>
      <c r="AW26" s="520"/>
      <c r="AX26" s="521"/>
      <c r="AY26" s="471" t="s">
        <v>180</v>
      </c>
      <c r="AZ26" s="472"/>
      <c r="BA26" s="472"/>
      <c r="BB26" s="472"/>
      <c r="BC26" s="472"/>
      <c r="BD26" s="472"/>
      <c r="BE26" s="472"/>
      <c r="BF26" s="472"/>
      <c r="BG26" s="472"/>
      <c r="BH26" s="472"/>
      <c r="BI26" s="472"/>
      <c r="BJ26" s="472"/>
      <c r="BK26" s="472"/>
      <c r="BL26" s="472"/>
      <c r="BM26" s="473"/>
      <c r="BN26" s="468" t="s">
        <v>139</v>
      </c>
      <c r="BO26" s="469"/>
      <c r="BP26" s="469"/>
      <c r="BQ26" s="469"/>
      <c r="BR26" s="469"/>
      <c r="BS26" s="469"/>
      <c r="BT26" s="469"/>
      <c r="BU26" s="470"/>
      <c r="BV26" s="468" t="s">
        <v>181</v>
      </c>
      <c r="BW26" s="469"/>
      <c r="BX26" s="469"/>
      <c r="BY26" s="469"/>
      <c r="BZ26" s="469"/>
      <c r="CA26" s="469"/>
      <c r="CB26" s="469"/>
      <c r="CC26" s="470"/>
      <c r="CD26" s="201"/>
      <c r="CE26" s="578"/>
      <c r="CF26" s="578"/>
      <c r="CG26" s="578"/>
      <c r="CH26" s="578"/>
      <c r="CI26" s="578"/>
      <c r="CJ26" s="578"/>
      <c r="CK26" s="578"/>
      <c r="CL26" s="578"/>
      <c r="CM26" s="578"/>
      <c r="CN26" s="578"/>
      <c r="CO26" s="578"/>
      <c r="CP26" s="578"/>
      <c r="CQ26" s="578"/>
      <c r="CR26" s="578"/>
      <c r="CS26" s="579"/>
      <c r="CT26" s="465"/>
      <c r="CU26" s="466"/>
      <c r="CV26" s="466"/>
      <c r="CW26" s="466"/>
      <c r="CX26" s="466"/>
      <c r="CY26" s="466"/>
      <c r="CZ26" s="466"/>
      <c r="DA26" s="467"/>
      <c r="DB26" s="465"/>
      <c r="DC26" s="466"/>
      <c r="DD26" s="466"/>
      <c r="DE26" s="466"/>
      <c r="DF26" s="466"/>
      <c r="DG26" s="466"/>
      <c r="DH26" s="466"/>
      <c r="DI26" s="467"/>
    </row>
    <row r="27" spans="1:119" ht="18.75" customHeight="1" thickBot="1" x14ac:dyDescent="0.25">
      <c r="A27" s="187"/>
      <c r="B27" s="608"/>
      <c r="C27" s="609"/>
      <c r="D27" s="610"/>
      <c r="E27" s="518" t="s">
        <v>182</v>
      </c>
      <c r="F27" s="498"/>
      <c r="G27" s="498"/>
      <c r="H27" s="498"/>
      <c r="I27" s="498"/>
      <c r="J27" s="498"/>
      <c r="K27" s="499"/>
      <c r="L27" s="519">
        <v>1</v>
      </c>
      <c r="M27" s="520"/>
      <c r="N27" s="520"/>
      <c r="O27" s="520"/>
      <c r="P27" s="562"/>
      <c r="Q27" s="519">
        <v>4240</v>
      </c>
      <c r="R27" s="520"/>
      <c r="S27" s="520"/>
      <c r="T27" s="520"/>
      <c r="U27" s="520"/>
      <c r="V27" s="562"/>
      <c r="W27" s="621"/>
      <c r="X27" s="609"/>
      <c r="Y27" s="610"/>
      <c r="Z27" s="518" t="s">
        <v>183</v>
      </c>
      <c r="AA27" s="498"/>
      <c r="AB27" s="498"/>
      <c r="AC27" s="498"/>
      <c r="AD27" s="498"/>
      <c r="AE27" s="498"/>
      <c r="AF27" s="498"/>
      <c r="AG27" s="499"/>
      <c r="AH27" s="519">
        <v>3</v>
      </c>
      <c r="AI27" s="520"/>
      <c r="AJ27" s="520"/>
      <c r="AK27" s="520"/>
      <c r="AL27" s="562"/>
      <c r="AM27" s="519">
        <v>11235</v>
      </c>
      <c r="AN27" s="520"/>
      <c r="AO27" s="520"/>
      <c r="AP27" s="520"/>
      <c r="AQ27" s="520"/>
      <c r="AR27" s="562"/>
      <c r="AS27" s="519">
        <v>3745</v>
      </c>
      <c r="AT27" s="520"/>
      <c r="AU27" s="520"/>
      <c r="AV27" s="520"/>
      <c r="AW27" s="520"/>
      <c r="AX27" s="521"/>
      <c r="AY27" s="563" t="s">
        <v>184</v>
      </c>
      <c r="AZ27" s="564"/>
      <c r="BA27" s="564"/>
      <c r="BB27" s="564"/>
      <c r="BC27" s="564"/>
      <c r="BD27" s="564"/>
      <c r="BE27" s="564"/>
      <c r="BF27" s="564"/>
      <c r="BG27" s="564"/>
      <c r="BH27" s="564"/>
      <c r="BI27" s="564"/>
      <c r="BJ27" s="564"/>
      <c r="BK27" s="564"/>
      <c r="BL27" s="564"/>
      <c r="BM27" s="565"/>
      <c r="BN27" s="644" t="s">
        <v>139</v>
      </c>
      <c r="BO27" s="645"/>
      <c r="BP27" s="645"/>
      <c r="BQ27" s="645"/>
      <c r="BR27" s="645"/>
      <c r="BS27" s="645"/>
      <c r="BT27" s="645"/>
      <c r="BU27" s="646"/>
      <c r="BV27" s="644" t="s">
        <v>181</v>
      </c>
      <c r="BW27" s="645"/>
      <c r="BX27" s="645"/>
      <c r="BY27" s="645"/>
      <c r="BZ27" s="645"/>
      <c r="CA27" s="645"/>
      <c r="CB27" s="645"/>
      <c r="CC27" s="646"/>
      <c r="CD27" s="203"/>
      <c r="CE27" s="578"/>
      <c r="CF27" s="578"/>
      <c r="CG27" s="578"/>
      <c r="CH27" s="578"/>
      <c r="CI27" s="578"/>
      <c r="CJ27" s="578"/>
      <c r="CK27" s="578"/>
      <c r="CL27" s="578"/>
      <c r="CM27" s="578"/>
      <c r="CN27" s="578"/>
      <c r="CO27" s="578"/>
      <c r="CP27" s="578"/>
      <c r="CQ27" s="578"/>
      <c r="CR27" s="578"/>
      <c r="CS27" s="579"/>
      <c r="CT27" s="465"/>
      <c r="CU27" s="466"/>
      <c r="CV27" s="466"/>
      <c r="CW27" s="466"/>
      <c r="CX27" s="466"/>
      <c r="CY27" s="466"/>
      <c r="CZ27" s="466"/>
      <c r="DA27" s="467"/>
      <c r="DB27" s="465"/>
      <c r="DC27" s="466"/>
      <c r="DD27" s="466"/>
      <c r="DE27" s="466"/>
      <c r="DF27" s="466"/>
      <c r="DG27" s="466"/>
      <c r="DH27" s="466"/>
      <c r="DI27" s="467"/>
      <c r="DJ27" s="186"/>
      <c r="DK27" s="186"/>
      <c r="DL27" s="186"/>
      <c r="DM27" s="186"/>
      <c r="DN27" s="186"/>
      <c r="DO27" s="186"/>
    </row>
    <row r="28" spans="1:119" ht="18.75" customHeight="1" x14ac:dyDescent="0.2">
      <c r="A28" s="187"/>
      <c r="B28" s="608"/>
      <c r="C28" s="609"/>
      <c r="D28" s="610"/>
      <c r="E28" s="518" t="s">
        <v>185</v>
      </c>
      <c r="F28" s="498"/>
      <c r="G28" s="498"/>
      <c r="H28" s="498"/>
      <c r="I28" s="498"/>
      <c r="J28" s="498"/>
      <c r="K28" s="499"/>
      <c r="L28" s="519">
        <v>1</v>
      </c>
      <c r="M28" s="520"/>
      <c r="N28" s="520"/>
      <c r="O28" s="520"/>
      <c r="P28" s="562"/>
      <c r="Q28" s="519">
        <v>3610</v>
      </c>
      <c r="R28" s="520"/>
      <c r="S28" s="520"/>
      <c r="T28" s="520"/>
      <c r="U28" s="520"/>
      <c r="V28" s="562"/>
      <c r="W28" s="621"/>
      <c r="X28" s="609"/>
      <c r="Y28" s="610"/>
      <c r="Z28" s="518" t="s">
        <v>186</v>
      </c>
      <c r="AA28" s="498"/>
      <c r="AB28" s="498"/>
      <c r="AC28" s="498"/>
      <c r="AD28" s="498"/>
      <c r="AE28" s="498"/>
      <c r="AF28" s="498"/>
      <c r="AG28" s="499"/>
      <c r="AH28" s="519" t="s">
        <v>181</v>
      </c>
      <c r="AI28" s="520"/>
      <c r="AJ28" s="520"/>
      <c r="AK28" s="520"/>
      <c r="AL28" s="562"/>
      <c r="AM28" s="519" t="s">
        <v>181</v>
      </c>
      <c r="AN28" s="520"/>
      <c r="AO28" s="520"/>
      <c r="AP28" s="520"/>
      <c r="AQ28" s="520"/>
      <c r="AR28" s="562"/>
      <c r="AS28" s="519" t="s">
        <v>129</v>
      </c>
      <c r="AT28" s="520"/>
      <c r="AU28" s="520"/>
      <c r="AV28" s="520"/>
      <c r="AW28" s="520"/>
      <c r="AX28" s="521"/>
      <c r="AY28" s="647" t="s">
        <v>187</v>
      </c>
      <c r="AZ28" s="648"/>
      <c r="BA28" s="648"/>
      <c r="BB28" s="649"/>
      <c r="BC28" s="428" t="s">
        <v>48</v>
      </c>
      <c r="BD28" s="429"/>
      <c r="BE28" s="429"/>
      <c r="BF28" s="429"/>
      <c r="BG28" s="429"/>
      <c r="BH28" s="429"/>
      <c r="BI28" s="429"/>
      <c r="BJ28" s="429"/>
      <c r="BK28" s="429"/>
      <c r="BL28" s="429"/>
      <c r="BM28" s="430"/>
      <c r="BN28" s="431">
        <v>772355</v>
      </c>
      <c r="BO28" s="432"/>
      <c r="BP28" s="432"/>
      <c r="BQ28" s="432"/>
      <c r="BR28" s="432"/>
      <c r="BS28" s="432"/>
      <c r="BT28" s="432"/>
      <c r="BU28" s="433"/>
      <c r="BV28" s="431">
        <v>896765</v>
      </c>
      <c r="BW28" s="432"/>
      <c r="BX28" s="432"/>
      <c r="BY28" s="432"/>
      <c r="BZ28" s="432"/>
      <c r="CA28" s="432"/>
      <c r="CB28" s="432"/>
      <c r="CC28" s="433"/>
      <c r="CD28" s="201"/>
      <c r="CE28" s="578"/>
      <c r="CF28" s="578"/>
      <c r="CG28" s="578"/>
      <c r="CH28" s="578"/>
      <c r="CI28" s="578"/>
      <c r="CJ28" s="578"/>
      <c r="CK28" s="578"/>
      <c r="CL28" s="578"/>
      <c r="CM28" s="578"/>
      <c r="CN28" s="578"/>
      <c r="CO28" s="578"/>
      <c r="CP28" s="578"/>
      <c r="CQ28" s="578"/>
      <c r="CR28" s="578"/>
      <c r="CS28" s="579"/>
      <c r="CT28" s="465"/>
      <c r="CU28" s="466"/>
      <c r="CV28" s="466"/>
      <c r="CW28" s="466"/>
      <c r="CX28" s="466"/>
      <c r="CY28" s="466"/>
      <c r="CZ28" s="466"/>
      <c r="DA28" s="467"/>
      <c r="DB28" s="465"/>
      <c r="DC28" s="466"/>
      <c r="DD28" s="466"/>
      <c r="DE28" s="466"/>
      <c r="DF28" s="466"/>
      <c r="DG28" s="466"/>
      <c r="DH28" s="466"/>
      <c r="DI28" s="467"/>
      <c r="DJ28" s="186"/>
      <c r="DK28" s="186"/>
      <c r="DL28" s="186"/>
      <c r="DM28" s="186"/>
      <c r="DN28" s="186"/>
      <c r="DO28" s="186"/>
    </row>
    <row r="29" spans="1:119" ht="18.75" customHeight="1" x14ac:dyDescent="0.2">
      <c r="A29" s="187"/>
      <c r="B29" s="608"/>
      <c r="C29" s="609"/>
      <c r="D29" s="610"/>
      <c r="E29" s="518" t="s">
        <v>188</v>
      </c>
      <c r="F29" s="498"/>
      <c r="G29" s="498"/>
      <c r="H29" s="498"/>
      <c r="I29" s="498"/>
      <c r="J29" s="498"/>
      <c r="K29" s="499"/>
      <c r="L29" s="519">
        <v>16</v>
      </c>
      <c r="M29" s="520"/>
      <c r="N29" s="520"/>
      <c r="O29" s="520"/>
      <c r="P29" s="562"/>
      <c r="Q29" s="519">
        <v>3490</v>
      </c>
      <c r="R29" s="520"/>
      <c r="S29" s="520"/>
      <c r="T29" s="520"/>
      <c r="U29" s="520"/>
      <c r="V29" s="562"/>
      <c r="W29" s="622"/>
      <c r="X29" s="623"/>
      <c r="Y29" s="624"/>
      <c r="Z29" s="518" t="s">
        <v>189</v>
      </c>
      <c r="AA29" s="498"/>
      <c r="AB29" s="498"/>
      <c r="AC29" s="498"/>
      <c r="AD29" s="498"/>
      <c r="AE29" s="498"/>
      <c r="AF29" s="498"/>
      <c r="AG29" s="499"/>
      <c r="AH29" s="519">
        <v>330</v>
      </c>
      <c r="AI29" s="520"/>
      <c r="AJ29" s="520"/>
      <c r="AK29" s="520"/>
      <c r="AL29" s="562"/>
      <c r="AM29" s="519">
        <v>1041612</v>
      </c>
      <c r="AN29" s="520"/>
      <c r="AO29" s="520"/>
      <c r="AP29" s="520"/>
      <c r="AQ29" s="520"/>
      <c r="AR29" s="562"/>
      <c r="AS29" s="519">
        <v>3156</v>
      </c>
      <c r="AT29" s="520"/>
      <c r="AU29" s="520"/>
      <c r="AV29" s="520"/>
      <c r="AW29" s="520"/>
      <c r="AX29" s="521"/>
      <c r="AY29" s="650"/>
      <c r="AZ29" s="651"/>
      <c r="BA29" s="651"/>
      <c r="BB29" s="652"/>
      <c r="BC29" s="502" t="s">
        <v>190</v>
      </c>
      <c r="BD29" s="503"/>
      <c r="BE29" s="503"/>
      <c r="BF29" s="503"/>
      <c r="BG29" s="503"/>
      <c r="BH29" s="503"/>
      <c r="BI29" s="503"/>
      <c r="BJ29" s="503"/>
      <c r="BK29" s="503"/>
      <c r="BL29" s="503"/>
      <c r="BM29" s="504"/>
      <c r="BN29" s="468">
        <v>1000296</v>
      </c>
      <c r="BO29" s="469"/>
      <c r="BP29" s="469"/>
      <c r="BQ29" s="469"/>
      <c r="BR29" s="469"/>
      <c r="BS29" s="469"/>
      <c r="BT29" s="469"/>
      <c r="BU29" s="470"/>
      <c r="BV29" s="468">
        <v>984933</v>
      </c>
      <c r="BW29" s="469"/>
      <c r="BX29" s="469"/>
      <c r="BY29" s="469"/>
      <c r="BZ29" s="469"/>
      <c r="CA29" s="469"/>
      <c r="CB29" s="469"/>
      <c r="CC29" s="470"/>
      <c r="CD29" s="203"/>
      <c r="CE29" s="578"/>
      <c r="CF29" s="578"/>
      <c r="CG29" s="578"/>
      <c r="CH29" s="578"/>
      <c r="CI29" s="578"/>
      <c r="CJ29" s="578"/>
      <c r="CK29" s="578"/>
      <c r="CL29" s="578"/>
      <c r="CM29" s="578"/>
      <c r="CN29" s="578"/>
      <c r="CO29" s="578"/>
      <c r="CP29" s="578"/>
      <c r="CQ29" s="578"/>
      <c r="CR29" s="578"/>
      <c r="CS29" s="579"/>
      <c r="CT29" s="465"/>
      <c r="CU29" s="466"/>
      <c r="CV29" s="466"/>
      <c r="CW29" s="466"/>
      <c r="CX29" s="466"/>
      <c r="CY29" s="466"/>
      <c r="CZ29" s="466"/>
      <c r="DA29" s="467"/>
      <c r="DB29" s="465"/>
      <c r="DC29" s="466"/>
      <c r="DD29" s="466"/>
      <c r="DE29" s="466"/>
      <c r="DF29" s="466"/>
      <c r="DG29" s="466"/>
      <c r="DH29" s="466"/>
      <c r="DI29" s="467"/>
      <c r="DJ29" s="186"/>
      <c r="DK29" s="186"/>
      <c r="DL29" s="186"/>
      <c r="DM29" s="186"/>
      <c r="DN29" s="186"/>
      <c r="DO29" s="186"/>
    </row>
    <row r="30" spans="1:119" ht="18.75" customHeight="1" thickBot="1" x14ac:dyDescent="0.25">
      <c r="A30" s="187"/>
      <c r="B30" s="611"/>
      <c r="C30" s="612"/>
      <c r="D30" s="613"/>
      <c r="E30" s="522"/>
      <c r="F30" s="523"/>
      <c r="G30" s="523"/>
      <c r="H30" s="523"/>
      <c r="I30" s="523"/>
      <c r="J30" s="523"/>
      <c r="K30" s="524"/>
      <c r="L30" s="625"/>
      <c r="M30" s="626"/>
      <c r="N30" s="626"/>
      <c r="O30" s="626"/>
      <c r="P30" s="627"/>
      <c r="Q30" s="625"/>
      <c r="R30" s="626"/>
      <c r="S30" s="626"/>
      <c r="T30" s="626"/>
      <c r="U30" s="626"/>
      <c r="V30" s="627"/>
      <c r="W30" s="628" t="s">
        <v>191</v>
      </c>
      <c r="X30" s="629"/>
      <c r="Y30" s="629"/>
      <c r="Z30" s="629"/>
      <c r="AA30" s="629"/>
      <c r="AB30" s="629"/>
      <c r="AC30" s="629"/>
      <c r="AD30" s="629"/>
      <c r="AE30" s="629"/>
      <c r="AF30" s="629"/>
      <c r="AG30" s="630"/>
      <c r="AH30" s="587">
        <v>97</v>
      </c>
      <c r="AI30" s="588"/>
      <c r="AJ30" s="588"/>
      <c r="AK30" s="588"/>
      <c r="AL30" s="588"/>
      <c r="AM30" s="588"/>
      <c r="AN30" s="588"/>
      <c r="AO30" s="588"/>
      <c r="AP30" s="588"/>
      <c r="AQ30" s="588"/>
      <c r="AR30" s="588"/>
      <c r="AS30" s="588"/>
      <c r="AT30" s="588"/>
      <c r="AU30" s="588"/>
      <c r="AV30" s="588"/>
      <c r="AW30" s="588"/>
      <c r="AX30" s="590"/>
      <c r="AY30" s="653"/>
      <c r="AZ30" s="654"/>
      <c r="BA30" s="654"/>
      <c r="BB30" s="655"/>
      <c r="BC30" s="641" t="s">
        <v>50</v>
      </c>
      <c r="BD30" s="642"/>
      <c r="BE30" s="642"/>
      <c r="BF30" s="642"/>
      <c r="BG30" s="642"/>
      <c r="BH30" s="642"/>
      <c r="BI30" s="642"/>
      <c r="BJ30" s="642"/>
      <c r="BK30" s="642"/>
      <c r="BL30" s="642"/>
      <c r="BM30" s="643"/>
      <c r="BN30" s="644">
        <v>5078078</v>
      </c>
      <c r="BO30" s="645"/>
      <c r="BP30" s="645"/>
      <c r="BQ30" s="645"/>
      <c r="BR30" s="645"/>
      <c r="BS30" s="645"/>
      <c r="BT30" s="645"/>
      <c r="BU30" s="646"/>
      <c r="BV30" s="644">
        <v>4401625</v>
      </c>
      <c r="BW30" s="645"/>
      <c r="BX30" s="645"/>
      <c r="BY30" s="645"/>
      <c r="BZ30" s="645"/>
      <c r="CA30" s="645"/>
      <c r="CB30" s="645"/>
      <c r="CC30" s="646"/>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2" t="s">
        <v>198</v>
      </c>
      <c r="D33" s="492"/>
      <c r="E33" s="457" t="s">
        <v>199</v>
      </c>
      <c r="F33" s="457"/>
      <c r="G33" s="457"/>
      <c r="H33" s="457"/>
      <c r="I33" s="457"/>
      <c r="J33" s="457"/>
      <c r="K33" s="457"/>
      <c r="L33" s="457"/>
      <c r="M33" s="457"/>
      <c r="N33" s="457"/>
      <c r="O33" s="457"/>
      <c r="P33" s="457"/>
      <c r="Q33" s="457"/>
      <c r="R33" s="457"/>
      <c r="S33" s="457"/>
      <c r="T33" s="216"/>
      <c r="U33" s="492" t="s">
        <v>198</v>
      </c>
      <c r="V33" s="492"/>
      <c r="W33" s="457" t="s">
        <v>200</v>
      </c>
      <c r="X33" s="457"/>
      <c r="Y33" s="457"/>
      <c r="Z33" s="457"/>
      <c r="AA33" s="457"/>
      <c r="AB33" s="457"/>
      <c r="AC33" s="457"/>
      <c r="AD33" s="457"/>
      <c r="AE33" s="457"/>
      <c r="AF33" s="457"/>
      <c r="AG33" s="457"/>
      <c r="AH33" s="457"/>
      <c r="AI33" s="457"/>
      <c r="AJ33" s="457"/>
      <c r="AK33" s="457"/>
      <c r="AL33" s="216"/>
      <c r="AM33" s="492" t="s">
        <v>201</v>
      </c>
      <c r="AN33" s="492"/>
      <c r="AO33" s="457" t="s">
        <v>199</v>
      </c>
      <c r="AP33" s="457"/>
      <c r="AQ33" s="457"/>
      <c r="AR33" s="457"/>
      <c r="AS33" s="457"/>
      <c r="AT33" s="457"/>
      <c r="AU33" s="457"/>
      <c r="AV33" s="457"/>
      <c r="AW33" s="457"/>
      <c r="AX33" s="457"/>
      <c r="AY33" s="457"/>
      <c r="AZ33" s="457"/>
      <c r="BA33" s="457"/>
      <c r="BB33" s="457"/>
      <c r="BC33" s="457"/>
      <c r="BD33" s="217"/>
      <c r="BE33" s="457" t="s">
        <v>202</v>
      </c>
      <c r="BF33" s="457"/>
      <c r="BG33" s="457" t="s">
        <v>203</v>
      </c>
      <c r="BH33" s="457"/>
      <c r="BI33" s="457"/>
      <c r="BJ33" s="457"/>
      <c r="BK33" s="457"/>
      <c r="BL33" s="457"/>
      <c r="BM33" s="457"/>
      <c r="BN33" s="457"/>
      <c r="BO33" s="457"/>
      <c r="BP33" s="457"/>
      <c r="BQ33" s="457"/>
      <c r="BR33" s="457"/>
      <c r="BS33" s="457"/>
      <c r="BT33" s="457"/>
      <c r="BU33" s="457"/>
      <c r="BV33" s="217"/>
      <c r="BW33" s="492" t="s">
        <v>202</v>
      </c>
      <c r="BX33" s="492"/>
      <c r="BY33" s="457" t="s">
        <v>204</v>
      </c>
      <c r="BZ33" s="457"/>
      <c r="CA33" s="457"/>
      <c r="CB33" s="457"/>
      <c r="CC33" s="457"/>
      <c r="CD33" s="457"/>
      <c r="CE33" s="457"/>
      <c r="CF33" s="457"/>
      <c r="CG33" s="457"/>
      <c r="CH33" s="457"/>
      <c r="CI33" s="457"/>
      <c r="CJ33" s="457"/>
      <c r="CK33" s="457"/>
      <c r="CL33" s="457"/>
      <c r="CM33" s="457"/>
      <c r="CN33" s="216"/>
      <c r="CO33" s="492" t="s">
        <v>198</v>
      </c>
      <c r="CP33" s="492"/>
      <c r="CQ33" s="457" t="s">
        <v>205</v>
      </c>
      <c r="CR33" s="457"/>
      <c r="CS33" s="457"/>
      <c r="CT33" s="457"/>
      <c r="CU33" s="457"/>
      <c r="CV33" s="457"/>
      <c r="CW33" s="457"/>
      <c r="CX33" s="457"/>
      <c r="CY33" s="457"/>
      <c r="CZ33" s="457"/>
      <c r="DA33" s="457"/>
      <c r="DB33" s="457"/>
      <c r="DC33" s="457"/>
      <c r="DD33" s="457"/>
      <c r="DE33" s="457"/>
      <c r="DF33" s="216"/>
      <c r="DG33" s="656" t="s">
        <v>206</v>
      </c>
      <c r="DH33" s="656"/>
      <c r="DI33" s="218"/>
      <c r="DJ33" s="186"/>
      <c r="DK33" s="186"/>
      <c r="DL33" s="186"/>
      <c r="DM33" s="186"/>
      <c r="DN33" s="186"/>
      <c r="DO33" s="186"/>
    </row>
    <row r="34" spans="1:119" ht="32.25" customHeight="1" x14ac:dyDescent="0.2">
      <c r="A34" s="187"/>
      <c r="B34" s="213"/>
      <c r="C34" s="657">
        <f>IF(E34="","",1)</f>
        <v>1</v>
      </c>
      <c r="D34" s="657"/>
      <c r="E34" s="658" t="str">
        <f>IF('各会計、関係団体の財政状況及び健全化判断比率'!B7="","",'各会計、関係団体の財政状況及び健全化判断比率'!B7)</f>
        <v>一般会計</v>
      </c>
      <c r="F34" s="658"/>
      <c r="G34" s="658"/>
      <c r="H34" s="658"/>
      <c r="I34" s="658"/>
      <c r="J34" s="658"/>
      <c r="K34" s="658"/>
      <c r="L34" s="658"/>
      <c r="M34" s="658"/>
      <c r="N34" s="658"/>
      <c r="O34" s="658"/>
      <c r="P34" s="658"/>
      <c r="Q34" s="658"/>
      <c r="R34" s="658"/>
      <c r="S34" s="658"/>
      <c r="T34" s="214"/>
      <c r="U34" s="657">
        <f>IF(W34="","",MAX(C34:D43)+1)</f>
        <v>7</v>
      </c>
      <c r="V34" s="657"/>
      <c r="W34" s="658" t="str">
        <f>IF('各会計、関係団体の財政状況及び健全化判断比率'!B28="","",'各会計、関係団体の財政状況及び健全化判断比率'!B28)</f>
        <v>国民健康保険事業特別会計</v>
      </c>
      <c r="X34" s="658"/>
      <c r="Y34" s="658"/>
      <c r="Z34" s="658"/>
      <c r="AA34" s="658"/>
      <c r="AB34" s="658"/>
      <c r="AC34" s="658"/>
      <c r="AD34" s="658"/>
      <c r="AE34" s="658"/>
      <c r="AF34" s="658"/>
      <c r="AG34" s="658"/>
      <c r="AH34" s="658"/>
      <c r="AI34" s="658"/>
      <c r="AJ34" s="658"/>
      <c r="AK34" s="658"/>
      <c r="AL34" s="214"/>
      <c r="AM34" s="657">
        <f>IF(AO34="","",MAX(C34:D43,U34:V43)+1)</f>
        <v>11</v>
      </c>
      <c r="AN34" s="657"/>
      <c r="AO34" s="658" t="str">
        <f>IF('各会計、関係団体の財政状況及び健全化判断比率'!B32="","",'各会計、関係団体の財政状況及び健全化判断比率'!B32)</f>
        <v>水道事業会計</v>
      </c>
      <c r="AP34" s="658"/>
      <c r="AQ34" s="658"/>
      <c r="AR34" s="658"/>
      <c r="AS34" s="658"/>
      <c r="AT34" s="658"/>
      <c r="AU34" s="658"/>
      <c r="AV34" s="658"/>
      <c r="AW34" s="658"/>
      <c r="AX34" s="658"/>
      <c r="AY34" s="658"/>
      <c r="AZ34" s="658"/>
      <c r="BA34" s="658"/>
      <c r="BB34" s="658"/>
      <c r="BC34" s="658"/>
      <c r="BD34" s="214"/>
      <c r="BE34" s="657" t="str">
        <f>IF(BG34="","",MAX(C34:D43,U34:V43,AM34:AN43)+1)</f>
        <v/>
      </c>
      <c r="BF34" s="657"/>
      <c r="BG34" s="658"/>
      <c r="BH34" s="658"/>
      <c r="BI34" s="658"/>
      <c r="BJ34" s="658"/>
      <c r="BK34" s="658"/>
      <c r="BL34" s="658"/>
      <c r="BM34" s="658"/>
      <c r="BN34" s="658"/>
      <c r="BO34" s="658"/>
      <c r="BP34" s="658"/>
      <c r="BQ34" s="658"/>
      <c r="BR34" s="658"/>
      <c r="BS34" s="658"/>
      <c r="BT34" s="658"/>
      <c r="BU34" s="658"/>
      <c r="BV34" s="214"/>
      <c r="BW34" s="657">
        <f>IF(BY34="","",MAX(C34:D43,U34:V43,AM34:AN43,BE34:BF43)+1)</f>
        <v>15</v>
      </c>
      <c r="BX34" s="657"/>
      <c r="BY34" s="658" t="str">
        <f>IF('各会計、関係団体の財政状況及び健全化判断比率'!B68="","",'各会計、関係団体の財政状況及び健全化判断比率'!B68)</f>
        <v>西都児湯環境整備事務組合</v>
      </c>
      <c r="BZ34" s="658"/>
      <c r="CA34" s="658"/>
      <c r="CB34" s="658"/>
      <c r="CC34" s="658"/>
      <c r="CD34" s="658"/>
      <c r="CE34" s="658"/>
      <c r="CF34" s="658"/>
      <c r="CG34" s="658"/>
      <c r="CH34" s="658"/>
      <c r="CI34" s="658"/>
      <c r="CJ34" s="658"/>
      <c r="CK34" s="658"/>
      <c r="CL34" s="658"/>
      <c r="CM34" s="658"/>
      <c r="CN34" s="214"/>
      <c r="CO34" s="657">
        <f>IF(CQ34="","",MAX(C34:D43,U34:V43,AM34:AN43,BE34:BF43,BW34:BX43)+1)</f>
        <v>20</v>
      </c>
      <c r="CP34" s="657"/>
      <c r="CQ34" s="658" t="str">
        <f>IF('各会計、関係団体の財政状況及び健全化判断比率'!BS7="","",'各会計、関係団体の財政状況及び健全化判断比率'!BS7)</f>
        <v>西都児湯医療センター</v>
      </c>
      <c r="CR34" s="658"/>
      <c r="CS34" s="658"/>
      <c r="CT34" s="658"/>
      <c r="CU34" s="658"/>
      <c r="CV34" s="658"/>
      <c r="CW34" s="658"/>
      <c r="CX34" s="658"/>
      <c r="CY34" s="658"/>
      <c r="CZ34" s="658"/>
      <c r="DA34" s="658"/>
      <c r="DB34" s="658"/>
      <c r="DC34" s="658"/>
      <c r="DD34" s="658"/>
      <c r="DE34" s="658"/>
      <c r="DF34" s="211"/>
      <c r="DG34" s="659" t="str">
        <f>IF('各会計、関係団体の財政状況及び健全化判断比率'!BR7="","",'各会計、関係団体の財政状況及び健全化判断比率'!BR7)</f>
        <v>〇</v>
      </c>
      <c r="DH34" s="659"/>
      <c r="DI34" s="218"/>
      <c r="DJ34" s="186"/>
      <c r="DK34" s="186"/>
      <c r="DL34" s="186"/>
      <c r="DM34" s="186"/>
      <c r="DN34" s="186"/>
      <c r="DO34" s="186"/>
    </row>
    <row r="35" spans="1:119" ht="32.25" customHeight="1" x14ac:dyDescent="0.2">
      <c r="A35" s="187"/>
      <c r="B35" s="213"/>
      <c r="C35" s="657">
        <f>IF(E35="","",C34+1)</f>
        <v>2</v>
      </c>
      <c r="D35" s="657"/>
      <c r="E35" s="658" t="str">
        <f>IF('各会計、関係団体の財政状況及び健全化判断比率'!B8="","",'各会計、関係団体の財政状況及び健全化判断比率'!B8)</f>
        <v>市営住宅事業特別会計</v>
      </c>
      <c r="F35" s="658"/>
      <c r="G35" s="658"/>
      <c r="H35" s="658"/>
      <c r="I35" s="658"/>
      <c r="J35" s="658"/>
      <c r="K35" s="658"/>
      <c r="L35" s="658"/>
      <c r="M35" s="658"/>
      <c r="N35" s="658"/>
      <c r="O35" s="658"/>
      <c r="P35" s="658"/>
      <c r="Q35" s="658"/>
      <c r="R35" s="658"/>
      <c r="S35" s="658"/>
      <c r="T35" s="214"/>
      <c r="U35" s="657">
        <f>IF(W35="","",U34+1)</f>
        <v>8</v>
      </c>
      <c r="V35" s="657"/>
      <c r="W35" s="658" t="str">
        <f>IF('各会計、関係団体の財政状況及び健全化判断比率'!B29="","",'各会計、関係団体の財政状況及び健全化判断比率'!B29)</f>
        <v>介護保険事業特別会計</v>
      </c>
      <c r="X35" s="658"/>
      <c r="Y35" s="658"/>
      <c r="Z35" s="658"/>
      <c r="AA35" s="658"/>
      <c r="AB35" s="658"/>
      <c r="AC35" s="658"/>
      <c r="AD35" s="658"/>
      <c r="AE35" s="658"/>
      <c r="AF35" s="658"/>
      <c r="AG35" s="658"/>
      <c r="AH35" s="658"/>
      <c r="AI35" s="658"/>
      <c r="AJ35" s="658"/>
      <c r="AK35" s="658"/>
      <c r="AL35" s="214"/>
      <c r="AM35" s="657">
        <f t="shared" ref="AM35:AM43" si="0">IF(AO35="","",AM34+1)</f>
        <v>12</v>
      </c>
      <c r="AN35" s="657"/>
      <c r="AO35" s="658" t="str">
        <f>IF('各会計、関係団体の財政状況及び健全化判断比率'!B33="","",'各会計、関係団体の財政状況及び健全化判断比率'!B33)</f>
        <v>簡易水道事業会計</v>
      </c>
      <c r="AP35" s="658"/>
      <c r="AQ35" s="658"/>
      <c r="AR35" s="658"/>
      <c r="AS35" s="658"/>
      <c r="AT35" s="658"/>
      <c r="AU35" s="658"/>
      <c r="AV35" s="658"/>
      <c r="AW35" s="658"/>
      <c r="AX35" s="658"/>
      <c r="AY35" s="658"/>
      <c r="AZ35" s="658"/>
      <c r="BA35" s="658"/>
      <c r="BB35" s="658"/>
      <c r="BC35" s="658"/>
      <c r="BD35" s="214"/>
      <c r="BE35" s="657" t="str">
        <f t="shared" ref="BE35:BE43" si="1">IF(BG35="","",BE34+1)</f>
        <v/>
      </c>
      <c r="BF35" s="657"/>
      <c r="BG35" s="658"/>
      <c r="BH35" s="658"/>
      <c r="BI35" s="658"/>
      <c r="BJ35" s="658"/>
      <c r="BK35" s="658"/>
      <c r="BL35" s="658"/>
      <c r="BM35" s="658"/>
      <c r="BN35" s="658"/>
      <c r="BO35" s="658"/>
      <c r="BP35" s="658"/>
      <c r="BQ35" s="658"/>
      <c r="BR35" s="658"/>
      <c r="BS35" s="658"/>
      <c r="BT35" s="658"/>
      <c r="BU35" s="658"/>
      <c r="BV35" s="214"/>
      <c r="BW35" s="657">
        <f t="shared" ref="BW35:BW43" si="2">IF(BY35="","",BW34+1)</f>
        <v>16</v>
      </c>
      <c r="BX35" s="657"/>
      <c r="BY35" s="658" t="str">
        <f>IF('各会計、関係団体の財政状況及び健全化判断比率'!B69="","",'各会計、関係団体の財政状況及び健全化判断比率'!B69)</f>
        <v>宮崎県市町村総合事務組合（自治会館管理運営特別会計）</v>
      </c>
      <c r="BZ35" s="658"/>
      <c r="CA35" s="658"/>
      <c r="CB35" s="658"/>
      <c r="CC35" s="658"/>
      <c r="CD35" s="658"/>
      <c r="CE35" s="658"/>
      <c r="CF35" s="658"/>
      <c r="CG35" s="658"/>
      <c r="CH35" s="658"/>
      <c r="CI35" s="658"/>
      <c r="CJ35" s="658"/>
      <c r="CK35" s="658"/>
      <c r="CL35" s="658"/>
      <c r="CM35" s="658"/>
      <c r="CN35" s="214"/>
      <c r="CO35" s="657">
        <f t="shared" ref="CO35:CO43" si="3">IF(CQ35="","",CO34+1)</f>
        <v>21</v>
      </c>
      <c r="CP35" s="657"/>
      <c r="CQ35" s="658" t="str">
        <f>IF('各会計、関係団体の財政状況及び健全化判断比率'!BS8="","",'各会計、関係団体の財政状況及び健全化判断比率'!BS8)</f>
        <v>宮崎県林業公社</v>
      </c>
      <c r="CR35" s="658"/>
      <c r="CS35" s="658"/>
      <c r="CT35" s="658"/>
      <c r="CU35" s="658"/>
      <c r="CV35" s="658"/>
      <c r="CW35" s="658"/>
      <c r="CX35" s="658"/>
      <c r="CY35" s="658"/>
      <c r="CZ35" s="658"/>
      <c r="DA35" s="658"/>
      <c r="DB35" s="658"/>
      <c r="DC35" s="658"/>
      <c r="DD35" s="658"/>
      <c r="DE35" s="658"/>
      <c r="DF35" s="211"/>
      <c r="DG35" s="659" t="str">
        <f>IF('各会計、関係団体の財政状況及び健全化判断比率'!BR8="","",'各会計、関係団体の財政状況及び健全化判断比率'!BR8)</f>
        <v/>
      </c>
      <c r="DH35" s="659"/>
      <c r="DI35" s="218"/>
      <c r="DJ35" s="186"/>
      <c r="DK35" s="186"/>
      <c r="DL35" s="186"/>
      <c r="DM35" s="186"/>
      <c r="DN35" s="186"/>
      <c r="DO35" s="186"/>
    </row>
    <row r="36" spans="1:119" ht="32.25" customHeight="1" x14ac:dyDescent="0.2">
      <c r="A36" s="187"/>
      <c r="B36" s="213"/>
      <c r="C36" s="657">
        <f>IF(E36="","",C35+1)</f>
        <v>3</v>
      </c>
      <c r="D36" s="657"/>
      <c r="E36" s="658" t="str">
        <f>IF('各会計、関係団体の財政状況及び健全化判断比率'!B9="","",'各会計、関係団体の財政状況及び健全化判断比率'!B9)</f>
        <v>西都児湯障害認定審査会特別会計</v>
      </c>
      <c r="F36" s="658"/>
      <c r="G36" s="658"/>
      <c r="H36" s="658"/>
      <c r="I36" s="658"/>
      <c r="J36" s="658"/>
      <c r="K36" s="658"/>
      <c r="L36" s="658"/>
      <c r="M36" s="658"/>
      <c r="N36" s="658"/>
      <c r="O36" s="658"/>
      <c r="P36" s="658"/>
      <c r="Q36" s="658"/>
      <c r="R36" s="658"/>
      <c r="S36" s="658"/>
      <c r="T36" s="214"/>
      <c r="U36" s="657">
        <f t="shared" ref="U36:U43" si="4">IF(W36="","",U35+1)</f>
        <v>9</v>
      </c>
      <c r="V36" s="657"/>
      <c r="W36" s="658" t="str">
        <f>IF('各会計、関係団体の財政状況及び健全化判断比率'!B30="","",'各会計、関係団体の財政状況及び健全化判断比率'!B30)</f>
        <v>西都市西米良村介護認定審査会特別会計</v>
      </c>
      <c r="X36" s="658"/>
      <c r="Y36" s="658"/>
      <c r="Z36" s="658"/>
      <c r="AA36" s="658"/>
      <c r="AB36" s="658"/>
      <c r="AC36" s="658"/>
      <c r="AD36" s="658"/>
      <c r="AE36" s="658"/>
      <c r="AF36" s="658"/>
      <c r="AG36" s="658"/>
      <c r="AH36" s="658"/>
      <c r="AI36" s="658"/>
      <c r="AJ36" s="658"/>
      <c r="AK36" s="658"/>
      <c r="AL36" s="214"/>
      <c r="AM36" s="657">
        <f t="shared" si="0"/>
        <v>13</v>
      </c>
      <c r="AN36" s="657"/>
      <c r="AO36" s="658" t="str">
        <f>IF('各会計、関係団体の財政状況及び健全化判断比率'!B34="","",'各会計、関係団体の財政状況及び健全化判断比率'!B34)</f>
        <v>公共下水道事業会計</v>
      </c>
      <c r="AP36" s="658"/>
      <c r="AQ36" s="658"/>
      <c r="AR36" s="658"/>
      <c r="AS36" s="658"/>
      <c r="AT36" s="658"/>
      <c r="AU36" s="658"/>
      <c r="AV36" s="658"/>
      <c r="AW36" s="658"/>
      <c r="AX36" s="658"/>
      <c r="AY36" s="658"/>
      <c r="AZ36" s="658"/>
      <c r="BA36" s="658"/>
      <c r="BB36" s="658"/>
      <c r="BC36" s="658"/>
      <c r="BD36" s="214"/>
      <c r="BE36" s="657" t="str">
        <f t="shared" si="1"/>
        <v/>
      </c>
      <c r="BF36" s="657"/>
      <c r="BG36" s="658"/>
      <c r="BH36" s="658"/>
      <c r="BI36" s="658"/>
      <c r="BJ36" s="658"/>
      <c r="BK36" s="658"/>
      <c r="BL36" s="658"/>
      <c r="BM36" s="658"/>
      <c r="BN36" s="658"/>
      <c r="BO36" s="658"/>
      <c r="BP36" s="658"/>
      <c r="BQ36" s="658"/>
      <c r="BR36" s="658"/>
      <c r="BS36" s="658"/>
      <c r="BT36" s="658"/>
      <c r="BU36" s="658"/>
      <c r="BV36" s="214"/>
      <c r="BW36" s="657">
        <f t="shared" si="2"/>
        <v>17</v>
      </c>
      <c r="BX36" s="657"/>
      <c r="BY36" s="658" t="str">
        <f>IF('各会計、関係団体の財政状況及び健全化判断比率'!B70="","",'各会計、関係団体の財政状況及び健全化判断比率'!B70)</f>
        <v>宮崎県後期高齢者医療広域連合（一般会計）</v>
      </c>
      <c r="BZ36" s="658"/>
      <c r="CA36" s="658"/>
      <c r="CB36" s="658"/>
      <c r="CC36" s="658"/>
      <c r="CD36" s="658"/>
      <c r="CE36" s="658"/>
      <c r="CF36" s="658"/>
      <c r="CG36" s="658"/>
      <c r="CH36" s="658"/>
      <c r="CI36" s="658"/>
      <c r="CJ36" s="658"/>
      <c r="CK36" s="658"/>
      <c r="CL36" s="658"/>
      <c r="CM36" s="658"/>
      <c r="CN36" s="214"/>
      <c r="CO36" s="657" t="str">
        <f t="shared" si="3"/>
        <v/>
      </c>
      <c r="CP36" s="657"/>
      <c r="CQ36" s="658" t="str">
        <f>IF('各会計、関係団体の財政状況及び健全化判断比率'!BS9="","",'各会計、関係団体の財政状況及び健全化判断比率'!BS9)</f>
        <v/>
      </c>
      <c r="CR36" s="658"/>
      <c r="CS36" s="658"/>
      <c r="CT36" s="658"/>
      <c r="CU36" s="658"/>
      <c r="CV36" s="658"/>
      <c r="CW36" s="658"/>
      <c r="CX36" s="658"/>
      <c r="CY36" s="658"/>
      <c r="CZ36" s="658"/>
      <c r="DA36" s="658"/>
      <c r="DB36" s="658"/>
      <c r="DC36" s="658"/>
      <c r="DD36" s="658"/>
      <c r="DE36" s="658"/>
      <c r="DF36" s="211"/>
      <c r="DG36" s="659" t="str">
        <f>IF('各会計、関係団体の財政状況及び健全化判断比率'!BR9="","",'各会計、関係団体の財政状況及び健全化判断比率'!BR9)</f>
        <v/>
      </c>
      <c r="DH36" s="659"/>
      <c r="DI36" s="218"/>
      <c r="DJ36" s="186"/>
      <c r="DK36" s="186"/>
      <c r="DL36" s="186"/>
      <c r="DM36" s="186"/>
      <c r="DN36" s="186"/>
      <c r="DO36" s="186"/>
    </row>
    <row r="37" spans="1:119" ht="32.25" customHeight="1" x14ac:dyDescent="0.2">
      <c r="A37" s="187"/>
      <c r="B37" s="213"/>
      <c r="C37" s="657">
        <f>IF(E37="","",C36+1)</f>
        <v>4</v>
      </c>
      <c r="D37" s="657"/>
      <c r="E37" s="658" t="str">
        <f>IF('各会計、関係団体の財政状況及び健全化判断比率'!B10="","",'各会計、関係団体の財政状況及び健全化判断比率'!B10)</f>
        <v>西都児湯いじめ問題対策専門家委員会特別会計</v>
      </c>
      <c r="F37" s="658"/>
      <c r="G37" s="658"/>
      <c r="H37" s="658"/>
      <c r="I37" s="658"/>
      <c r="J37" s="658"/>
      <c r="K37" s="658"/>
      <c r="L37" s="658"/>
      <c r="M37" s="658"/>
      <c r="N37" s="658"/>
      <c r="O37" s="658"/>
      <c r="P37" s="658"/>
      <c r="Q37" s="658"/>
      <c r="R37" s="658"/>
      <c r="S37" s="658"/>
      <c r="T37" s="214"/>
      <c r="U37" s="657">
        <f t="shared" si="4"/>
        <v>10</v>
      </c>
      <c r="V37" s="657"/>
      <c r="W37" s="658" t="str">
        <f>IF('各会計、関係団体の財政状況及び健全化判断比率'!B31="","",'各会計、関係団体の財政状況及び健全化判断比率'!B31)</f>
        <v>後期高齢者医療特別会計</v>
      </c>
      <c r="X37" s="658"/>
      <c r="Y37" s="658"/>
      <c r="Z37" s="658"/>
      <c r="AA37" s="658"/>
      <c r="AB37" s="658"/>
      <c r="AC37" s="658"/>
      <c r="AD37" s="658"/>
      <c r="AE37" s="658"/>
      <c r="AF37" s="658"/>
      <c r="AG37" s="658"/>
      <c r="AH37" s="658"/>
      <c r="AI37" s="658"/>
      <c r="AJ37" s="658"/>
      <c r="AK37" s="658"/>
      <c r="AL37" s="214"/>
      <c r="AM37" s="657">
        <f t="shared" si="0"/>
        <v>14</v>
      </c>
      <c r="AN37" s="657"/>
      <c r="AO37" s="658" t="str">
        <f>IF('各会計、関係団体の財政状況及び健全化判断比率'!B35="","",'各会計、関係団体の財政状況及び健全化判断比率'!B35)</f>
        <v>農業集落排水事業会計</v>
      </c>
      <c r="AP37" s="658"/>
      <c r="AQ37" s="658"/>
      <c r="AR37" s="658"/>
      <c r="AS37" s="658"/>
      <c r="AT37" s="658"/>
      <c r="AU37" s="658"/>
      <c r="AV37" s="658"/>
      <c r="AW37" s="658"/>
      <c r="AX37" s="658"/>
      <c r="AY37" s="658"/>
      <c r="AZ37" s="658"/>
      <c r="BA37" s="658"/>
      <c r="BB37" s="658"/>
      <c r="BC37" s="658"/>
      <c r="BD37" s="214"/>
      <c r="BE37" s="657" t="str">
        <f t="shared" si="1"/>
        <v/>
      </c>
      <c r="BF37" s="657"/>
      <c r="BG37" s="658"/>
      <c r="BH37" s="658"/>
      <c r="BI37" s="658"/>
      <c r="BJ37" s="658"/>
      <c r="BK37" s="658"/>
      <c r="BL37" s="658"/>
      <c r="BM37" s="658"/>
      <c r="BN37" s="658"/>
      <c r="BO37" s="658"/>
      <c r="BP37" s="658"/>
      <c r="BQ37" s="658"/>
      <c r="BR37" s="658"/>
      <c r="BS37" s="658"/>
      <c r="BT37" s="658"/>
      <c r="BU37" s="658"/>
      <c r="BV37" s="214"/>
      <c r="BW37" s="657">
        <f t="shared" si="2"/>
        <v>18</v>
      </c>
      <c r="BX37" s="657"/>
      <c r="BY37" s="658" t="str">
        <f>IF('各会計、関係団体の財政状況及び健全化判断比率'!B71="","",'各会計、関係団体の財政状況及び健全化判断比率'!B71)</f>
        <v>宮崎県後期高齢者医療広域連合（事業会計）</v>
      </c>
      <c r="BZ37" s="658"/>
      <c r="CA37" s="658"/>
      <c r="CB37" s="658"/>
      <c r="CC37" s="658"/>
      <c r="CD37" s="658"/>
      <c r="CE37" s="658"/>
      <c r="CF37" s="658"/>
      <c r="CG37" s="658"/>
      <c r="CH37" s="658"/>
      <c r="CI37" s="658"/>
      <c r="CJ37" s="658"/>
      <c r="CK37" s="658"/>
      <c r="CL37" s="658"/>
      <c r="CM37" s="658"/>
      <c r="CN37" s="214"/>
      <c r="CO37" s="657" t="str">
        <f t="shared" si="3"/>
        <v/>
      </c>
      <c r="CP37" s="657"/>
      <c r="CQ37" s="658" t="str">
        <f>IF('各会計、関係団体の財政状況及び健全化判断比率'!BS10="","",'各会計、関係団体の財政状況及び健全化判断比率'!BS10)</f>
        <v/>
      </c>
      <c r="CR37" s="658"/>
      <c r="CS37" s="658"/>
      <c r="CT37" s="658"/>
      <c r="CU37" s="658"/>
      <c r="CV37" s="658"/>
      <c r="CW37" s="658"/>
      <c r="CX37" s="658"/>
      <c r="CY37" s="658"/>
      <c r="CZ37" s="658"/>
      <c r="DA37" s="658"/>
      <c r="DB37" s="658"/>
      <c r="DC37" s="658"/>
      <c r="DD37" s="658"/>
      <c r="DE37" s="658"/>
      <c r="DF37" s="211"/>
      <c r="DG37" s="659" t="str">
        <f>IF('各会計、関係団体の財政状況及び健全化判断比率'!BR10="","",'各会計、関係団体の財政状況及び健全化判断比率'!BR10)</f>
        <v/>
      </c>
      <c r="DH37" s="659"/>
      <c r="DI37" s="218"/>
      <c r="DJ37" s="186"/>
      <c r="DK37" s="186"/>
      <c r="DL37" s="186"/>
      <c r="DM37" s="186"/>
      <c r="DN37" s="186"/>
      <c r="DO37" s="186"/>
    </row>
    <row r="38" spans="1:119" ht="32.25" customHeight="1" x14ac:dyDescent="0.2">
      <c r="A38" s="187"/>
      <c r="B38" s="213"/>
      <c r="C38" s="657">
        <f t="shared" ref="C38:C43" si="5">IF(E38="","",C37+1)</f>
        <v>5</v>
      </c>
      <c r="D38" s="657"/>
      <c r="E38" s="658" t="str">
        <f>IF('各会計、関係団体の財政状況及び健全化判断比率'!B11="","",'各会計、関係団体の財政状況及び健全化判断比率'!B11)</f>
        <v>西都児湯いじめ問題調査委員会特別会計</v>
      </c>
      <c r="F38" s="658"/>
      <c r="G38" s="658"/>
      <c r="H38" s="658"/>
      <c r="I38" s="658"/>
      <c r="J38" s="658"/>
      <c r="K38" s="658"/>
      <c r="L38" s="658"/>
      <c r="M38" s="658"/>
      <c r="N38" s="658"/>
      <c r="O38" s="658"/>
      <c r="P38" s="658"/>
      <c r="Q38" s="658"/>
      <c r="R38" s="658"/>
      <c r="S38" s="658"/>
      <c r="T38" s="214"/>
      <c r="U38" s="657" t="str">
        <f t="shared" si="4"/>
        <v/>
      </c>
      <c r="V38" s="657"/>
      <c r="W38" s="658"/>
      <c r="X38" s="658"/>
      <c r="Y38" s="658"/>
      <c r="Z38" s="658"/>
      <c r="AA38" s="658"/>
      <c r="AB38" s="658"/>
      <c r="AC38" s="658"/>
      <c r="AD38" s="658"/>
      <c r="AE38" s="658"/>
      <c r="AF38" s="658"/>
      <c r="AG38" s="658"/>
      <c r="AH38" s="658"/>
      <c r="AI38" s="658"/>
      <c r="AJ38" s="658"/>
      <c r="AK38" s="658"/>
      <c r="AL38" s="214"/>
      <c r="AM38" s="657" t="str">
        <f t="shared" si="0"/>
        <v/>
      </c>
      <c r="AN38" s="657"/>
      <c r="AO38" s="658"/>
      <c r="AP38" s="658"/>
      <c r="AQ38" s="658"/>
      <c r="AR38" s="658"/>
      <c r="AS38" s="658"/>
      <c r="AT38" s="658"/>
      <c r="AU38" s="658"/>
      <c r="AV38" s="658"/>
      <c r="AW38" s="658"/>
      <c r="AX38" s="658"/>
      <c r="AY38" s="658"/>
      <c r="AZ38" s="658"/>
      <c r="BA38" s="658"/>
      <c r="BB38" s="658"/>
      <c r="BC38" s="658"/>
      <c r="BD38" s="214"/>
      <c r="BE38" s="657" t="str">
        <f t="shared" si="1"/>
        <v/>
      </c>
      <c r="BF38" s="657"/>
      <c r="BG38" s="658"/>
      <c r="BH38" s="658"/>
      <c r="BI38" s="658"/>
      <c r="BJ38" s="658"/>
      <c r="BK38" s="658"/>
      <c r="BL38" s="658"/>
      <c r="BM38" s="658"/>
      <c r="BN38" s="658"/>
      <c r="BO38" s="658"/>
      <c r="BP38" s="658"/>
      <c r="BQ38" s="658"/>
      <c r="BR38" s="658"/>
      <c r="BS38" s="658"/>
      <c r="BT38" s="658"/>
      <c r="BU38" s="658"/>
      <c r="BV38" s="214"/>
      <c r="BW38" s="657">
        <f t="shared" si="2"/>
        <v>19</v>
      </c>
      <c r="BX38" s="657"/>
      <c r="BY38" s="658" t="str">
        <f>IF('各会計、関係団体の財政状況及び健全化判断比率'!B72="","",'各会計、関係団体の財政状況及び健全化判断比率'!B72)</f>
        <v>一ツ瀬川営農飲雑用水広域水道企業団</v>
      </c>
      <c r="BZ38" s="658"/>
      <c r="CA38" s="658"/>
      <c r="CB38" s="658"/>
      <c r="CC38" s="658"/>
      <c r="CD38" s="658"/>
      <c r="CE38" s="658"/>
      <c r="CF38" s="658"/>
      <c r="CG38" s="658"/>
      <c r="CH38" s="658"/>
      <c r="CI38" s="658"/>
      <c r="CJ38" s="658"/>
      <c r="CK38" s="658"/>
      <c r="CL38" s="658"/>
      <c r="CM38" s="658"/>
      <c r="CN38" s="214"/>
      <c r="CO38" s="657" t="str">
        <f t="shared" si="3"/>
        <v/>
      </c>
      <c r="CP38" s="657"/>
      <c r="CQ38" s="658" t="str">
        <f>IF('各会計、関係団体の財政状況及び健全化判断比率'!BS11="","",'各会計、関係団体の財政状況及び健全化判断比率'!BS11)</f>
        <v/>
      </c>
      <c r="CR38" s="658"/>
      <c r="CS38" s="658"/>
      <c r="CT38" s="658"/>
      <c r="CU38" s="658"/>
      <c r="CV38" s="658"/>
      <c r="CW38" s="658"/>
      <c r="CX38" s="658"/>
      <c r="CY38" s="658"/>
      <c r="CZ38" s="658"/>
      <c r="DA38" s="658"/>
      <c r="DB38" s="658"/>
      <c r="DC38" s="658"/>
      <c r="DD38" s="658"/>
      <c r="DE38" s="658"/>
      <c r="DF38" s="211"/>
      <c r="DG38" s="659" t="str">
        <f>IF('各会計、関係団体の財政状況及び健全化判断比率'!BR11="","",'各会計、関係団体の財政状況及び健全化判断比率'!BR11)</f>
        <v/>
      </c>
      <c r="DH38" s="659"/>
      <c r="DI38" s="218"/>
      <c r="DJ38" s="186"/>
      <c r="DK38" s="186"/>
      <c r="DL38" s="186"/>
      <c r="DM38" s="186"/>
      <c r="DN38" s="186"/>
      <c r="DO38" s="186"/>
    </row>
    <row r="39" spans="1:119" ht="32.25" customHeight="1" x14ac:dyDescent="0.2">
      <c r="A39" s="187"/>
      <c r="B39" s="213"/>
      <c r="C39" s="657">
        <f t="shared" si="5"/>
        <v>6</v>
      </c>
      <c r="D39" s="657"/>
      <c r="E39" s="658" t="str">
        <f>IF('各会計、関係団体の財政状況及び健全化判断比率'!B12="","",'各会計、関係団体の財政状況及び健全化判断比率'!B12)</f>
        <v>西都児湯公平委員会特別会計</v>
      </c>
      <c r="F39" s="658"/>
      <c r="G39" s="658"/>
      <c r="H39" s="658"/>
      <c r="I39" s="658"/>
      <c r="J39" s="658"/>
      <c r="K39" s="658"/>
      <c r="L39" s="658"/>
      <c r="M39" s="658"/>
      <c r="N39" s="658"/>
      <c r="O39" s="658"/>
      <c r="P39" s="658"/>
      <c r="Q39" s="658"/>
      <c r="R39" s="658"/>
      <c r="S39" s="658"/>
      <c r="T39" s="214"/>
      <c r="U39" s="657" t="str">
        <f t="shared" si="4"/>
        <v/>
      </c>
      <c r="V39" s="657"/>
      <c r="W39" s="658"/>
      <c r="X39" s="658"/>
      <c r="Y39" s="658"/>
      <c r="Z39" s="658"/>
      <c r="AA39" s="658"/>
      <c r="AB39" s="658"/>
      <c r="AC39" s="658"/>
      <c r="AD39" s="658"/>
      <c r="AE39" s="658"/>
      <c r="AF39" s="658"/>
      <c r="AG39" s="658"/>
      <c r="AH39" s="658"/>
      <c r="AI39" s="658"/>
      <c r="AJ39" s="658"/>
      <c r="AK39" s="658"/>
      <c r="AL39" s="214"/>
      <c r="AM39" s="657" t="str">
        <f t="shared" si="0"/>
        <v/>
      </c>
      <c r="AN39" s="657"/>
      <c r="AO39" s="658"/>
      <c r="AP39" s="658"/>
      <c r="AQ39" s="658"/>
      <c r="AR39" s="658"/>
      <c r="AS39" s="658"/>
      <c r="AT39" s="658"/>
      <c r="AU39" s="658"/>
      <c r="AV39" s="658"/>
      <c r="AW39" s="658"/>
      <c r="AX39" s="658"/>
      <c r="AY39" s="658"/>
      <c r="AZ39" s="658"/>
      <c r="BA39" s="658"/>
      <c r="BB39" s="658"/>
      <c r="BC39" s="658"/>
      <c r="BD39" s="214"/>
      <c r="BE39" s="657" t="str">
        <f t="shared" si="1"/>
        <v/>
      </c>
      <c r="BF39" s="657"/>
      <c r="BG39" s="658"/>
      <c r="BH39" s="658"/>
      <c r="BI39" s="658"/>
      <c r="BJ39" s="658"/>
      <c r="BK39" s="658"/>
      <c r="BL39" s="658"/>
      <c r="BM39" s="658"/>
      <c r="BN39" s="658"/>
      <c r="BO39" s="658"/>
      <c r="BP39" s="658"/>
      <c r="BQ39" s="658"/>
      <c r="BR39" s="658"/>
      <c r="BS39" s="658"/>
      <c r="BT39" s="658"/>
      <c r="BU39" s="658"/>
      <c r="BV39" s="214"/>
      <c r="BW39" s="657" t="str">
        <f t="shared" si="2"/>
        <v/>
      </c>
      <c r="BX39" s="657"/>
      <c r="BY39" s="658" t="str">
        <f>IF('各会計、関係団体の財政状況及び健全化判断比率'!B73="","",'各会計、関係団体の財政状況及び健全化判断比率'!B73)</f>
        <v/>
      </c>
      <c r="BZ39" s="658"/>
      <c r="CA39" s="658"/>
      <c r="CB39" s="658"/>
      <c r="CC39" s="658"/>
      <c r="CD39" s="658"/>
      <c r="CE39" s="658"/>
      <c r="CF39" s="658"/>
      <c r="CG39" s="658"/>
      <c r="CH39" s="658"/>
      <c r="CI39" s="658"/>
      <c r="CJ39" s="658"/>
      <c r="CK39" s="658"/>
      <c r="CL39" s="658"/>
      <c r="CM39" s="658"/>
      <c r="CN39" s="214"/>
      <c r="CO39" s="657" t="str">
        <f t="shared" si="3"/>
        <v/>
      </c>
      <c r="CP39" s="657"/>
      <c r="CQ39" s="658" t="str">
        <f>IF('各会計、関係団体の財政状況及び健全化判断比率'!BS12="","",'各会計、関係団体の財政状況及び健全化判断比率'!BS12)</f>
        <v/>
      </c>
      <c r="CR39" s="658"/>
      <c r="CS39" s="658"/>
      <c r="CT39" s="658"/>
      <c r="CU39" s="658"/>
      <c r="CV39" s="658"/>
      <c r="CW39" s="658"/>
      <c r="CX39" s="658"/>
      <c r="CY39" s="658"/>
      <c r="CZ39" s="658"/>
      <c r="DA39" s="658"/>
      <c r="DB39" s="658"/>
      <c r="DC39" s="658"/>
      <c r="DD39" s="658"/>
      <c r="DE39" s="658"/>
      <c r="DF39" s="211"/>
      <c r="DG39" s="659" t="str">
        <f>IF('各会計、関係団体の財政状況及び健全化判断比率'!BR12="","",'各会計、関係団体の財政状況及び健全化判断比率'!BR12)</f>
        <v/>
      </c>
      <c r="DH39" s="659"/>
      <c r="DI39" s="218"/>
      <c r="DJ39" s="186"/>
      <c r="DK39" s="186"/>
      <c r="DL39" s="186"/>
      <c r="DM39" s="186"/>
      <c r="DN39" s="186"/>
      <c r="DO39" s="186"/>
    </row>
    <row r="40" spans="1:119" ht="32.25" customHeight="1" x14ac:dyDescent="0.2">
      <c r="A40" s="187"/>
      <c r="B40" s="213"/>
      <c r="C40" s="657" t="str">
        <f t="shared" si="5"/>
        <v/>
      </c>
      <c r="D40" s="657"/>
      <c r="E40" s="658" t="str">
        <f>IF('各会計、関係団体の財政状況及び健全化判断比率'!B13="","",'各会計、関係団体の財政状況及び健全化判断比率'!B13)</f>
        <v/>
      </c>
      <c r="F40" s="658"/>
      <c r="G40" s="658"/>
      <c r="H40" s="658"/>
      <c r="I40" s="658"/>
      <c r="J40" s="658"/>
      <c r="K40" s="658"/>
      <c r="L40" s="658"/>
      <c r="M40" s="658"/>
      <c r="N40" s="658"/>
      <c r="O40" s="658"/>
      <c r="P40" s="658"/>
      <c r="Q40" s="658"/>
      <c r="R40" s="658"/>
      <c r="S40" s="658"/>
      <c r="T40" s="214"/>
      <c r="U40" s="657" t="str">
        <f t="shared" si="4"/>
        <v/>
      </c>
      <c r="V40" s="657"/>
      <c r="W40" s="658"/>
      <c r="X40" s="658"/>
      <c r="Y40" s="658"/>
      <c r="Z40" s="658"/>
      <c r="AA40" s="658"/>
      <c r="AB40" s="658"/>
      <c r="AC40" s="658"/>
      <c r="AD40" s="658"/>
      <c r="AE40" s="658"/>
      <c r="AF40" s="658"/>
      <c r="AG40" s="658"/>
      <c r="AH40" s="658"/>
      <c r="AI40" s="658"/>
      <c r="AJ40" s="658"/>
      <c r="AK40" s="658"/>
      <c r="AL40" s="214"/>
      <c r="AM40" s="657" t="str">
        <f t="shared" si="0"/>
        <v/>
      </c>
      <c r="AN40" s="657"/>
      <c r="AO40" s="658"/>
      <c r="AP40" s="658"/>
      <c r="AQ40" s="658"/>
      <c r="AR40" s="658"/>
      <c r="AS40" s="658"/>
      <c r="AT40" s="658"/>
      <c r="AU40" s="658"/>
      <c r="AV40" s="658"/>
      <c r="AW40" s="658"/>
      <c r="AX40" s="658"/>
      <c r="AY40" s="658"/>
      <c r="AZ40" s="658"/>
      <c r="BA40" s="658"/>
      <c r="BB40" s="658"/>
      <c r="BC40" s="658"/>
      <c r="BD40" s="214"/>
      <c r="BE40" s="657" t="str">
        <f t="shared" si="1"/>
        <v/>
      </c>
      <c r="BF40" s="657"/>
      <c r="BG40" s="658"/>
      <c r="BH40" s="658"/>
      <c r="BI40" s="658"/>
      <c r="BJ40" s="658"/>
      <c r="BK40" s="658"/>
      <c r="BL40" s="658"/>
      <c r="BM40" s="658"/>
      <c r="BN40" s="658"/>
      <c r="BO40" s="658"/>
      <c r="BP40" s="658"/>
      <c r="BQ40" s="658"/>
      <c r="BR40" s="658"/>
      <c r="BS40" s="658"/>
      <c r="BT40" s="658"/>
      <c r="BU40" s="658"/>
      <c r="BV40" s="214"/>
      <c r="BW40" s="657" t="str">
        <f t="shared" si="2"/>
        <v/>
      </c>
      <c r="BX40" s="657"/>
      <c r="BY40" s="658" t="str">
        <f>IF('各会計、関係団体の財政状況及び健全化判断比率'!B74="","",'各会計、関係団体の財政状況及び健全化判断比率'!B74)</f>
        <v/>
      </c>
      <c r="BZ40" s="658"/>
      <c r="CA40" s="658"/>
      <c r="CB40" s="658"/>
      <c r="CC40" s="658"/>
      <c r="CD40" s="658"/>
      <c r="CE40" s="658"/>
      <c r="CF40" s="658"/>
      <c r="CG40" s="658"/>
      <c r="CH40" s="658"/>
      <c r="CI40" s="658"/>
      <c r="CJ40" s="658"/>
      <c r="CK40" s="658"/>
      <c r="CL40" s="658"/>
      <c r="CM40" s="658"/>
      <c r="CN40" s="214"/>
      <c r="CO40" s="657" t="str">
        <f t="shared" si="3"/>
        <v/>
      </c>
      <c r="CP40" s="657"/>
      <c r="CQ40" s="658" t="str">
        <f>IF('各会計、関係団体の財政状況及び健全化判断比率'!BS13="","",'各会計、関係団体の財政状況及び健全化判断比率'!BS13)</f>
        <v/>
      </c>
      <c r="CR40" s="658"/>
      <c r="CS40" s="658"/>
      <c r="CT40" s="658"/>
      <c r="CU40" s="658"/>
      <c r="CV40" s="658"/>
      <c r="CW40" s="658"/>
      <c r="CX40" s="658"/>
      <c r="CY40" s="658"/>
      <c r="CZ40" s="658"/>
      <c r="DA40" s="658"/>
      <c r="DB40" s="658"/>
      <c r="DC40" s="658"/>
      <c r="DD40" s="658"/>
      <c r="DE40" s="658"/>
      <c r="DF40" s="211"/>
      <c r="DG40" s="659" t="str">
        <f>IF('各会計、関係団体の財政状況及び健全化判断比率'!BR13="","",'各会計、関係団体の財政状況及び健全化判断比率'!BR13)</f>
        <v/>
      </c>
      <c r="DH40" s="659"/>
      <c r="DI40" s="218"/>
      <c r="DJ40" s="186"/>
      <c r="DK40" s="186"/>
      <c r="DL40" s="186"/>
      <c r="DM40" s="186"/>
      <c r="DN40" s="186"/>
      <c r="DO40" s="186"/>
    </row>
    <row r="41" spans="1:119" ht="32.25" customHeight="1" x14ac:dyDescent="0.2">
      <c r="A41" s="187"/>
      <c r="B41" s="213"/>
      <c r="C41" s="657" t="str">
        <f t="shared" si="5"/>
        <v/>
      </c>
      <c r="D41" s="657"/>
      <c r="E41" s="658" t="str">
        <f>IF('各会計、関係団体の財政状況及び健全化判断比率'!B14="","",'各会計、関係団体の財政状況及び健全化判断比率'!B14)</f>
        <v/>
      </c>
      <c r="F41" s="658"/>
      <c r="G41" s="658"/>
      <c r="H41" s="658"/>
      <c r="I41" s="658"/>
      <c r="J41" s="658"/>
      <c r="K41" s="658"/>
      <c r="L41" s="658"/>
      <c r="M41" s="658"/>
      <c r="N41" s="658"/>
      <c r="O41" s="658"/>
      <c r="P41" s="658"/>
      <c r="Q41" s="658"/>
      <c r="R41" s="658"/>
      <c r="S41" s="658"/>
      <c r="T41" s="214"/>
      <c r="U41" s="657" t="str">
        <f t="shared" si="4"/>
        <v/>
      </c>
      <c r="V41" s="657"/>
      <c r="W41" s="658"/>
      <c r="X41" s="658"/>
      <c r="Y41" s="658"/>
      <c r="Z41" s="658"/>
      <c r="AA41" s="658"/>
      <c r="AB41" s="658"/>
      <c r="AC41" s="658"/>
      <c r="AD41" s="658"/>
      <c r="AE41" s="658"/>
      <c r="AF41" s="658"/>
      <c r="AG41" s="658"/>
      <c r="AH41" s="658"/>
      <c r="AI41" s="658"/>
      <c r="AJ41" s="658"/>
      <c r="AK41" s="658"/>
      <c r="AL41" s="214"/>
      <c r="AM41" s="657" t="str">
        <f t="shared" si="0"/>
        <v/>
      </c>
      <c r="AN41" s="657"/>
      <c r="AO41" s="658"/>
      <c r="AP41" s="658"/>
      <c r="AQ41" s="658"/>
      <c r="AR41" s="658"/>
      <c r="AS41" s="658"/>
      <c r="AT41" s="658"/>
      <c r="AU41" s="658"/>
      <c r="AV41" s="658"/>
      <c r="AW41" s="658"/>
      <c r="AX41" s="658"/>
      <c r="AY41" s="658"/>
      <c r="AZ41" s="658"/>
      <c r="BA41" s="658"/>
      <c r="BB41" s="658"/>
      <c r="BC41" s="658"/>
      <c r="BD41" s="214"/>
      <c r="BE41" s="657" t="str">
        <f t="shared" si="1"/>
        <v/>
      </c>
      <c r="BF41" s="657"/>
      <c r="BG41" s="658"/>
      <c r="BH41" s="658"/>
      <c r="BI41" s="658"/>
      <c r="BJ41" s="658"/>
      <c r="BK41" s="658"/>
      <c r="BL41" s="658"/>
      <c r="BM41" s="658"/>
      <c r="BN41" s="658"/>
      <c r="BO41" s="658"/>
      <c r="BP41" s="658"/>
      <c r="BQ41" s="658"/>
      <c r="BR41" s="658"/>
      <c r="BS41" s="658"/>
      <c r="BT41" s="658"/>
      <c r="BU41" s="658"/>
      <c r="BV41" s="214"/>
      <c r="BW41" s="657" t="str">
        <f t="shared" si="2"/>
        <v/>
      </c>
      <c r="BX41" s="657"/>
      <c r="BY41" s="658" t="str">
        <f>IF('各会計、関係団体の財政状況及び健全化判断比率'!B75="","",'各会計、関係団体の財政状況及び健全化判断比率'!B75)</f>
        <v/>
      </c>
      <c r="BZ41" s="658"/>
      <c r="CA41" s="658"/>
      <c r="CB41" s="658"/>
      <c r="CC41" s="658"/>
      <c r="CD41" s="658"/>
      <c r="CE41" s="658"/>
      <c r="CF41" s="658"/>
      <c r="CG41" s="658"/>
      <c r="CH41" s="658"/>
      <c r="CI41" s="658"/>
      <c r="CJ41" s="658"/>
      <c r="CK41" s="658"/>
      <c r="CL41" s="658"/>
      <c r="CM41" s="658"/>
      <c r="CN41" s="214"/>
      <c r="CO41" s="657" t="str">
        <f t="shared" si="3"/>
        <v/>
      </c>
      <c r="CP41" s="657"/>
      <c r="CQ41" s="658" t="str">
        <f>IF('各会計、関係団体の財政状況及び健全化判断比率'!BS14="","",'各会計、関係団体の財政状況及び健全化判断比率'!BS14)</f>
        <v/>
      </c>
      <c r="CR41" s="658"/>
      <c r="CS41" s="658"/>
      <c r="CT41" s="658"/>
      <c r="CU41" s="658"/>
      <c r="CV41" s="658"/>
      <c r="CW41" s="658"/>
      <c r="CX41" s="658"/>
      <c r="CY41" s="658"/>
      <c r="CZ41" s="658"/>
      <c r="DA41" s="658"/>
      <c r="DB41" s="658"/>
      <c r="DC41" s="658"/>
      <c r="DD41" s="658"/>
      <c r="DE41" s="658"/>
      <c r="DF41" s="211"/>
      <c r="DG41" s="659" t="str">
        <f>IF('各会計、関係団体の財政状況及び健全化判断比率'!BR14="","",'各会計、関係団体の財政状況及び健全化判断比率'!BR14)</f>
        <v/>
      </c>
      <c r="DH41" s="659"/>
      <c r="DI41" s="218"/>
      <c r="DJ41" s="186"/>
      <c r="DK41" s="186"/>
      <c r="DL41" s="186"/>
      <c r="DM41" s="186"/>
      <c r="DN41" s="186"/>
      <c r="DO41" s="186"/>
    </row>
    <row r="42" spans="1:119" ht="32.25" customHeight="1" x14ac:dyDescent="0.2">
      <c r="A42" s="186"/>
      <c r="B42" s="213"/>
      <c r="C42" s="657" t="str">
        <f t="shared" si="5"/>
        <v/>
      </c>
      <c r="D42" s="657"/>
      <c r="E42" s="658" t="str">
        <f>IF('各会計、関係団体の財政状況及び健全化判断比率'!B15="","",'各会計、関係団体の財政状況及び健全化判断比率'!B15)</f>
        <v/>
      </c>
      <c r="F42" s="658"/>
      <c r="G42" s="658"/>
      <c r="H42" s="658"/>
      <c r="I42" s="658"/>
      <c r="J42" s="658"/>
      <c r="K42" s="658"/>
      <c r="L42" s="658"/>
      <c r="M42" s="658"/>
      <c r="N42" s="658"/>
      <c r="O42" s="658"/>
      <c r="P42" s="658"/>
      <c r="Q42" s="658"/>
      <c r="R42" s="658"/>
      <c r="S42" s="658"/>
      <c r="T42" s="214"/>
      <c r="U42" s="657" t="str">
        <f t="shared" si="4"/>
        <v/>
      </c>
      <c r="V42" s="657"/>
      <c r="W42" s="658"/>
      <c r="X42" s="658"/>
      <c r="Y42" s="658"/>
      <c r="Z42" s="658"/>
      <c r="AA42" s="658"/>
      <c r="AB42" s="658"/>
      <c r="AC42" s="658"/>
      <c r="AD42" s="658"/>
      <c r="AE42" s="658"/>
      <c r="AF42" s="658"/>
      <c r="AG42" s="658"/>
      <c r="AH42" s="658"/>
      <c r="AI42" s="658"/>
      <c r="AJ42" s="658"/>
      <c r="AK42" s="658"/>
      <c r="AL42" s="214"/>
      <c r="AM42" s="657" t="str">
        <f t="shared" si="0"/>
        <v/>
      </c>
      <c r="AN42" s="657"/>
      <c r="AO42" s="658"/>
      <c r="AP42" s="658"/>
      <c r="AQ42" s="658"/>
      <c r="AR42" s="658"/>
      <c r="AS42" s="658"/>
      <c r="AT42" s="658"/>
      <c r="AU42" s="658"/>
      <c r="AV42" s="658"/>
      <c r="AW42" s="658"/>
      <c r="AX42" s="658"/>
      <c r="AY42" s="658"/>
      <c r="AZ42" s="658"/>
      <c r="BA42" s="658"/>
      <c r="BB42" s="658"/>
      <c r="BC42" s="658"/>
      <c r="BD42" s="214"/>
      <c r="BE42" s="657" t="str">
        <f t="shared" si="1"/>
        <v/>
      </c>
      <c r="BF42" s="657"/>
      <c r="BG42" s="658"/>
      <c r="BH42" s="658"/>
      <c r="BI42" s="658"/>
      <c r="BJ42" s="658"/>
      <c r="BK42" s="658"/>
      <c r="BL42" s="658"/>
      <c r="BM42" s="658"/>
      <c r="BN42" s="658"/>
      <c r="BO42" s="658"/>
      <c r="BP42" s="658"/>
      <c r="BQ42" s="658"/>
      <c r="BR42" s="658"/>
      <c r="BS42" s="658"/>
      <c r="BT42" s="658"/>
      <c r="BU42" s="658"/>
      <c r="BV42" s="214"/>
      <c r="BW42" s="657" t="str">
        <f t="shared" si="2"/>
        <v/>
      </c>
      <c r="BX42" s="657"/>
      <c r="BY42" s="658" t="str">
        <f>IF('各会計、関係団体の財政状況及び健全化判断比率'!B76="","",'各会計、関係団体の財政状況及び健全化判断比率'!B76)</f>
        <v/>
      </c>
      <c r="BZ42" s="658"/>
      <c r="CA42" s="658"/>
      <c r="CB42" s="658"/>
      <c r="CC42" s="658"/>
      <c r="CD42" s="658"/>
      <c r="CE42" s="658"/>
      <c r="CF42" s="658"/>
      <c r="CG42" s="658"/>
      <c r="CH42" s="658"/>
      <c r="CI42" s="658"/>
      <c r="CJ42" s="658"/>
      <c r="CK42" s="658"/>
      <c r="CL42" s="658"/>
      <c r="CM42" s="658"/>
      <c r="CN42" s="214"/>
      <c r="CO42" s="657" t="str">
        <f t="shared" si="3"/>
        <v/>
      </c>
      <c r="CP42" s="657"/>
      <c r="CQ42" s="658" t="str">
        <f>IF('各会計、関係団体の財政状況及び健全化判断比率'!BS15="","",'各会計、関係団体の財政状況及び健全化判断比率'!BS15)</f>
        <v/>
      </c>
      <c r="CR42" s="658"/>
      <c r="CS42" s="658"/>
      <c r="CT42" s="658"/>
      <c r="CU42" s="658"/>
      <c r="CV42" s="658"/>
      <c r="CW42" s="658"/>
      <c r="CX42" s="658"/>
      <c r="CY42" s="658"/>
      <c r="CZ42" s="658"/>
      <c r="DA42" s="658"/>
      <c r="DB42" s="658"/>
      <c r="DC42" s="658"/>
      <c r="DD42" s="658"/>
      <c r="DE42" s="658"/>
      <c r="DF42" s="211"/>
      <c r="DG42" s="659" t="str">
        <f>IF('各会計、関係団体の財政状況及び健全化判断比率'!BR15="","",'各会計、関係団体の財政状況及び健全化判断比率'!BR15)</f>
        <v/>
      </c>
      <c r="DH42" s="659"/>
      <c r="DI42" s="218"/>
      <c r="DJ42" s="186"/>
      <c r="DK42" s="186"/>
      <c r="DL42" s="186"/>
      <c r="DM42" s="186"/>
      <c r="DN42" s="186"/>
      <c r="DO42" s="186"/>
    </row>
    <row r="43" spans="1:119" ht="32.25" customHeight="1" x14ac:dyDescent="0.2">
      <c r="A43" s="186"/>
      <c r="B43" s="213"/>
      <c r="C43" s="657" t="str">
        <f t="shared" si="5"/>
        <v/>
      </c>
      <c r="D43" s="657"/>
      <c r="E43" s="658" t="str">
        <f>IF('各会計、関係団体の財政状況及び健全化判断比率'!B16="","",'各会計、関係団体の財政状況及び健全化判断比率'!B16)</f>
        <v/>
      </c>
      <c r="F43" s="658"/>
      <c r="G43" s="658"/>
      <c r="H43" s="658"/>
      <c r="I43" s="658"/>
      <c r="J43" s="658"/>
      <c r="K43" s="658"/>
      <c r="L43" s="658"/>
      <c r="M43" s="658"/>
      <c r="N43" s="658"/>
      <c r="O43" s="658"/>
      <c r="P43" s="658"/>
      <c r="Q43" s="658"/>
      <c r="R43" s="658"/>
      <c r="S43" s="658"/>
      <c r="T43" s="214"/>
      <c r="U43" s="657" t="str">
        <f t="shared" si="4"/>
        <v/>
      </c>
      <c r="V43" s="657"/>
      <c r="W43" s="658"/>
      <c r="X43" s="658"/>
      <c r="Y43" s="658"/>
      <c r="Z43" s="658"/>
      <c r="AA43" s="658"/>
      <c r="AB43" s="658"/>
      <c r="AC43" s="658"/>
      <c r="AD43" s="658"/>
      <c r="AE43" s="658"/>
      <c r="AF43" s="658"/>
      <c r="AG43" s="658"/>
      <c r="AH43" s="658"/>
      <c r="AI43" s="658"/>
      <c r="AJ43" s="658"/>
      <c r="AK43" s="658"/>
      <c r="AL43" s="214"/>
      <c r="AM43" s="657" t="str">
        <f t="shared" si="0"/>
        <v/>
      </c>
      <c r="AN43" s="657"/>
      <c r="AO43" s="658"/>
      <c r="AP43" s="658"/>
      <c r="AQ43" s="658"/>
      <c r="AR43" s="658"/>
      <c r="AS43" s="658"/>
      <c r="AT43" s="658"/>
      <c r="AU43" s="658"/>
      <c r="AV43" s="658"/>
      <c r="AW43" s="658"/>
      <c r="AX43" s="658"/>
      <c r="AY43" s="658"/>
      <c r="AZ43" s="658"/>
      <c r="BA43" s="658"/>
      <c r="BB43" s="658"/>
      <c r="BC43" s="658"/>
      <c r="BD43" s="214"/>
      <c r="BE43" s="657" t="str">
        <f t="shared" si="1"/>
        <v/>
      </c>
      <c r="BF43" s="657"/>
      <c r="BG43" s="658"/>
      <c r="BH43" s="658"/>
      <c r="BI43" s="658"/>
      <c r="BJ43" s="658"/>
      <c r="BK43" s="658"/>
      <c r="BL43" s="658"/>
      <c r="BM43" s="658"/>
      <c r="BN43" s="658"/>
      <c r="BO43" s="658"/>
      <c r="BP43" s="658"/>
      <c r="BQ43" s="658"/>
      <c r="BR43" s="658"/>
      <c r="BS43" s="658"/>
      <c r="BT43" s="658"/>
      <c r="BU43" s="658"/>
      <c r="BV43" s="214"/>
      <c r="BW43" s="657" t="str">
        <f t="shared" si="2"/>
        <v/>
      </c>
      <c r="BX43" s="657"/>
      <c r="BY43" s="658" t="str">
        <f>IF('各会計、関係団体の財政状況及び健全化判断比率'!B77="","",'各会計、関係団体の財政状況及び健全化判断比率'!B77)</f>
        <v/>
      </c>
      <c r="BZ43" s="658"/>
      <c r="CA43" s="658"/>
      <c r="CB43" s="658"/>
      <c r="CC43" s="658"/>
      <c r="CD43" s="658"/>
      <c r="CE43" s="658"/>
      <c r="CF43" s="658"/>
      <c r="CG43" s="658"/>
      <c r="CH43" s="658"/>
      <c r="CI43" s="658"/>
      <c r="CJ43" s="658"/>
      <c r="CK43" s="658"/>
      <c r="CL43" s="658"/>
      <c r="CM43" s="658"/>
      <c r="CN43" s="214"/>
      <c r="CO43" s="657" t="str">
        <f t="shared" si="3"/>
        <v/>
      </c>
      <c r="CP43" s="657"/>
      <c r="CQ43" s="658" t="str">
        <f>IF('各会計、関係団体の財政状況及び健全化判断比率'!BS16="","",'各会計、関係団体の財政状況及び健全化判断比率'!BS16)</f>
        <v/>
      </c>
      <c r="CR43" s="658"/>
      <c r="CS43" s="658"/>
      <c r="CT43" s="658"/>
      <c r="CU43" s="658"/>
      <c r="CV43" s="658"/>
      <c r="CW43" s="658"/>
      <c r="CX43" s="658"/>
      <c r="CY43" s="658"/>
      <c r="CZ43" s="658"/>
      <c r="DA43" s="658"/>
      <c r="DB43" s="658"/>
      <c r="DC43" s="658"/>
      <c r="DD43" s="658"/>
      <c r="DE43" s="658"/>
      <c r="DF43" s="211"/>
      <c r="DG43" s="659" t="str">
        <f>IF('各会計、関係団体の財政状況及び健全化判断比率'!BR16="","",'各会計、関係団体の財政状況及び健全化判断比率'!BR16)</f>
        <v/>
      </c>
      <c r="DH43" s="659"/>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Vwv090wVrBPqs1OULm4SlF25vrkyLikYpi0sPJ15TVVDliA3pwAimP6LWeZi5axyNLl2vgFia1/GlMBJ66RPBw==" saltValue="453ifb+AZ6t29er5jLMb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46" t="s">
        <v>576</v>
      </c>
      <c r="D34" s="1246"/>
      <c r="E34" s="1247"/>
      <c r="F34" s="32">
        <v>5.21</v>
      </c>
      <c r="G34" s="33">
        <v>5.93</v>
      </c>
      <c r="H34" s="33">
        <v>6.83</v>
      </c>
      <c r="I34" s="33">
        <v>7.98</v>
      </c>
      <c r="J34" s="34">
        <v>8.32</v>
      </c>
      <c r="K34" s="22"/>
      <c r="L34" s="22"/>
      <c r="M34" s="22"/>
      <c r="N34" s="22"/>
      <c r="O34" s="22"/>
      <c r="P34" s="22"/>
    </row>
    <row r="35" spans="1:16" ht="39" customHeight="1" x14ac:dyDescent="0.2">
      <c r="A35" s="22"/>
      <c r="B35" s="35"/>
      <c r="C35" s="1240" t="s">
        <v>577</v>
      </c>
      <c r="D35" s="1241"/>
      <c r="E35" s="1242"/>
      <c r="F35" s="36">
        <v>5.71</v>
      </c>
      <c r="G35" s="37">
        <v>5.77</v>
      </c>
      <c r="H35" s="37">
        <v>8.09</v>
      </c>
      <c r="I35" s="37">
        <v>7.08</v>
      </c>
      <c r="J35" s="38">
        <v>7.99</v>
      </c>
      <c r="K35" s="22"/>
      <c r="L35" s="22"/>
      <c r="M35" s="22"/>
      <c r="N35" s="22"/>
      <c r="O35" s="22"/>
      <c r="P35" s="22"/>
    </row>
    <row r="36" spans="1:16" ht="39" customHeight="1" x14ac:dyDescent="0.2">
      <c r="A36" s="22"/>
      <c r="B36" s="35"/>
      <c r="C36" s="1240" t="s">
        <v>578</v>
      </c>
      <c r="D36" s="1241"/>
      <c r="E36" s="1242"/>
      <c r="F36" s="36">
        <v>1.18</v>
      </c>
      <c r="G36" s="37">
        <v>1.49</v>
      </c>
      <c r="H36" s="37">
        <v>1.74</v>
      </c>
      <c r="I36" s="37">
        <v>0.95</v>
      </c>
      <c r="J36" s="38">
        <v>0.82</v>
      </c>
      <c r="K36" s="22"/>
      <c r="L36" s="22"/>
      <c r="M36" s="22"/>
      <c r="N36" s="22"/>
      <c r="O36" s="22"/>
      <c r="P36" s="22"/>
    </row>
    <row r="37" spans="1:16" ht="39" customHeight="1" x14ac:dyDescent="0.2">
      <c r="A37" s="22"/>
      <c r="B37" s="35"/>
      <c r="C37" s="1240" t="s">
        <v>579</v>
      </c>
      <c r="D37" s="1241"/>
      <c r="E37" s="1242"/>
      <c r="F37" s="36" t="s">
        <v>527</v>
      </c>
      <c r="G37" s="37" t="s">
        <v>527</v>
      </c>
      <c r="H37" s="37" t="s">
        <v>527</v>
      </c>
      <c r="I37" s="37">
        <v>0.46</v>
      </c>
      <c r="J37" s="38">
        <v>0.76</v>
      </c>
      <c r="K37" s="22"/>
      <c r="L37" s="22"/>
      <c r="M37" s="22"/>
      <c r="N37" s="22"/>
      <c r="O37" s="22"/>
      <c r="P37" s="22"/>
    </row>
    <row r="38" spans="1:16" ht="39" customHeight="1" x14ac:dyDescent="0.2">
      <c r="A38" s="22"/>
      <c r="B38" s="35"/>
      <c r="C38" s="1240" t="s">
        <v>580</v>
      </c>
      <c r="D38" s="1241"/>
      <c r="E38" s="1242"/>
      <c r="F38" s="36">
        <v>2.39</v>
      </c>
      <c r="G38" s="37">
        <v>2.46</v>
      </c>
      <c r="H38" s="37">
        <v>0.95</v>
      </c>
      <c r="I38" s="37">
        <v>0.61</v>
      </c>
      <c r="J38" s="38">
        <v>0.68</v>
      </c>
      <c r="K38" s="22"/>
      <c r="L38" s="22"/>
      <c r="M38" s="22"/>
      <c r="N38" s="22"/>
      <c r="O38" s="22"/>
      <c r="P38" s="22"/>
    </row>
    <row r="39" spans="1:16" ht="39" customHeight="1" x14ac:dyDescent="0.2">
      <c r="A39" s="22"/>
      <c r="B39" s="35"/>
      <c r="C39" s="1240" t="s">
        <v>581</v>
      </c>
      <c r="D39" s="1241"/>
      <c r="E39" s="1242"/>
      <c r="F39" s="36" t="s">
        <v>527</v>
      </c>
      <c r="G39" s="37" t="s">
        <v>527</v>
      </c>
      <c r="H39" s="37" t="s">
        <v>527</v>
      </c>
      <c r="I39" s="37">
        <v>0.1</v>
      </c>
      <c r="J39" s="38">
        <v>0.15</v>
      </c>
      <c r="K39" s="22"/>
      <c r="L39" s="22"/>
      <c r="M39" s="22"/>
      <c r="N39" s="22"/>
      <c r="O39" s="22"/>
      <c r="P39" s="22"/>
    </row>
    <row r="40" spans="1:16" ht="39" customHeight="1" x14ac:dyDescent="0.2">
      <c r="A40" s="22"/>
      <c r="B40" s="35"/>
      <c r="C40" s="1240" t="s">
        <v>582</v>
      </c>
      <c r="D40" s="1241"/>
      <c r="E40" s="1242"/>
      <c r="F40" s="36" t="s">
        <v>527</v>
      </c>
      <c r="G40" s="37" t="s">
        <v>527</v>
      </c>
      <c r="H40" s="37" t="s">
        <v>527</v>
      </c>
      <c r="I40" s="37">
        <v>0.08</v>
      </c>
      <c r="J40" s="38">
        <v>0.12</v>
      </c>
      <c r="K40" s="22"/>
      <c r="L40" s="22"/>
      <c r="M40" s="22"/>
      <c r="N40" s="22"/>
      <c r="O40" s="22"/>
      <c r="P40" s="22"/>
    </row>
    <row r="41" spans="1:16" ht="39" customHeight="1" x14ac:dyDescent="0.2">
      <c r="A41" s="22"/>
      <c r="B41" s="35"/>
      <c r="C41" s="1240" t="s">
        <v>583</v>
      </c>
      <c r="D41" s="1241"/>
      <c r="E41" s="1242"/>
      <c r="F41" s="36" t="s">
        <v>584</v>
      </c>
      <c r="G41" s="37">
        <v>0.17</v>
      </c>
      <c r="H41" s="37">
        <v>0.08</v>
      </c>
      <c r="I41" s="37">
        <v>0.14000000000000001</v>
      </c>
      <c r="J41" s="38">
        <v>0.06</v>
      </c>
      <c r="K41" s="22"/>
      <c r="L41" s="22"/>
      <c r="M41" s="22"/>
      <c r="N41" s="22"/>
      <c r="O41" s="22"/>
      <c r="P41" s="22"/>
    </row>
    <row r="42" spans="1:16" ht="39" customHeight="1" x14ac:dyDescent="0.2">
      <c r="A42" s="22"/>
      <c r="B42" s="39"/>
      <c r="C42" s="1240" t="s">
        <v>585</v>
      </c>
      <c r="D42" s="1241"/>
      <c r="E42" s="1242"/>
      <c r="F42" s="36" t="s">
        <v>527</v>
      </c>
      <c r="G42" s="37" t="s">
        <v>527</v>
      </c>
      <c r="H42" s="37" t="s">
        <v>527</v>
      </c>
      <c r="I42" s="37" t="s">
        <v>527</v>
      </c>
      <c r="J42" s="38" t="s">
        <v>527</v>
      </c>
      <c r="K42" s="22"/>
      <c r="L42" s="22"/>
      <c r="M42" s="22"/>
      <c r="N42" s="22"/>
      <c r="O42" s="22"/>
      <c r="P42" s="22"/>
    </row>
    <row r="43" spans="1:16" ht="39" customHeight="1" thickBot="1" x14ac:dyDescent="0.25">
      <c r="A43" s="22"/>
      <c r="B43" s="40"/>
      <c r="C43" s="1243" t="s">
        <v>586</v>
      </c>
      <c r="D43" s="1244"/>
      <c r="E43" s="1245"/>
      <c r="F43" s="41">
        <v>0.44</v>
      </c>
      <c r="G43" s="42">
        <v>0.34</v>
      </c>
      <c r="H43" s="42">
        <v>0.87</v>
      </c>
      <c r="I43" s="42">
        <v>0.02</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q9md+H2+hrte473xLumGcknLo3Ho6CC3/39bTidvksVMsJKk2KHP6A75ZapZwFb4KTeVv3095v2oeMvV/ryMQ==" saltValue="t9MJMotGFloKlMFUPAaD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48" t="s">
        <v>11</v>
      </c>
      <c r="C45" s="1249"/>
      <c r="D45" s="58"/>
      <c r="E45" s="1254" t="s">
        <v>12</v>
      </c>
      <c r="F45" s="1254"/>
      <c r="G45" s="1254"/>
      <c r="H45" s="1254"/>
      <c r="I45" s="1254"/>
      <c r="J45" s="1255"/>
      <c r="K45" s="59">
        <v>971</v>
      </c>
      <c r="L45" s="60">
        <v>938</v>
      </c>
      <c r="M45" s="60">
        <v>926</v>
      </c>
      <c r="N45" s="60">
        <v>904</v>
      </c>
      <c r="O45" s="61">
        <v>918</v>
      </c>
      <c r="P45" s="48"/>
      <c r="Q45" s="48"/>
      <c r="R45" s="48"/>
      <c r="S45" s="48"/>
      <c r="T45" s="48"/>
      <c r="U45" s="48"/>
    </row>
    <row r="46" spans="1:21" ht="30.75" customHeight="1" x14ac:dyDescent="0.2">
      <c r="A46" s="48"/>
      <c r="B46" s="1250"/>
      <c r="C46" s="1251"/>
      <c r="D46" s="62"/>
      <c r="E46" s="1256" t="s">
        <v>13</v>
      </c>
      <c r="F46" s="1256"/>
      <c r="G46" s="1256"/>
      <c r="H46" s="1256"/>
      <c r="I46" s="1256"/>
      <c r="J46" s="1257"/>
      <c r="K46" s="63" t="s">
        <v>527</v>
      </c>
      <c r="L46" s="64" t="s">
        <v>527</v>
      </c>
      <c r="M46" s="64" t="s">
        <v>527</v>
      </c>
      <c r="N46" s="64" t="s">
        <v>527</v>
      </c>
      <c r="O46" s="65" t="s">
        <v>527</v>
      </c>
      <c r="P46" s="48"/>
      <c r="Q46" s="48"/>
      <c r="R46" s="48"/>
      <c r="S46" s="48"/>
      <c r="T46" s="48"/>
      <c r="U46" s="48"/>
    </row>
    <row r="47" spans="1:21" ht="30.75" customHeight="1" x14ac:dyDescent="0.2">
      <c r="A47" s="48"/>
      <c r="B47" s="1250"/>
      <c r="C47" s="1251"/>
      <c r="D47" s="62"/>
      <c r="E47" s="1256" t="s">
        <v>14</v>
      </c>
      <c r="F47" s="1256"/>
      <c r="G47" s="1256"/>
      <c r="H47" s="1256"/>
      <c r="I47" s="1256"/>
      <c r="J47" s="1257"/>
      <c r="K47" s="63" t="s">
        <v>527</v>
      </c>
      <c r="L47" s="64" t="s">
        <v>527</v>
      </c>
      <c r="M47" s="64" t="s">
        <v>527</v>
      </c>
      <c r="N47" s="64" t="s">
        <v>527</v>
      </c>
      <c r="O47" s="65" t="s">
        <v>527</v>
      </c>
      <c r="P47" s="48"/>
      <c r="Q47" s="48"/>
      <c r="R47" s="48"/>
      <c r="S47" s="48"/>
      <c r="T47" s="48"/>
      <c r="U47" s="48"/>
    </row>
    <row r="48" spans="1:21" ht="30.75" customHeight="1" x14ac:dyDescent="0.2">
      <c r="A48" s="48"/>
      <c r="B48" s="1250"/>
      <c r="C48" s="1251"/>
      <c r="D48" s="62"/>
      <c r="E48" s="1256" t="s">
        <v>15</v>
      </c>
      <c r="F48" s="1256"/>
      <c r="G48" s="1256"/>
      <c r="H48" s="1256"/>
      <c r="I48" s="1256"/>
      <c r="J48" s="1257"/>
      <c r="K48" s="63">
        <v>446</v>
      </c>
      <c r="L48" s="64">
        <v>453</v>
      </c>
      <c r="M48" s="64">
        <v>508</v>
      </c>
      <c r="N48" s="64">
        <v>304</v>
      </c>
      <c r="O48" s="65">
        <v>281</v>
      </c>
      <c r="P48" s="48"/>
      <c r="Q48" s="48"/>
      <c r="R48" s="48"/>
      <c r="S48" s="48"/>
      <c r="T48" s="48"/>
      <c r="U48" s="48"/>
    </row>
    <row r="49" spans="1:21" ht="30.75" customHeight="1" x14ac:dyDescent="0.2">
      <c r="A49" s="48"/>
      <c r="B49" s="1250"/>
      <c r="C49" s="1251"/>
      <c r="D49" s="62"/>
      <c r="E49" s="1256" t="s">
        <v>16</v>
      </c>
      <c r="F49" s="1256"/>
      <c r="G49" s="1256"/>
      <c r="H49" s="1256"/>
      <c r="I49" s="1256"/>
      <c r="J49" s="1257"/>
      <c r="K49" s="63">
        <v>158</v>
      </c>
      <c r="L49" s="64">
        <v>153</v>
      </c>
      <c r="M49" s="64">
        <v>166</v>
      </c>
      <c r="N49" s="64">
        <v>110</v>
      </c>
      <c r="O49" s="65">
        <v>17</v>
      </c>
      <c r="P49" s="48"/>
      <c r="Q49" s="48"/>
      <c r="R49" s="48"/>
      <c r="S49" s="48"/>
      <c r="T49" s="48"/>
      <c r="U49" s="48"/>
    </row>
    <row r="50" spans="1:21" ht="30.75" customHeight="1" x14ac:dyDescent="0.2">
      <c r="A50" s="48"/>
      <c r="B50" s="1250"/>
      <c r="C50" s="1251"/>
      <c r="D50" s="62"/>
      <c r="E50" s="1256" t="s">
        <v>17</v>
      </c>
      <c r="F50" s="1256"/>
      <c r="G50" s="1256"/>
      <c r="H50" s="1256"/>
      <c r="I50" s="1256"/>
      <c r="J50" s="1257"/>
      <c r="K50" s="63">
        <v>9</v>
      </c>
      <c r="L50" s="64">
        <v>3</v>
      </c>
      <c r="M50" s="64">
        <v>2</v>
      </c>
      <c r="N50" s="64">
        <v>1</v>
      </c>
      <c r="O50" s="65">
        <v>0</v>
      </c>
      <c r="P50" s="48"/>
      <c r="Q50" s="48"/>
      <c r="R50" s="48"/>
      <c r="S50" s="48"/>
      <c r="T50" s="48"/>
      <c r="U50" s="48"/>
    </row>
    <row r="51" spans="1:21" ht="30.75" customHeight="1" x14ac:dyDescent="0.2">
      <c r="A51" s="48"/>
      <c r="B51" s="1252"/>
      <c r="C51" s="1253"/>
      <c r="D51" s="66"/>
      <c r="E51" s="1256" t="s">
        <v>18</v>
      </c>
      <c r="F51" s="1256"/>
      <c r="G51" s="1256"/>
      <c r="H51" s="1256"/>
      <c r="I51" s="1256"/>
      <c r="J51" s="1257"/>
      <c r="K51" s="63" t="s">
        <v>527</v>
      </c>
      <c r="L51" s="64" t="s">
        <v>527</v>
      </c>
      <c r="M51" s="64" t="s">
        <v>527</v>
      </c>
      <c r="N51" s="64" t="s">
        <v>527</v>
      </c>
      <c r="O51" s="65" t="s">
        <v>527</v>
      </c>
      <c r="P51" s="48"/>
      <c r="Q51" s="48"/>
      <c r="R51" s="48"/>
      <c r="S51" s="48"/>
      <c r="T51" s="48"/>
      <c r="U51" s="48"/>
    </row>
    <row r="52" spans="1:21" ht="30.75" customHeight="1" x14ac:dyDescent="0.2">
      <c r="A52" s="48"/>
      <c r="B52" s="1258" t="s">
        <v>19</v>
      </c>
      <c r="C52" s="1259"/>
      <c r="D52" s="66"/>
      <c r="E52" s="1256" t="s">
        <v>20</v>
      </c>
      <c r="F52" s="1256"/>
      <c r="G52" s="1256"/>
      <c r="H52" s="1256"/>
      <c r="I52" s="1256"/>
      <c r="J52" s="1257"/>
      <c r="K52" s="63">
        <v>1198</v>
      </c>
      <c r="L52" s="64">
        <v>1163</v>
      </c>
      <c r="M52" s="64">
        <v>1134</v>
      </c>
      <c r="N52" s="64">
        <v>1050</v>
      </c>
      <c r="O52" s="65">
        <v>1011</v>
      </c>
      <c r="P52" s="48"/>
      <c r="Q52" s="48"/>
      <c r="R52" s="48"/>
      <c r="S52" s="48"/>
      <c r="T52" s="48"/>
      <c r="U52" s="48"/>
    </row>
    <row r="53" spans="1:21" ht="30.75" customHeight="1" thickBot="1" x14ac:dyDescent="0.25">
      <c r="A53" s="48"/>
      <c r="B53" s="1260" t="s">
        <v>21</v>
      </c>
      <c r="C53" s="1261"/>
      <c r="D53" s="67"/>
      <c r="E53" s="1262" t="s">
        <v>22</v>
      </c>
      <c r="F53" s="1262"/>
      <c r="G53" s="1262"/>
      <c r="H53" s="1262"/>
      <c r="I53" s="1262"/>
      <c r="J53" s="1263"/>
      <c r="K53" s="68">
        <v>386</v>
      </c>
      <c r="L53" s="69">
        <v>384</v>
      </c>
      <c r="M53" s="69">
        <v>468</v>
      </c>
      <c r="N53" s="69">
        <v>269</v>
      </c>
      <c r="O53" s="70">
        <v>205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5">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264" t="s">
        <v>25</v>
      </c>
      <c r="C57" s="1265"/>
      <c r="D57" s="1268" t="s">
        <v>26</v>
      </c>
      <c r="E57" s="1269"/>
      <c r="F57" s="1269"/>
      <c r="G57" s="1269"/>
      <c r="H57" s="1269"/>
      <c r="I57" s="1269"/>
      <c r="J57" s="1270"/>
      <c r="K57" s="83"/>
      <c r="L57" s="84"/>
      <c r="M57" s="84"/>
      <c r="N57" s="84"/>
      <c r="O57" s="85"/>
    </row>
    <row r="58" spans="1:21" ht="31.5" customHeight="1" thickBot="1" x14ac:dyDescent="0.25">
      <c r="B58" s="1266"/>
      <c r="C58" s="1267"/>
      <c r="D58" s="1271" t="s">
        <v>27</v>
      </c>
      <c r="E58" s="1272"/>
      <c r="F58" s="1272"/>
      <c r="G58" s="1272"/>
      <c r="H58" s="1272"/>
      <c r="I58" s="1272"/>
      <c r="J58" s="127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Tm+Bpx4b3yU8Y7zZpf0AwLrEeTH0jE5mVdfDX1WbtZHtEUVTUwvskjTuNAFJs+aC97GMGLJVOmB9od1tKTcOA==" saltValue="HCqVqp/8JIDVNy+pr4/o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74" t="s">
        <v>30</v>
      </c>
      <c r="C41" s="1275"/>
      <c r="D41" s="102"/>
      <c r="E41" s="1280" t="s">
        <v>31</v>
      </c>
      <c r="F41" s="1280"/>
      <c r="G41" s="1280"/>
      <c r="H41" s="1281"/>
      <c r="I41" s="103">
        <v>9727</v>
      </c>
      <c r="J41" s="104">
        <v>9519</v>
      </c>
      <c r="K41" s="104">
        <v>9487</v>
      </c>
      <c r="L41" s="104">
        <v>9694</v>
      </c>
      <c r="M41" s="105">
        <v>11608</v>
      </c>
    </row>
    <row r="42" spans="2:13" ht="27.75" customHeight="1" x14ac:dyDescent="0.2">
      <c r="B42" s="1276"/>
      <c r="C42" s="1277"/>
      <c r="D42" s="106"/>
      <c r="E42" s="1282" t="s">
        <v>32</v>
      </c>
      <c r="F42" s="1282"/>
      <c r="G42" s="1282"/>
      <c r="H42" s="1283"/>
      <c r="I42" s="107">
        <v>8</v>
      </c>
      <c r="J42" s="108">
        <v>5</v>
      </c>
      <c r="K42" s="108">
        <v>2</v>
      </c>
      <c r="L42" s="108">
        <v>0</v>
      </c>
      <c r="M42" s="109" t="s">
        <v>527</v>
      </c>
    </row>
    <row r="43" spans="2:13" ht="27.75" customHeight="1" x14ac:dyDescent="0.2">
      <c r="B43" s="1276"/>
      <c r="C43" s="1277"/>
      <c r="D43" s="106"/>
      <c r="E43" s="1282" t="s">
        <v>33</v>
      </c>
      <c r="F43" s="1282"/>
      <c r="G43" s="1282"/>
      <c r="H43" s="1283"/>
      <c r="I43" s="107">
        <v>5043</v>
      </c>
      <c r="J43" s="108">
        <v>4726</v>
      </c>
      <c r="K43" s="108">
        <v>4628</v>
      </c>
      <c r="L43" s="108">
        <v>3809</v>
      </c>
      <c r="M43" s="109">
        <v>3028</v>
      </c>
    </row>
    <row r="44" spans="2:13" ht="27.75" customHeight="1" x14ac:dyDescent="0.2">
      <c r="B44" s="1276"/>
      <c r="C44" s="1277"/>
      <c r="D44" s="106"/>
      <c r="E44" s="1282" t="s">
        <v>34</v>
      </c>
      <c r="F44" s="1282"/>
      <c r="G44" s="1282"/>
      <c r="H44" s="1283"/>
      <c r="I44" s="107">
        <v>545</v>
      </c>
      <c r="J44" s="108">
        <v>379</v>
      </c>
      <c r="K44" s="108">
        <v>209</v>
      </c>
      <c r="L44" s="108">
        <v>101</v>
      </c>
      <c r="M44" s="109">
        <v>83</v>
      </c>
    </row>
    <row r="45" spans="2:13" ht="27.75" customHeight="1" x14ac:dyDescent="0.2">
      <c r="B45" s="1276"/>
      <c r="C45" s="1277"/>
      <c r="D45" s="106"/>
      <c r="E45" s="1282" t="s">
        <v>35</v>
      </c>
      <c r="F45" s="1282"/>
      <c r="G45" s="1282"/>
      <c r="H45" s="1283"/>
      <c r="I45" s="107">
        <v>3053</v>
      </c>
      <c r="J45" s="108">
        <v>3124</v>
      </c>
      <c r="K45" s="108">
        <v>2904</v>
      </c>
      <c r="L45" s="108">
        <v>2883</v>
      </c>
      <c r="M45" s="109">
        <v>2898</v>
      </c>
    </row>
    <row r="46" spans="2:13" ht="27.75" customHeight="1" x14ac:dyDescent="0.2">
      <c r="B46" s="1276"/>
      <c r="C46" s="1277"/>
      <c r="D46" s="110"/>
      <c r="E46" s="1282" t="s">
        <v>36</v>
      </c>
      <c r="F46" s="1282"/>
      <c r="G46" s="1282"/>
      <c r="H46" s="1283"/>
      <c r="I46" s="107">
        <v>16</v>
      </c>
      <c r="J46" s="108">
        <v>16</v>
      </c>
      <c r="K46" s="108">
        <v>12</v>
      </c>
      <c r="L46" s="108">
        <v>14</v>
      </c>
      <c r="M46" s="109" t="s">
        <v>527</v>
      </c>
    </row>
    <row r="47" spans="2:13" ht="27.75" customHeight="1" x14ac:dyDescent="0.2">
      <c r="B47" s="1276"/>
      <c r="C47" s="1277"/>
      <c r="D47" s="111"/>
      <c r="E47" s="1284" t="s">
        <v>37</v>
      </c>
      <c r="F47" s="1285"/>
      <c r="G47" s="1285"/>
      <c r="H47" s="1286"/>
      <c r="I47" s="107" t="s">
        <v>527</v>
      </c>
      <c r="J47" s="108" t="s">
        <v>527</v>
      </c>
      <c r="K47" s="108" t="s">
        <v>527</v>
      </c>
      <c r="L47" s="108" t="s">
        <v>527</v>
      </c>
      <c r="M47" s="109" t="s">
        <v>527</v>
      </c>
    </row>
    <row r="48" spans="2:13" ht="27.75" customHeight="1" x14ac:dyDescent="0.2">
      <c r="B48" s="1276"/>
      <c r="C48" s="1277"/>
      <c r="D48" s="106"/>
      <c r="E48" s="1282" t="s">
        <v>38</v>
      </c>
      <c r="F48" s="1282"/>
      <c r="G48" s="1282"/>
      <c r="H48" s="1283"/>
      <c r="I48" s="107" t="s">
        <v>527</v>
      </c>
      <c r="J48" s="108" t="s">
        <v>527</v>
      </c>
      <c r="K48" s="108" t="s">
        <v>527</v>
      </c>
      <c r="L48" s="108" t="s">
        <v>527</v>
      </c>
      <c r="M48" s="109" t="s">
        <v>527</v>
      </c>
    </row>
    <row r="49" spans="2:13" ht="27.75" customHeight="1" x14ac:dyDescent="0.2">
      <c r="B49" s="1278"/>
      <c r="C49" s="1279"/>
      <c r="D49" s="106"/>
      <c r="E49" s="1282" t="s">
        <v>39</v>
      </c>
      <c r="F49" s="1282"/>
      <c r="G49" s="1282"/>
      <c r="H49" s="1283"/>
      <c r="I49" s="107" t="s">
        <v>527</v>
      </c>
      <c r="J49" s="108" t="s">
        <v>527</v>
      </c>
      <c r="K49" s="108" t="s">
        <v>527</v>
      </c>
      <c r="L49" s="108" t="s">
        <v>527</v>
      </c>
      <c r="M49" s="109" t="s">
        <v>527</v>
      </c>
    </row>
    <row r="50" spans="2:13" ht="27.75" customHeight="1" x14ac:dyDescent="0.2">
      <c r="B50" s="1287" t="s">
        <v>40</v>
      </c>
      <c r="C50" s="1288"/>
      <c r="D50" s="112"/>
      <c r="E50" s="1282" t="s">
        <v>41</v>
      </c>
      <c r="F50" s="1282"/>
      <c r="G50" s="1282"/>
      <c r="H50" s="1283"/>
      <c r="I50" s="107">
        <v>7352</v>
      </c>
      <c r="J50" s="108">
        <v>7282</v>
      </c>
      <c r="K50" s="108">
        <v>6468</v>
      </c>
      <c r="L50" s="108">
        <v>6820</v>
      </c>
      <c r="M50" s="109">
        <v>7245</v>
      </c>
    </row>
    <row r="51" spans="2:13" ht="27.75" customHeight="1" x14ac:dyDescent="0.2">
      <c r="B51" s="1276"/>
      <c r="C51" s="1277"/>
      <c r="D51" s="106"/>
      <c r="E51" s="1282" t="s">
        <v>42</v>
      </c>
      <c r="F51" s="1282"/>
      <c r="G51" s="1282"/>
      <c r="H51" s="1283"/>
      <c r="I51" s="107">
        <v>327</v>
      </c>
      <c r="J51" s="108">
        <v>287</v>
      </c>
      <c r="K51" s="108">
        <v>242</v>
      </c>
      <c r="L51" s="108">
        <v>196</v>
      </c>
      <c r="M51" s="109">
        <v>151</v>
      </c>
    </row>
    <row r="52" spans="2:13" ht="27.75" customHeight="1" x14ac:dyDescent="0.2">
      <c r="B52" s="1278"/>
      <c r="C52" s="1279"/>
      <c r="D52" s="106"/>
      <c r="E52" s="1282" t="s">
        <v>43</v>
      </c>
      <c r="F52" s="1282"/>
      <c r="G52" s="1282"/>
      <c r="H52" s="1283"/>
      <c r="I52" s="107">
        <v>10945</v>
      </c>
      <c r="J52" s="108">
        <v>10491</v>
      </c>
      <c r="K52" s="108">
        <v>10114</v>
      </c>
      <c r="L52" s="108">
        <v>9800</v>
      </c>
      <c r="M52" s="109">
        <v>10228</v>
      </c>
    </row>
    <row r="53" spans="2:13" ht="27.75" customHeight="1" thickBot="1" x14ac:dyDescent="0.25">
      <c r="B53" s="1289" t="s">
        <v>44</v>
      </c>
      <c r="C53" s="1290"/>
      <c r="D53" s="113"/>
      <c r="E53" s="1291" t="s">
        <v>45</v>
      </c>
      <c r="F53" s="1291"/>
      <c r="G53" s="1291"/>
      <c r="H53" s="1292"/>
      <c r="I53" s="114">
        <v>-231</v>
      </c>
      <c r="J53" s="115">
        <v>-291</v>
      </c>
      <c r="K53" s="115">
        <v>418</v>
      </c>
      <c r="L53" s="115">
        <v>-314</v>
      </c>
      <c r="M53" s="116">
        <v>-7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TjNfpcvBPXwvlmht/PuAqKFjp1ZY4bb3ZjaMPQFZsB7IpOoJJkKoNvmDFwRTdTX3isvrIZWLEyEGdT6XrByZgg==" saltValue="13ZxCLgwvhSZxF/xDlCo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570</v>
      </c>
      <c r="G54" s="125" t="s">
        <v>571</v>
      </c>
      <c r="H54" s="126" t="s">
        <v>572</v>
      </c>
    </row>
    <row r="55" spans="2:8" ht="52.5" customHeight="1" x14ac:dyDescent="0.2">
      <c r="B55" s="127"/>
      <c r="C55" s="1301" t="s">
        <v>48</v>
      </c>
      <c r="D55" s="1301"/>
      <c r="E55" s="1302"/>
      <c r="F55" s="128">
        <v>829</v>
      </c>
      <c r="G55" s="128">
        <v>897</v>
      </c>
      <c r="H55" s="129">
        <v>772</v>
      </c>
    </row>
    <row r="56" spans="2:8" ht="52.5" customHeight="1" x14ac:dyDescent="0.2">
      <c r="B56" s="130"/>
      <c r="C56" s="1303" t="s">
        <v>49</v>
      </c>
      <c r="D56" s="1303"/>
      <c r="E56" s="1304"/>
      <c r="F56" s="131">
        <v>1026</v>
      </c>
      <c r="G56" s="131">
        <v>985</v>
      </c>
      <c r="H56" s="132">
        <v>1000</v>
      </c>
    </row>
    <row r="57" spans="2:8" ht="53.25" customHeight="1" x14ac:dyDescent="0.2">
      <c r="B57" s="130"/>
      <c r="C57" s="1305" t="s">
        <v>50</v>
      </c>
      <c r="D57" s="1305"/>
      <c r="E57" s="1306"/>
      <c r="F57" s="133">
        <v>4192</v>
      </c>
      <c r="G57" s="133">
        <v>4402</v>
      </c>
      <c r="H57" s="134">
        <v>5078</v>
      </c>
    </row>
    <row r="58" spans="2:8" ht="45.75" customHeight="1" x14ac:dyDescent="0.2">
      <c r="B58" s="135"/>
      <c r="C58" s="1293" t="s">
        <v>602</v>
      </c>
      <c r="D58" s="1294"/>
      <c r="E58" s="1295"/>
      <c r="F58" s="136">
        <v>425</v>
      </c>
      <c r="G58" s="136">
        <v>1038</v>
      </c>
      <c r="H58" s="137">
        <v>1380</v>
      </c>
    </row>
    <row r="59" spans="2:8" ht="45.75" customHeight="1" x14ac:dyDescent="0.2">
      <c r="B59" s="135"/>
      <c r="C59" s="1293" t="s">
        <v>603</v>
      </c>
      <c r="D59" s="1294"/>
      <c r="E59" s="1295"/>
      <c r="F59" s="136">
        <v>882</v>
      </c>
      <c r="G59" s="136">
        <v>1057</v>
      </c>
      <c r="H59" s="137">
        <v>1343</v>
      </c>
    </row>
    <row r="60" spans="2:8" ht="45.75" customHeight="1" x14ac:dyDescent="0.2">
      <c r="B60" s="135"/>
      <c r="C60" s="1293" t="s">
        <v>604</v>
      </c>
      <c r="D60" s="1294"/>
      <c r="E60" s="1295"/>
      <c r="F60" s="136">
        <v>1491</v>
      </c>
      <c r="G60" s="136">
        <v>1170</v>
      </c>
      <c r="H60" s="137">
        <v>942</v>
      </c>
    </row>
    <row r="61" spans="2:8" ht="45.75" customHeight="1" x14ac:dyDescent="0.2">
      <c r="B61" s="135"/>
      <c r="C61" s="1293" t="s">
        <v>605</v>
      </c>
      <c r="D61" s="1294"/>
      <c r="E61" s="1295"/>
      <c r="F61" s="136">
        <v>484</v>
      </c>
      <c r="G61" s="136">
        <v>331</v>
      </c>
      <c r="H61" s="137">
        <v>521</v>
      </c>
    </row>
    <row r="62" spans="2:8" ht="45.75" customHeight="1" thickBot="1" x14ac:dyDescent="0.25">
      <c r="B62" s="138"/>
      <c r="C62" s="1296" t="s">
        <v>606</v>
      </c>
      <c r="D62" s="1297"/>
      <c r="E62" s="1298"/>
      <c r="F62" s="139">
        <v>318</v>
      </c>
      <c r="G62" s="139">
        <v>318</v>
      </c>
      <c r="H62" s="140">
        <v>318</v>
      </c>
    </row>
    <row r="63" spans="2:8" ht="52.5" customHeight="1" thickBot="1" x14ac:dyDescent="0.25">
      <c r="B63" s="141"/>
      <c r="C63" s="1299" t="s">
        <v>51</v>
      </c>
      <c r="D63" s="1299"/>
      <c r="E63" s="1300"/>
      <c r="F63" s="142">
        <v>6047</v>
      </c>
      <c r="G63" s="142">
        <v>6283</v>
      </c>
      <c r="H63" s="143">
        <v>6851</v>
      </c>
    </row>
    <row r="64" spans="2:8" ht="15" customHeight="1" x14ac:dyDescent="0.2"/>
  </sheetData>
  <sheetProtection algorithmName="SHA-512" hashValue="Yro4sEpiVZXywK+89vBCtPPVJmcnvlkRiyaEBPYC5TQAyYhErtcyHVm30UCNUCiMs5CnIm0p8Yb3GBxpSnm5rA==" saltValue="KeY5gDokZvcg9KPLjSX4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6192F-15D8-4A4B-AAA1-C88D64F0CA65}">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89" customWidth="1"/>
    <col min="2" max="107" width="2.44140625" style="389" customWidth="1"/>
    <col min="108" max="108" width="6.109375" style="397" customWidth="1"/>
    <col min="109" max="109" width="5.88671875" style="396" customWidth="1"/>
    <col min="110" max="110" width="19.109375" style="389" hidden="1"/>
    <col min="111" max="115" width="12.6640625" style="389" hidden="1"/>
    <col min="116" max="349" width="8.6640625" style="389" hidden="1"/>
    <col min="350" max="355" width="14.88671875" style="389" hidden="1"/>
    <col min="356" max="357" width="15.88671875" style="389" hidden="1"/>
    <col min="358" max="363" width="16.109375" style="389" hidden="1"/>
    <col min="364" max="364" width="6.109375" style="389" hidden="1"/>
    <col min="365" max="365" width="3" style="389" hidden="1"/>
    <col min="366" max="605" width="8.6640625" style="389" hidden="1"/>
    <col min="606" max="611" width="14.88671875" style="389" hidden="1"/>
    <col min="612" max="613" width="15.88671875" style="389" hidden="1"/>
    <col min="614" max="619" width="16.109375" style="389" hidden="1"/>
    <col min="620" max="620" width="6.109375" style="389" hidden="1"/>
    <col min="621" max="621" width="3" style="389" hidden="1"/>
    <col min="622" max="861" width="8.6640625" style="389" hidden="1"/>
    <col min="862" max="867" width="14.88671875" style="389" hidden="1"/>
    <col min="868" max="869" width="15.88671875" style="389" hidden="1"/>
    <col min="870" max="875" width="16.109375" style="389" hidden="1"/>
    <col min="876" max="876" width="6.109375" style="389" hidden="1"/>
    <col min="877" max="877" width="3" style="389" hidden="1"/>
    <col min="878" max="1117" width="8.6640625" style="389" hidden="1"/>
    <col min="1118" max="1123" width="14.88671875" style="389" hidden="1"/>
    <col min="1124" max="1125" width="15.88671875" style="389" hidden="1"/>
    <col min="1126" max="1131" width="16.109375" style="389" hidden="1"/>
    <col min="1132" max="1132" width="6.109375" style="389" hidden="1"/>
    <col min="1133" max="1133" width="3" style="389" hidden="1"/>
    <col min="1134" max="1373" width="8.6640625" style="389" hidden="1"/>
    <col min="1374" max="1379" width="14.88671875" style="389" hidden="1"/>
    <col min="1380" max="1381" width="15.88671875" style="389" hidden="1"/>
    <col min="1382" max="1387" width="16.109375" style="389" hidden="1"/>
    <col min="1388" max="1388" width="6.109375" style="389" hidden="1"/>
    <col min="1389" max="1389" width="3" style="389" hidden="1"/>
    <col min="1390" max="1629" width="8.6640625" style="389" hidden="1"/>
    <col min="1630" max="1635" width="14.88671875" style="389" hidden="1"/>
    <col min="1636" max="1637" width="15.88671875" style="389" hidden="1"/>
    <col min="1638" max="1643" width="16.109375" style="389" hidden="1"/>
    <col min="1644" max="1644" width="6.109375" style="389" hidden="1"/>
    <col min="1645" max="1645" width="3" style="389" hidden="1"/>
    <col min="1646" max="1885" width="8.6640625" style="389" hidden="1"/>
    <col min="1886" max="1891" width="14.88671875" style="389" hidden="1"/>
    <col min="1892" max="1893" width="15.88671875" style="389" hidden="1"/>
    <col min="1894" max="1899" width="16.109375" style="389" hidden="1"/>
    <col min="1900" max="1900" width="6.109375" style="389" hidden="1"/>
    <col min="1901" max="1901" width="3" style="389" hidden="1"/>
    <col min="1902" max="2141" width="8.6640625" style="389" hidden="1"/>
    <col min="2142" max="2147" width="14.88671875" style="389" hidden="1"/>
    <col min="2148" max="2149" width="15.88671875" style="389" hidden="1"/>
    <col min="2150" max="2155" width="16.109375" style="389" hidden="1"/>
    <col min="2156" max="2156" width="6.109375" style="389" hidden="1"/>
    <col min="2157" max="2157" width="3" style="389" hidden="1"/>
    <col min="2158" max="2397" width="8.6640625" style="389" hidden="1"/>
    <col min="2398" max="2403" width="14.88671875" style="389" hidden="1"/>
    <col min="2404" max="2405" width="15.88671875" style="389" hidden="1"/>
    <col min="2406" max="2411" width="16.109375" style="389" hidden="1"/>
    <col min="2412" max="2412" width="6.109375" style="389" hidden="1"/>
    <col min="2413" max="2413" width="3" style="389" hidden="1"/>
    <col min="2414" max="2653" width="8.6640625" style="389" hidden="1"/>
    <col min="2654" max="2659" width="14.88671875" style="389" hidden="1"/>
    <col min="2660" max="2661" width="15.88671875" style="389" hidden="1"/>
    <col min="2662" max="2667" width="16.109375" style="389" hidden="1"/>
    <col min="2668" max="2668" width="6.109375" style="389" hidden="1"/>
    <col min="2669" max="2669" width="3" style="389" hidden="1"/>
    <col min="2670" max="2909" width="8.6640625" style="389" hidden="1"/>
    <col min="2910" max="2915" width="14.88671875" style="389" hidden="1"/>
    <col min="2916" max="2917" width="15.88671875" style="389" hidden="1"/>
    <col min="2918" max="2923" width="16.109375" style="389" hidden="1"/>
    <col min="2924" max="2924" width="6.109375" style="389" hidden="1"/>
    <col min="2925" max="2925" width="3" style="389" hidden="1"/>
    <col min="2926" max="3165" width="8.6640625" style="389" hidden="1"/>
    <col min="3166" max="3171" width="14.88671875" style="389" hidden="1"/>
    <col min="3172" max="3173" width="15.88671875" style="389" hidden="1"/>
    <col min="3174" max="3179" width="16.109375" style="389" hidden="1"/>
    <col min="3180" max="3180" width="6.109375" style="389" hidden="1"/>
    <col min="3181" max="3181" width="3" style="389" hidden="1"/>
    <col min="3182" max="3421" width="8.6640625" style="389" hidden="1"/>
    <col min="3422" max="3427" width="14.88671875" style="389" hidden="1"/>
    <col min="3428" max="3429" width="15.88671875" style="389" hidden="1"/>
    <col min="3430" max="3435" width="16.109375" style="389" hidden="1"/>
    <col min="3436" max="3436" width="6.109375" style="389" hidden="1"/>
    <col min="3437" max="3437" width="3" style="389" hidden="1"/>
    <col min="3438" max="3677" width="8.6640625" style="389" hidden="1"/>
    <col min="3678" max="3683" width="14.88671875" style="389" hidden="1"/>
    <col min="3684" max="3685" width="15.88671875" style="389" hidden="1"/>
    <col min="3686" max="3691" width="16.109375" style="389" hidden="1"/>
    <col min="3692" max="3692" width="6.109375" style="389" hidden="1"/>
    <col min="3693" max="3693" width="3" style="389" hidden="1"/>
    <col min="3694" max="3933" width="8.6640625" style="389" hidden="1"/>
    <col min="3934" max="3939" width="14.88671875" style="389" hidden="1"/>
    <col min="3940" max="3941" width="15.88671875" style="389" hidden="1"/>
    <col min="3942" max="3947" width="16.109375" style="389" hidden="1"/>
    <col min="3948" max="3948" width="6.109375" style="389" hidden="1"/>
    <col min="3949" max="3949" width="3" style="389" hidden="1"/>
    <col min="3950" max="4189" width="8.6640625" style="389" hidden="1"/>
    <col min="4190" max="4195" width="14.88671875" style="389" hidden="1"/>
    <col min="4196" max="4197" width="15.88671875" style="389" hidden="1"/>
    <col min="4198" max="4203" width="16.109375" style="389" hidden="1"/>
    <col min="4204" max="4204" width="6.109375" style="389" hidden="1"/>
    <col min="4205" max="4205" width="3" style="389" hidden="1"/>
    <col min="4206" max="4445" width="8.6640625" style="389" hidden="1"/>
    <col min="4446" max="4451" width="14.88671875" style="389" hidden="1"/>
    <col min="4452" max="4453" width="15.88671875" style="389" hidden="1"/>
    <col min="4454" max="4459" width="16.109375" style="389" hidden="1"/>
    <col min="4460" max="4460" width="6.109375" style="389" hidden="1"/>
    <col min="4461" max="4461" width="3" style="389" hidden="1"/>
    <col min="4462" max="4701" width="8.6640625" style="389" hidden="1"/>
    <col min="4702" max="4707" width="14.88671875" style="389" hidden="1"/>
    <col min="4708" max="4709" width="15.88671875" style="389" hidden="1"/>
    <col min="4710" max="4715" width="16.109375" style="389" hidden="1"/>
    <col min="4716" max="4716" width="6.109375" style="389" hidden="1"/>
    <col min="4717" max="4717" width="3" style="389" hidden="1"/>
    <col min="4718" max="4957" width="8.6640625" style="389" hidden="1"/>
    <col min="4958" max="4963" width="14.88671875" style="389" hidden="1"/>
    <col min="4964" max="4965" width="15.88671875" style="389" hidden="1"/>
    <col min="4966" max="4971" width="16.109375" style="389" hidden="1"/>
    <col min="4972" max="4972" width="6.109375" style="389" hidden="1"/>
    <col min="4973" max="4973" width="3" style="389" hidden="1"/>
    <col min="4974" max="5213" width="8.6640625" style="389" hidden="1"/>
    <col min="5214" max="5219" width="14.88671875" style="389" hidden="1"/>
    <col min="5220" max="5221" width="15.88671875" style="389" hidden="1"/>
    <col min="5222" max="5227" width="16.109375" style="389" hidden="1"/>
    <col min="5228" max="5228" width="6.109375" style="389" hidden="1"/>
    <col min="5229" max="5229" width="3" style="389" hidden="1"/>
    <col min="5230" max="5469" width="8.6640625" style="389" hidden="1"/>
    <col min="5470" max="5475" width="14.88671875" style="389" hidden="1"/>
    <col min="5476" max="5477" width="15.88671875" style="389" hidden="1"/>
    <col min="5478" max="5483" width="16.109375" style="389" hidden="1"/>
    <col min="5484" max="5484" width="6.109375" style="389" hidden="1"/>
    <col min="5485" max="5485" width="3" style="389" hidden="1"/>
    <col min="5486" max="5725" width="8.6640625" style="389" hidden="1"/>
    <col min="5726" max="5731" width="14.88671875" style="389" hidden="1"/>
    <col min="5732" max="5733" width="15.88671875" style="389" hidden="1"/>
    <col min="5734" max="5739" width="16.109375" style="389" hidden="1"/>
    <col min="5740" max="5740" width="6.109375" style="389" hidden="1"/>
    <col min="5741" max="5741" width="3" style="389" hidden="1"/>
    <col min="5742" max="5981" width="8.6640625" style="389" hidden="1"/>
    <col min="5982" max="5987" width="14.88671875" style="389" hidden="1"/>
    <col min="5988" max="5989" width="15.88671875" style="389" hidden="1"/>
    <col min="5990" max="5995" width="16.109375" style="389" hidden="1"/>
    <col min="5996" max="5996" width="6.109375" style="389" hidden="1"/>
    <col min="5997" max="5997" width="3" style="389" hidden="1"/>
    <col min="5998" max="6237" width="8.6640625" style="389" hidden="1"/>
    <col min="6238" max="6243" width="14.88671875" style="389" hidden="1"/>
    <col min="6244" max="6245" width="15.88671875" style="389" hidden="1"/>
    <col min="6246" max="6251" width="16.109375" style="389" hidden="1"/>
    <col min="6252" max="6252" width="6.109375" style="389" hidden="1"/>
    <col min="6253" max="6253" width="3" style="389" hidden="1"/>
    <col min="6254" max="6493" width="8.6640625" style="389" hidden="1"/>
    <col min="6494" max="6499" width="14.88671875" style="389" hidden="1"/>
    <col min="6500" max="6501" width="15.88671875" style="389" hidden="1"/>
    <col min="6502" max="6507" width="16.109375" style="389" hidden="1"/>
    <col min="6508" max="6508" width="6.109375" style="389" hidden="1"/>
    <col min="6509" max="6509" width="3" style="389" hidden="1"/>
    <col min="6510" max="6749" width="8.6640625" style="389" hidden="1"/>
    <col min="6750" max="6755" width="14.88671875" style="389" hidden="1"/>
    <col min="6756" max="6757" width="15.88671875" style="389" hidden="1"/>
    <col min="6758" max="6763" width="16.109375" style="389" hidden="1"/>
    <col min="6764" max="6764" width="6.109375" style="389" hidden="1"/>
    <col min="6765" max="6765" width="3" style="389" hidden="1"/>
    <col min="6766" max="7005" width="8.6640625" style="389" hidden="1"/>
    <col min="7006" max="7011" width="14.88671875" style="389" hidden="1"/>
    <col min="7012" max="7013" width="15.88671875" style="389" hidden="1"/>
    <col min="7014" max="7019" width="16.109375" style="389" hidden="1"/>
    <col min="7020" max="7020" width="6.109375" style="389" hidden="1"/>
    <col min="7021" max="7021" width="3" style="389" hidden="1"/>
    <col min="7022" max="7261" width="8.6640625" style="389" hidden="1"/>
    <col min="7262" max="7267" width="14.88671875" style="389" hidden="1"/>
    <col min="7268" max="7269" width="15.88671875" style="389" hidden="1"/>
    <col min="7270" max="7275" width="16.109375" style="389" hidden="1"/>
    <col min="7276" max="7276" width="6.109375" style="389" hidden="1"/>
    <col min="7277" max="7277" width="3" style="389" hidden="1"/>
    <col min="7278" max="7517" width="8.6640625" style="389" hidden="1"/>
    <col min="7518" max="7523" width="14.88671875" style="389" hidden="1"/>
    <col min="7524" max="7525" width="15.88671875" style="389" hidden="1"/>
    <col min="7526" max="7531" width="16.109375" style="389" hidden="1"/>
    <col min="7532" max="7532" width="6.109375" style="389" hidden="1"/>
    <col min="7533" max="7533" width="3" style="389" hidden="1"/>
    <col min="7534" max="7773" width="8.6640625" style="389" hidden="1"/>
    <col min="7774" max="7779" width="14.88671875" style="389" hidden="1"/>
    <col min="7780" max="7781" width="15.88671875" style="389" hidden="1"/>
    <col min="7782" max="7787" width="16.109375" style="389" hidden="1"/>
    <col min="7788" max="7788" width="6.109375" style="389" hidden="1"/>
    <col min="7789" max="7789" width="3" style="389" hidden="1"/>
    <col min="7790" max="8029" width="8.6640625" style="389" hidden="1"/>
    <col min="8030" max="8035" width="14.88671875" style="389" hidden="1"/>
    <col min="8036" max="8037" width="15.88671875" style="389" hidden="1"/>
    <col min="8038" max="8043" width="16.109375" style="389" hidden="1"/>
    <col min="8044" max="8044" width="6.109375" style="389" hidden="1"/>
    <col min="8045" max="8045" width="3" style="389" hidden="1"/>
    <col min="8046" max="8285" width="8.6640625" style="389" hidden="1"/>
    <col min="8286" max="8291" width="14.88671875" style="389" hidden="1"/>
    <col min="8292" max="8293" width="15.88671875" style="389" hidden="1"/>
    <col min="8294" max="8299" width="16.109375" style="389" hidden="1"/>
    <col min="8300" max="8300" width="6.109375" style="389" hidden="1"/>
    <col min="8301" max="8301" width="3" style="389" hidden="1"/>
    <col min="8302" max="8541" width="8.6640625" style="389" hidden="1"/>
    <col min="8542" max="8547" width="14.88671875" style="389" hidden="1"/>
    <col min="8548" max="8549" width="15.88671875" style="389" hidden="1"/>
    <col min="8550" max="8555" width="16.109375" style="389" hidden="1"/>
    <col min="8556" max="8556" width="6.109375" style="389" hidden="1"/>
    <col min="8557" max="8557" width="3" style="389" hidden="1"/>
    <col min="8558" max="8797" width="8.6640625" style="389" hidden="1"/>
    <col min="8798" max="8803" width="14.88671875" style="389" hidden="1"/>
    <col min="8804" max="8805" width="15.88671875" style="389" hidden="1"/>
    <col min="8806" max="8811" width="16.109375" style="389" hidden="1"/>
    <col min="8812" max="8812" width="6.109375" style="389" hidden="1"/>
    <col min="8813" max="8813" width="3" style="389" hidden="1"/>
    <col min="8814" max="9053" width="8.6640625" style="389" hidden="1"/>
    <col min="9054" max="9059" width="14.88671875" style="389" hidden="1"/>
    <col min="9060" max="9061" width="15.88671875" style="389" hidden="1"/>
    <col min="9062" max="9067" width="16.109375" style="389" hidden="1"/>
    <col min="9068" max="9068" width="6.109375" style="389" hidden="1"/>
    <col min="9069" max="9069" width="3" style="389" hidden="1"/>
    <col min="9070" max="9309" width="8.6640625" style="389" hidden="1"/>
    <col min="9310" max="9315" width="14.88671875" style="389" hidden="1"/>
    <col min="9316" max="9317" width="15.88671875" style="389" hidden="1"/>
    <col min="9318" max="9323" width="16.109375" style="389" hidden="1"/>
    <col min="9324" max="9324" width="6.109375" style="389" hidden="1"/>
    <col min="9325" max="9325" width="3" style="389" hidden="1"/>
    <col min="9326" max="9565" width="8.6640625" style="389" hidden="1"/>
    <col min="9566" max="9571" width="14.88671875" style="389" hidden="1"/>
    <col min="9572" max="9573" width="15.88671875" style="389" hidden="1"/>
    <col min="9574" max="9579" width="16.109375" style="389" hidden="1"/>
    <col min="9580" max="9580" width="6.109375" style="389" hidden="1"/>
    <col min="9581" max="9581" width="3" style="389" hidden="1"/>
    <col min="9582" max="9821" width="8.6640625" style="389" hidden="1"/>
    <col min="9822" max="9827" width="14.88671875" style="389" hidden="1"/>
    <col min="9828" max="9829" width="15.88671875" style="389" hidden="1"/>
    <col min="9830" max="9835" width="16.109375" style="389" hidden="1"/>
    <col min="9836" max="9836" width="6.109375" style="389" hidden="1"/>
    <col min="9837" max="9837" width="3" style="389" hidden="1"/>
    <col min="9838" max="10077" width="8.6640625" style="389" hidden="1"/>
    <col min="10078" max="10083" width="14.88671875" style="389" hidden="1"/>
    <col min="10084" max="10085" width="15.88671875" style="389" hidden="1"/>
    <col min="10086" max="10091" width="16.109375" style="389" hidden="1"/>
    <col min="10092" max="10092" width="6.109375" style="389" hidden="1"/>
    <col min="10093" max="10093" width="3" style="389" hidden="1"/>
    <col min="10094" max="10333" width="8.6640625" style="389" hidden="1"/>
    <col min="10334" max="10339" width="14.88671875" style="389" hidden="1"/>
    <col min="10340" max="10341" width="15.88671875" style="389" hidden="1"/>
    <col min="10342" max="10347" width="16.109375" style="389" hidden="1"/>
    <col min="10348" max="10348" width="6.109375" style="389" hidden="1"/>
    <col min="10349" max="10349" width="3" style="389" hidden="1"/>
    <col min="10350" max="10589" width="8.6640625" style="389" hidden="1"/>
    <col min="10590" max="10595" width="14.88671875" style="389" hidden="1"/>
    <col min="10596" max="10597" width="15.88671875" style="389" hidden="1"/>
    <col min="10598" max="10603" width="16.109375" style="389" hidden="1"/>
    <col min="10604" max="10604" width="6.109375" style="389" hidden="1"/>
    <col min="10605" max="10605" width="3" style="389" hidden="1"/>
    <col min="10606" max="10845" width="8.6640625" style="389" hidden="1"/>
    <col min="10846" max="10851" width="14.88671875" style="389" hidden="1"/>
    <col min="10852" max="10853" width="15.88671875" style="389" hidden="1"/>
    <col min="10854" max="10859" width="16.109375" style="389" hidden="1"/>
    <col min="10860" max="10860" width="6.109375" style="389" hidden="1"/>
    <col min="10861" max="10861" width="3" style="389" hidden="1"/>
    <col min="10862" max="11101" width="8.6640625" style="389" hidden="1"/>
    <col min="11102" max="11107" width="14.88671875" style="389" hidden="1"/>
    <col min="11108" max="11109" width="15.88671875" style="389" hidden="1"/>
    <col min="11110" max="11115" width="16.109375" style="389" hidden="1"/>
    <col min="11116" max="11116" width="6.109375" style="389" hidden="1"/>
    <col min="11117" max="11117" width="3" style="389" hidden="1"/>
    <col min="11118" max="11357" width="8.6640625" style="389" hidden="1"/>
    <col min="11358" max="11363" width="14.88671875" style="389" hidden="1"/>
    <col min="11364" max="11365" width="15.88671875" style="389" hidden="1"/>
    <col min="11366" max="11371" width="16.109375" style="389" hidden="1"/>
    <col min="11372" max="11372" width="6.109375" style="389" hidden="1"/>
    <col min="11373" max="11373" width="3" style="389" hidden="1"/>
    <col min="11374" max="11613" width="8.6640625" style="389" hidden="1"/>
    <col min="11614" max="11619" width="14.88671875" style="389" hidden="1"/>
    <col min="11620" max="11621" width="15.88671875" style="389" hidden="1"/>
    <col min="11622" max="11627" width="16.109375" style="389" hidden="1"/>
    <col min="11628" max="11628" width="6.109375" style="389" hidden="1"/>
    <col min="11629" max="11629" width="3" style="389" hidden="1"/>
    <col min="11630" max="11869" width="8.6640625" style="389" hidden="1"/>
    <col min="11870" max="11875" width="14.88671875" style="389" hidden="1"/>
    <col min="11876" max="11877" width="15.88671875" style="389" hidden="1"/>
    <col min="11878" max="11883" width="16.109375" style="389" hidden="1"/>
    <col min="11884" max="11884" width="6.109375" style="389" hidden="1"/>
    <col min="11885" max="11885" width="3" style="389" hidden="1"/>
    <col min="11886" max="12125" width="8.6640625" style="389" hidden="1"/>
    <col min="12126" max="12131" width="14.88671875" style="389" hidden="1"/>
    <col min="12132" max="12133" width="15.88671875" style="389" hidden="1"/>
    <col min="12134" max="12139" width="16.109375" style="389" hidden="1"/>
    <col min="12140" max="12140" width="6.109375" style="389" hidden="1"/>
    <col min="12141" max="12141" width="3" style="389" hidden="1"/>
    <col min="12142" max="12381" width="8.6640625" style="389" hidden="1"/>
    <col min="12382" max="12387" width="14.88671875" style="389" hidden="1"/>
    <col min="12388" max="12389" width="15.88671875" style="389" hidden="1"/>
    <col min="12390" max="12395" width="16.109375" style="389" hidden="1"/>
    <col min="12396" max="12396" width="6.109375" style="389" hidden="1"/>
    <col min="12397" max="12397" width="3" style="389" hidden="1"/>
    <col min="12398" max="12637" width="8.6640625" style="389" hidden="1"/>
    <col min="12638" max="12643" width="14.88671875" style="389" hidden="1"/>
    <col min="12644" max="12645" width="15.88671875" style="389" hidden="1"/>
    <col min="12646" max="12651" width="16.109375" style="389" hidden="1"/>
    <col min="12652" max="12652" width="6.109375" style="389" hidden="1"/>
    <col min="12653" max="12653" width="3" style="389" hidden="1"/>
    <col min="12654" max="12893" width="8.6640625" style="389" hidden="1"/>
    <col min="12894" max="12899" width="14.88671875" style="389" hidden="1"/>
    <col min="12900" max="12901" width="15.88671875" style="389" hidden="1"/>
    <col min="12902" max="12907" width="16.109375" style="389" hidden="1"/>
    <col min="12908" max="12908" width="6.109375" style="389" hidden="1"/>
    <col min="12909" max="12909" width="3" style="389" hidden="1"/>
    <col min="12910" max="13149" width="8.6640625" style="389" hidden="1"/>
    <col min="13150" max="13155" width="14.88671875" style="389" hidden="1"/>
    <col min="13156" max="13157" width="15.88671875" style="389" hidden="1"/>
    <col min="13158" max="13163" width="16.109375" style="389" hidden="1"/>
    <col min="13164" max="13164" width="6.109375" style="389" hidden="1"/>
    <col min="13165" max="13165" width="3" style="389" hidden="1"/>
    <col min="13166" max="13405" width="8.6640625" style="389" hidden="1"/>
    <col min="13406" max="13411" width="14.88671875" style="389" hidden="1"/>
    <col min="13412" max="13413" width="15.88671875" style="389" hidden="1"/>
    <col min="13414" max="13419" width="16.109375" style="389" hidden="1"/>
    <col min="13420" max="13420" width="6.109375" style="389" hidden="1"/>
    <col min="13421" max="13421" width="3" style="389" hidden="1"/>
    <col min="13422" max="13661" width="8.6640625" style="389" hidden="1"/>
    <col min="13662" max="13667" width="14.88671875" style="389" hidden="1"/>
    <col min="13668" max="13669" width="15.88671875" style="389" hidden="1"/>
    <col min="13670" max="13675" width="16.109375" style="389" hidden="1"/>
    <col min="13676" max="13676" width="6.109375" style="389" hidden="1"/>
    <col min="13677" max="13677" width="3" style="389" hidden="1"/>
    <col min="13678" max="13917" width="8.6640625" style="389" hidden="1"/>
    <col min="13918" max="13923" width="14.88671875" style="389" hidden="1"/>
    <col min="13924" max="13925" width="15.88671875" style="389" hidden="1"/>
    <col min="13926" max="13931" width="16.109375" style="389" hidden="1"/>
    <col min="13932" max="13932" width="6.109375" style="389" hidden="1"/>
    <col min="13933" max="13933" width="3" style="389" hidden="1"/>
    <col min="13934" max="14173" width="8.6640625" style="389" hidden="1"/>
    <col min="14174" max="14179" width="14.88671875" style="389" hidden="1"/>
    <col min="14180" max="14181" width="15.88671875" style="389" hidden="1"/>
    <col min="14182" max="14187" width="16.109375" style="389" hidden="1"/>
    <col min="14188" max="14188" width="6.109375" style="389" hidden="1"/>
    <col min="14189" max="14189" width="3" style="389" hidden="1"/>
    <col min="14190" max="14429" width="8.6640625" style="389" hidden="1"/>
    <col min="14430" max="14435" width="14.88671875" style="389" hidden="1"/>
    <col min="14436" max="14437" width="15.88671875" style="389" hidden="1"/>
    <col min="14438" max="14443" width="16.109375" style="389" hidden="1"/>
    <col min="14444" max="14444" width="6.109375" style="389" hidden="1"/>
    <col min="14445" max="14445" width="3" style="389" hidden="1"/>
    <col min="14446" max="14685" width="8.6640625" style="389" hidden="1"/>
    <col min="14686" max="14691" width="14.88671875" style="389" hidden="1"/>
    <col min="14692" max="14693" width="15.88671875" style="389" hidden="1"/>
    <col min="14694" max="14699" width="16.109375" style="389" hidden="1"/>
    <col min="14700" max="14700" width="6.109375" style="389" hidden="1"/>
    <col min="14701" max="14701" width="3" style="389" hidden="1"/>
    <col min="14702" max="14941" width="8.6640625" style="389" hidden="1"/>
    <col min="14942" max="14947" width="14.88671875" style="389" hidden="1"/>
    <col min="14948" max="14949" width="15.88671875" style="389" hidden="1"/>
    <col min="14950" max="14955" width="16.109375" style="389" hidden="1"/>
    <col min="14956" max="14956" width="6.109375" style="389" hidden="1"/>
    <col min="14957" max="14957" width="3" style="389" hidden="1"/>
    <col min="14958" max="15197" width="8.6640625" style="389" hidden="1"/>
    <col min="15198" max="15203" width="14.88671875" style="389" hidden="1"/>
    <col min="15204" max="15205" width="15.88671875" style="389" hidden="1"/>
    <col min="15206" max="15211" width="16.109375" style="389" hidden="1"/>
    <col min="15212" max="15212" width="6.109375" style="389" hidden="1"/>
    <col min="15213" max="15213" width="3" style="389" hidden="1"/>
    <col min="15214" max="15453" width="8.6640625" style="389" hidden="1"/>
    <col min="15454" max="15459" width="14.88671875" style="389" hidden="1"/>
    <col min="15460" max="15461" width="15.88671875" style="389" hidden="1"/>
    <col min="15462" max="15467" width="16.109375" style="389" hidden="1"/>
    <col min="15468" max="15468" width="6.109375" style="389" hidden="1"/>
    <col min="15469" max="15469" width="3" style="389" hidden="1"/>
    <col min="15470" max="15709" width="8.6640625" style="389" hidden="1"/>
    <col min="15710" max="15715" width="14.88671875" style="389" hidden="1"/>
    <col min="15716" max="15717" width="15.88671875" style="389" hidden="1"/>
    <col min="15718" max="15723" width="16.109375" style="389" hidden="1"/>
    <col min="15724" max="15724" width="6.109375" style="389" hidden="1"/>
    <col min="15725" max="15725" width="3" style="389" hidden="1"/>
    <col min="15726" max="15965" width="8.6640625" style="389" hidden="1"/>
    <col min="15966" max="15971" width="14.88671875" style="389" hidden="1"/>
    <col min="15972" max="15973" width="15.88671875" style="389" hidden="1"/>
    <col min="15974" max="15979" width="16.109375" style="389" hidden="1"/>
    <col min="15980" max="15980" width="6.109375" style="389" hidden="1"/>
    <col min="15981" max="15981" width="3" style="389" hidden="1"/>
    <col min="15982" max="16221" width="8.6640625" style="389" hidden="1"/>
    <col min="16222" max="16227" width="14.88671875" style="389" hidden="1"/>
    <col min="16228" max="16229" width="15.88671875" style="389" hidden="1"/>
    <col min="16230" max="16235" width="16.109375" style="389" hidden="1"/>
    <col min="16236" max="16236" width="6.109375" style="389" hidden="1"/>
    <col min="16237" max="16237" width="3" style="389" hidden="1"/>
    <col min="16238" max="16384" width="8.6640625" style="389" hidden="1"/>
  </cols>
  <sheetData>
    <row r="1" spans="1:143" ht="42.75" customHeight="1" x14ac:dyDescent="0.2">
      <c r="A1" s="387"/>
      <c r="B1" s="388"/>
      <c r="DD1" s="389"/>
      <c r="DE1" s="389"/>
    </row>
    <row r="2" spans="1:143" ht="25.5" customHeight="1" x14ac:dyDescent="0.2">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x14ac:dyDescent="0.2">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91" customFormat="1" ht="13.2" x14ac:dyDescent="0.2">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ht="13.2" x14ac:dyDescent="0.2">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ht="13.2" x14ac:dyDescent="0.2">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9"/>
      <c r="DE19" s="389"/>
    </row>
    <row r="20" spans="1:351" ht="13.2" x14ac:dyDescent="0.2">
      <c r="DD20" s="389"/>
      <c r="DE20" s="389"/>
    </row>
    <row r="21" spans="1:351" ht="16.2" x14ac:dyDescent="0.2">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6.2" x14ac:dyDescent="0.2">
      <c r="B22" s="396"/>
      <c r="MM22" s="395"/>
    </row>
    <row r="23" spans="1:351" ht="13.2" x14ac:dyDescent="0.2">
      <c r="B23" s="396"/>
    </row>
    <row r="24" spans="1:351" ht="13.2" x14ac:dyDescent="0.2">
      <c r="B24" s="396"/>
    </row>
    <row r="25" spans="1:351" ht="13.2" x14ac:dyDescent="0.2">
      <c r="B25" s="396"/>
    </row>
    <row r="26" spans="1:351" ht="13.2" x14ac:dyDescent="0.2">
      <c r="B26" s="396"/>
    </row>
    <row r="27" spans="1:351" ht="13.2" x14ac:dyDescent="0.2">
      <c r="B27" s="396"/>
    </row>
    <row r="28" spans="1:351" ht="13.2" x14ac:dyDescent="0.2">
      <c r="B28" s="396"/>
    </row>
    <row r="29" spans="1:351" ht="13.2" x14ac:dyDescent="0.2">
      <c r="B29" s="396"/>
    </row>
    <row r="30" spans="1:351" ht="13.2" x14ac:dyDescent="0.2">
      <c r="B30" s="396"/>
    </row>
    <row r="31" spans="1:351" ht="13.2" x14ac:dyDescent="0.2">
      <c r="B31" s="396"/>
    </row>
    <row r="32" spans="1:351" ht="13.2" x14ac:dyDescent="0.2">
      <c r="B32" s="396"/>
    </row>
    <row r="33" spans="2:109" ht="13.2" x14ac:dyDescent="0.2">
      <c r="B33" s="396"/>
    </row>
    <row r="34" spans="2:109" ht="13.2" x14ac:dyDescent="0.2">
      <c r="B34" s="396"/>
    </row>
    <row r="35" spans="2:109" ht="13.2" x14ac:dyDescent="0.2">
      <c r="B35" s="396"/>
    </row>
    <row r="36" spans="2:109" ht="13.2" x14ac:dyDescent="0.2">
      <c r="B36" s="396"/>
    </row>
    <row r="37" spans="2:109" ht="13.2" x14ac:dyDescent="0.2">
      <c r="B37" s="396"/>
    </row>
    <row r="38" spans="2:109" ht="13.2" x14ac:dyDescent="0.2">
      <c r="B38" s="396"/>
    </row>
    <row r="39" spans="2:109" ht="13.2" x14ac:dyDescent="0.2">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ht="13.2" x14ac:dyDescent="0.2">
      <c r="B40" s="401"/>
      <c r="DD40" s="401"/>
      <c r="DE40" s="389"/>
    </row>
    <row r="41" spans="2:109" ht="16.2" x14ac:dyDescent="0.2">
      <c r="B41" s="402" t="s">
        <v>610</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ht="13.2" x14ac:dyDescent="0.2">
      <c r="B42" s="396"/>
      <c r="G42" s="403"/>
      <c r="I42" s="404"/>
      <c r="J42" s="404"/>
      <c r="K42" s="404"/>
      <c r="AM42" s="403"/>
      <c r="AN42" s="403" t="s">
        <v>611</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2">
      <c r="B43" s="396"/>
      <c r="AN43" s="1307" t="s">
        <v>620</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ht="13.2" x14ac:dyDescent="0.2">
      <c r="B44" s="396"/>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ht="13.2" x14ac:dyDescent="0.2">
      <c r="B45" s="396"/>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ht="13.2" x14ac:dyDescent="0.2">
      <c r="B46" s="396"/>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ht="13.2" x14ac:dyDescent="0.2">
      <c r="B47" s="396"/>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ht="13.2" x14ac:dyDescent="0.2">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ht="13.2" x14ac:dyDescent="0.2">
      <c r="B49" s="396"/>
      <c r="AN49" s="389" t="s">
        <v>612</v>
      </c>
    </row>
    <row r="50" spans="1:109" ht="13.2" x14ac:dyDescent="0.2">
      <c r="B50" s="396"/>
      <c r="G50" s="1316"/>
      <c r="H50" s="1316"/>
      <c r="I50" s="1316"/>
      <c r="J50" s="1316"/>
      <c r="K50" s="406"/>
      <c r="L50" s="406"/>
      <c r="M50" s="407"/>
      <c r="N50" s="407"/>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568</v>
      </c>
      <c r="BQ50" s="1320"/>
      <c r="BR50" s="1320"/>
      <c r="BS50" s="1320"/>
      <c r="BT50" s="1320"/>
      <c r="BU50" s="1320"/>
      <c r="BV50" s="1320"/>
      <c r="BW50" s="1320"/>
      <c r="BX50" s="1320" t="s">
        <v>569</v>
      </c>
      <c r="BY50" s="1320"/>
      <c r="BZ50" s="1320"/>
      <c r="CA50" s="1320"/>
      <c r="CB50" s="1320"/>
      <c r="CC50" s="1320"/>
      <c r="CD50" s="1320"/>
      <c r="CE50" s="1320"/>
      <c r="CF50" s="1320" t="s">
        <v>570</v>
      </c>
      <c r="CG50" s="1320"/>
      <c r="CH50" s="1320"/>
      <c r="CI50" s="1320"/>
      <c r="CJ50" s="1320"/>
      <c r="CK50" s="1320"/>
      <c r="CL50" s="1320"/>
      <c r="CM50" s="1320"/>
      <c r="CN50" s="1320" t="s">
        <v>571</v>
      </c>
      <c r="CO50" s="1320"/>
      <c r="CP50" s="1320"/>
      <c r="CQ50" s="1320"/>
      <c r="CR50" s="1320"/>
      <c r="CS50" s="1320"/>
      <c r="CT50" s="1320"/>
      <c r="CU50" s="1320"/>
      <c r="CV50" s="1320" t="s">
        <v>572</v>
      </c>
      <c r="CW50" s="1320"/>
      <c r="CX50" s="1320"/>
      <c r="CY50" s="1320"/>
      <c r="CZ50" s="1320"/>
      <c r="DA50" s="1320"/>
      <c r="DB50" s="1320"/>
      <c r="DC50" s="1320"/>
    </row>
    <row r="51" spans="1:109" ht="13.5" customHeight="1" x14ac:dyDescent="0.2">
      <c r="B51" s="396"/>
      <c r="G51" s="1326"/>
      <c r="H51" s="1326"/>
      <c r="I51" s="1324"/>
      <c r="J51" s="1324"/>
      <c r="K51" s="1322"/>
      <c r="L51" s="1322"/>
      <c r="M51" s="1322"/>
      <c r="N51" s="1322"/>
      <c r="AM51" s="405"/>
      <c r="AN51" s="1323" t="s">
        <v>613</v>
      </c>
      <c r="AO51" s="1323"/>
      <c r="AP51" s="1323"/>
      <c r="AQ51" s="1323"/>
      <c r="AR51" s="1323"/>
      <c r="AS51" s="1323"/>
      <c r="AT51" s="1323"/>
      <c r="AU51" s="1323"/>
      <c r="AV51" s="1323"/>
      <c r="AW51" s="1323"/>
      <c r="AX51" s="1323"/>
      <c r="AY51" s="1323"/>
      <c r="AZ51" s="1323"/>
      <c r="BA51" s="1323"/>
      <c r="BB51" s="1323" t="s">
        <v>614</v>
      </c>
      <c r="BC51" s="1323"/>
      <c r="BD51" s="1323"/>
      <c r="BE51" s="1323"/>
      <c r="BF51" s="1323"/>
      <c r="BG51" s="1323"/>
      <c r="BH51" s="1323"/>
      <c r="BI51" s="1323"/>
      <c r="BJ51" s="1323"/>
      <c r="BK51" s="1323"/>
      <c r="BL51" s="1323"/>
      <c r="BM51" s="1323"/>
      <c r="BN51" s="1323"/>
      <c r="BO51" s="1323"/>
      <c r="BP51" s="1321"/>
      <c r="BQ51" s="1321"/>
      <c r="BR51" s="1321"/>
      <c r="BS51" s="1321"/>
      <c r="BT51" s="1321"/>
      <c r="BU51" s="1321"/>
      <c r="BV51" s="1321"/>
      <c r="BW51" s="1321"/>
      <c r="BX51" s="1321"/>
      <c r="BY51" s="1321"/>
      <c r="BZ51" s="1321"/>
      <c r="CA51" s="1321"/>
      <c r="CB51" s="1321"/>
      <c r="CC51" s="1321"/>
      <c r="CD51" s="1321"/>
      <c r="CE51" s="1321"/>
      <c r="CF51" s="1321">
        <v>5.4</v>
      </c>
      <c r="CG51" s="1321"/>
      <c r="CH51" s="1321"/>
      <c r="CI51" s="1321"/>
      <c r="CJ51" s="1321"/>
      <c r="CK51" s="1321"/>
      <c r="CL51" s="1321"/>
      <c r="CM51" s="1321"/>
      <c r="CN51" s="1321"/>
      <c r="CO51" s="1321"/>
      <c r="CP51" s="1321"/>
      <c r="CQ51" s="1321"/>
      <c r="CR51" s="1321"/>
      <c r="CS51" s="1321"/>
      <c r="CT51" s="1321"/>
      <c r="CU51" s="1321"/>
      <c r="CV51" s="1321"/>
      <c r="CW51" s="1321"/>
      <c r="CX51" s="1321"/>
      <c r="CY51" s="1321"/>
      <c r="CZ51" s="1321"/>
      <c r="DA51" s="1321"/>
      <c r="DB51" s="1321"/>
      <c r="DC51" s="1321"/>
    </row>
    <row r="52" spans="1:109" ht="13.2" x14ac:dyDescent="0.2">
      <c r="B52" s="396"/>
      <c r="G52" s="1326"/>
      <c r="H52" s="1326"/>
      <c r="I52" s="1324"/>
      <c r="J52" s="1324"/>
      <c r="K52" s="1322"/>
      <c r="L52" s="1322"/>
      <c r="M52" s="1322"/>
      <c r="N52" s="1322"/>
      <c r="AM52" s="405"/>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2" x14ac:dyDescent="0.2">
      <c r="A53" s="404"/>
      <c r="B53" s="396"/>
      <c r="G53" s="1326"/>
      <c r="H53" s="1326"/>
      <c r="I53" s="1316"/>
      <c r="J53" s="1316"/>
      <c r="K53" s="1322"/>
      <c r="L53" s="1322"/>
      <c r="M53" s="1322"/>
      <c r="N53" s="1322"/>
      <c r="AM53" s="405"/>
      <c r="AN53" s="1323"/>
      <c r="AO53" s="1323"/>
      <c r="AP53" s="1323"/>
      <c r="AQ53" s="1323"/>
      <c r="AR53" s="1323"/>
      <c r="AS53" s="1323"/>
      <c r="AT53" s="1323"/>
      <c r="AU53" s="1323"/>
      <c r="AV53" s="1323"/>
      <c r="AW53" s="1323"/>
      <c r="AX53" s="1323"/>
      <c r="AY53" s="1323"/>
      <c r="AZ53" s="1323"/>
      <c r="BA53" s="1323"/>
      <c r="BB53" s="1323" t="s">
        <v>615</v>
      </c>
      <c r="BC53" s="1323"/>
      <c r="BD53" s="1323"/>
      <c r="BE53" s="1323"/>
      <c r="BF53" s="1323"/>
      <c r="BG53" s="1323"/>
      <c r="BH53" s="1323"/>
      <c r="BI53" s="1323"/>
      <c r="BJ53" s="1323"/>
      <c r="BK53" s="1323"/>
      <c r="BL53" s="1323"/>
      <c r="BM53" s="1323"/>
      <c r="BN53" s="1323"/>
      <c r="BO53" s="1323"/>
      <c r="BP53" s="1321">
        <v>61.2</v>
      </c>
      <c r="BQ53" s="1321"/>
      <c r="BR53" s="1321"/>
      <c r="BS53" s="1321"/>
      <c r="BT53" s="1321"/>
      <c r="BU53" s="1321"/>
      <c r="BV53" s="1321"/>
      <c r="BW53" s="1321"/>
      <c r="BX53" s="1321">
        <v>61.9</v>
      </c>
      <c r="BY53" s="1321"/>
      <c r="BZ53" s="1321"/>
      <c r="CA53" s="1321"/>
      <c r="CB53" s="1321"/>
      <c r="CC53" s="1321"/>
      <c r="CD53" s="1321"/>
      <c r="CE53" s="1321"/>
      <c r="CF53" s="1321">
        <v>63.2</v>
      </c>
      <c r="CG53" s="1321"/>
      <c r="CH53" s="1321"/>
      <c r="CI53" s="1321"/>
      <c r="CJ53" s="1321"/>
      <c r="CK53" s="1321"/>
      <c r="CL53" s="1321"/>
      <c r="CM53" s="1321"/>
      <c r="CN53" s="1321">
        <v>64.599999999999994</v>
      </c>
      <c r="CO53" s="1321"/>
      <c r="CP53" s="1321"/>
      <c r="CQ53" s="1321"/>
      <c r="CR53" s="1321"/>
      <c r="CS53" s="1321"/>
      <c r="CT53" s="1321"/>
      <c r="CU53" s="1321"/>
      <c r="CV53" s="1321">
        <v>65.599999999999994</v>
      </c>
      <c r="CW53" s="1321"/>
      <c r="CX53" s="1321"/>
      <c r="CY53" s="1321"/>
      <c r="CZ53" s="1321"/>
      <c r="DA53" s="1321"/>
      <c r="DB53" s="1321"/>
      <c r="DC53" s="1321"/>
    </row>
    <row r="54" spans="1:109" ht="13.2" x14ac:dyDescent="0.2">
      <c r="A54" s="404"/>
      <c r="B54" s="396"/>
      <c r="G54" s="1326"/>
      <c r="H54" s="1326"/>
      <c r="I54" s="1316"/>
      <c r="J54" s="1316"/>
      <c r="K54" s="1322"/>
      <c r="L54" s="1322"/>
      <c r="M54" s="1322"/>
      <c r="N54" s="1322"/>
      <c r="AM54" s="405"/>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2" x14ac:dyDescent="0.2">
      <c r="A55" s="404"/>
      <c r="B55" s="396"/>
      <c r="G55" s="1316"/>
      <c r="H55" s="1316"/>
      <c r="I55" s="1316"/>
      <c r="J55" s="1316"/>
      <c r="K55" s="1322"/>
      <c r="L55" s="1322"/>
      <c r="M55" s="1322"/>
      <c r="N55" s="1322"/>
      <c r="AN55" s="1320" t="s">
        <v>616</v>
      </c>
      <c r="AO55" s="1320"/>
      <c r="AP55" s="1320"/>
      <c r="AQ55" s="1320"/>
      <c r="AR55" s="1320"/>
      <c r="AS55" s="1320"/>
      <c r="AT55" s="1320"/>
      <c r="AU55" s="1320"/>
      <c r="AV55" s="1320"/>
      <c r="AW55" s="1320"/>
      <c r="AX55" s="1320"/>
      <c r="AY55" s="1320"/>
      <c r="AZ55" s="1320"/>
      <c r="BA55" s="1320"/>
      <c r="BB55" s="1323" t="s">
        <v>614</v>
      </c>
      <c r="BC55" s="1323"/>
      <c r="BD55" s="1323"/>
      <c r="BE55" s="1323"/>
      <c r="BF55" s="1323"/>
      <c r="BG55" s="1323"/>
      <c r="BH55" s="1323"/>
      <c r="BI55" s="1323"/>
      <c r="BJ55" s="1323"/>
      <c r="BK55" s="1323"/>
      <c r="BL55" s="1323"/>
      <c r="BM55" s="1323"/>
      <c r="BN55" s="1323"/>
      <c r="BO55" s="1323"/>
      <c r="BP55" s="1321">
        <v>20.2</v>
      </c>
      <c r="BQ55" s="1321"/>
      <c r="BR55" s="1321"/>
      <c r="BS55" s="1321"/>
      <c r="BT55" s="1321"/>
      <c r="BU55" s="1321"/>
      <c r="BV55" s="1321"/>
      <c r="BW55" s="1321"/>
      <c r="BX55" s="1321">
        <v>19</v>
      </c>
      <c r="BY55" s="1321"/>
      <c r="BZ55" s="1321"/>
      <c r="CA55" s="1321"/>
      <c r="CB55" s="1321"/>
      <c r="CC55" s="1321"/>
      <c r="CD55" s="1321"/>
      <c r="CE55" s="1321"/>
      <c r="CF55" s="1321">
        <v>15.4</v>
      </c>
      <c r="CG55" s="1321"/>
      <c r="CH55" s="1321"/>
      <c r="CI55" s="1321"/>
      <c r="CJ55" s="1321"/>
      <c r="CK55" s="1321"/>
      <c r="CL55" s="1321"/>
      <c r="CM55" s="1321"/>
      <c r="CN55" s="1321">
        <v>14.9</v>
      </c>
      <c r="CO55" s="1321"/>
      <c r="CP55" s="1321"/>
      <c r="CQ55" s="1321"/>
      <c r="CR55" s="1321"/>
      <c r="CS55" s="1321"/>
      <c r="CT55" s="1321"/>
      <c r="CU55" s="1321"/>
      <c r="CV55" s="1321">
        <v>14.5</v>
      </c>
      <c r="CW55" s="1321"/>
      <c r="CX55" s="1321"/>
      <c r="CY55" s="1321"/>
      <c r="CZ55" s="1321"/>
      <c r="DA55" s="1321"/>
      <c r="DB55" s="1321"/>
      <c r="DC55" s="1321"/>
    </row>
    <row r="56" spans="1:109" ht="13.2" x14ac:dyDescent="0.2">
      <c r="A56" s="404"/>
      <c r="B56" s="396"/>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4" customFormat="1" ht="13.2" x14ac:dyDescent="0.2">
      <c r="B57" s="408"/>
      <c r="G57" s="1316"/>
      <c r="H57" s="1316"/>
      <c r="I57" s="1325"/>
      <c r="J57" s="1325"/>
      <c r="K57" s="1322"/>
      <c r="L57" s="1322"/>
      <c r="M57" s="1322"/>
      <c r="N57" s="1322"/>
      <c r="AM57" s="389"/>
      <c r="AN57" s="1320"/>
      <c r="AO57" s="1320"/>
      <c r="AP57" s="1320"/>
      <c r="AQ57" s="1320"/>
      <c r="AR57" s="1320"/>
      <c r="AS57" s="1320"/>
      <c r="AT57" s="1320"/>
      <c r="AU57" s="1320"/>
      <c r="AV57" s="1320"/>
      <c r="AW57" s="1320"/>
      <c r="AX57" s="1320"/>
      <c r="AY57" s="1320"/>
      <c r="AZ57" s="1320"/>
      <c r="BA57" s="1320"/>
      <c r="BB57" s="1323" t="s">
        <v>615</v>
      </c>
      <c r="BC57" s="1323"/>
      <c r="BD57" s="1323"/>
      <c r="BE57" s="1323"/>
      <c r="BF57" s="1323"/>
      <c r="BG57" s="1323"/>
      <c r="BH57" s="1323"/>
      <c r="BI57" s="1323"/>
      <c r="BJ57" s="1323"/>
      <c r="BK57" s="1323"/>
      <c r="BL57" s="1323"/>
      <c r="BM57" s="1323"/>
      <c r="BN57" s="1323"/>
      <c r="BO57" s="1323"/>
      <c r="BP57" s="1321">
        <v>53.6</v>
      </c>
      <c r="BQ57" s="1321"/>
      <c r="BR57" s="1321"/>
      <c r="BS57" s="1321"/>
      <c r="BT57" s="1321"/>
      <c r="BU57" s="1321"/>
      <c r="BV57" s="1321"/>
      <c r="BW57" s="1321"/>
      <c r="BX57" s="1321">
        <v>56.1</v>
      </c>
      <c r="BY57" s="1321"/>
      <c r="BZ57" s="1321"/>
      <c r="CA57" s="1321"/>
      <c r="CB57" s="1321"/>
      <c r="CC57" s="1321"/>
      <c r="CD57" s="1321"/>
      <c r="CE57" s="1321"/>
      <c r="CF57" s="1321">
        <v>57.5</v>
      </c>
      <c r="CG57" s="1321"/>
      <c r="CH57" s="1321"/>
      <c r="CI57" s="1321"/>
      <c r="CJ57" s="1321"/>
      <c r="CK57" s="1321"/>
      <c r="CL57" s="1321"/>
      <c r="CM57" s="1321"/>
      <c r="CN57" s="1321">
        <v>58.5</v>
      </c>
      <c r="CO57" s="1321"/>
      <c r="CP57" s="1321"/>
      <c r="CQ57" s="1321"/>
      <c r="CR57" s="1321"/>
      <c r="CS57" s="1321"/>
      <c r="CT57" s="1321"/>
      <c r="CU57" s="1321"/>
      <c r="CV57" s="1321">
        <v>58.9</v>
      </c>
      <c r="CW57" s="1321"/>
      <c r="CX57" s="1321"/>
      <c r="CY57" s="1321"/>
      <c r="CZ57" s="1321"/>
      <c r="DA57" s="1321"/>
      <c r="DB57" s="1321"/>
      <c r="DC57" s="1321"/>
      <c r="DD57" s="409"/>
      <c r="DE57" s="408"/>
    </row>
    <row r="58" spans="1:109" s="404" customFormat="1" ht="13.2" x14ac:dyDescent="0.2">
      <c r="A58" s="389"/>
      <c r="B58" s="408"/>
      <c r="G58" s="1316"/>
      <c r="H58" s="1316"/>
      <c r="I58" s="1325"/>
      <c r="J58" s="1325"/>
      <c r="K58" s="1322"/>
      <c r="L58" s="1322"/>
      <c r="M58" s="1322"/>
      <c r="N58" s="1322"/>
      <c r="AM58" s="389"/>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09"/>
      <c r="DE58" s="408"/>
    </row>
    <row r="59" spans="1:109" s="404" customFormat="1" ht="13.2" x14ac:dyDescent="0.2">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ht="13.2" x14ac:dyDescent="0.2">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ht="13.2" x14ac:dyDescent="0.2">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ht="13.2" x14ac:dyDescent="0.2">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6.2" x14ac:dyDescent="0.2">
      <c r="B63" s="415" t="s">
        <v>617</v>
      </c>
    </row>
    <row r="64" spans="1:109" ht="13.2" x14ac:dyDescent="0.2">
      <c r="B64" s="396"/>
      <c r="G64" s="403"/>
      <c r="I64" s="416"/>
      <c r="J64" s="416"/>
      <c r="K64" s="416"/>
      <c r="L64" s="416"/>
      <c r="M64" s="416"/>
      <c r="N64" s="417"/>
      <c r="AM64" s="403"/>
      <c r="AN64" s="403" t="s">
        <v>611</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ht="13.2" x14ac:dyDescent="0.2">
      <c r="B65" s="396"/>
      <c r="AN65" s="1307" t="s">
        <v>618</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ht="13.2" x14ac:dyDescent="0.2">
      <c r="B66" s="396"/>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ht="13.2" x14ac:dyDescent="0.2">
      <c r="B67" s="396"/>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ht="13.2" x14ac:dyDescent="0.2">
      <c r="B68" s="396"/>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ht="13.2" x14ac:dyDescent="0.2">
      <c r="B69" s="396"/>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ht="13.2" x14ac:dyDescent="0.2">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ht="13.2" x14ac:dyDescent="0.2">
      <c r="B71" s="396"/>
      <c r="G71" s="421"/>
      <c r="I71" s="422"/>
      <c r="J71" s="419"/>
      <c r="K71" s="419"/>
      <c r="L71" s="420"/>
      <c r="M71" s="419"/>
      <c r="N71" s="420"/>
      <c r="AM71" s="421"/>
      <c r="AN71" s="389" t="s">
        <v>612</v>
      </c>
    </row>
    <row r="72" spans="2:107" ht="13.2" x14ac:dyDescent="0.2">
      <c r="B72" s="396"/>
      <c r="G72" s="1316"/>
      <c r="H72" s="1316"/>
      <c r="I72" s="1316"/>
      <c r="J72" s="1316"/>
      <c r="K72" s="406"/>
      <c r="L72" s="406"/>
      <c r="M72" s="407"/>
      <c r="N72" s="407"/>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568</v>
      </c>
      <c r="BQ72" s="1320"/>
      <c r="BR72" s="1320"/>
      <c r="BS72" s="1320"/>
      <c r="BT72" s="1320"/>
      <c r="BU72" s="1320"/>
      <c r="BV72" s="1320"/>
      <c r="BW72" s="1320"/>
      <c r="BX72" s="1320" t="s">
        <v>569</v>
      </c>
      <c r="BY72" s="1320"/>
      <c r="BZ72" s="1320"/>
      <c r="CA72" s="1320"/>
      <c r="CB72" s="1320"/>
      <c r="CC72" s="1320"/>
      <c r="CD72" s="1320"/>
      <c r="CE72" s="1320"/>
      <c r="CF72" s="1320" t="s">
        <v>570</v>
      </c>
      <c r="CG72" s="1320"/>
      <c r="CH72" s="1320"/>
      <c r="CI72" s="1320"/>
      <c r="CJ72" s="1320"/>
      <c r="CK72" s="1320"/>
      <c r="CL72" s="1320"/>
      <c r="CM72" s="1320"/>
      <c r="CN72" s="1320" t="s">
        <v>571</v>
      </c>
      <c r="CO72" s="1320"/>
      <c r="CP72" s="1320"/>
      <c r="CQ72" s="1320"/>
      <c r="CR72" s="1320"/>
      <c r="CS72" s="1320"/>
      <c r="CT72" s="1320"/>
      <c r="CU72" s="1320"/>
      <c r="CV72" s="1320" t="s">
        <v>572</v>
      </c>
      <c r="CW72" s="1320"/>
      <c r="CX72" s="1320"/>
      <c r="CY72" s="1320"/>
      <c r="CZ72" s="1320"/>
      <c r="DA72" s="1320"/>
      <c r="DB72" s="1320"/>
      <c r="DC72" s="1320"/>
    </row>
    <row r="73" spans="2:107" ht="13.2" x14ac:dyDescent="0.2">
      <c r="B73" s="396"/>
      <c r="G73" s="1326"/>
      <c r="H73" s="1326"/>
      <c r="I73" s="1326"/>
      <c r="J73" s="1326"/>
      <c r="K73" s="1327"/>
      <c r="L73" s="1327"/>
      <c r="M73" s="1327"/>
      <c r="N73" s="1327"/>
      <c r="AM73" s="405"/>
      <c r="AN73" s="1323" t="s">
        <v>613</v>
      </c>
      <c r="AO73" s="1323"/>
      <c r="AP73" s="1323"/>
      <c r="AQ73" s="1323"/>
      <c r="AR73" s="1323"/>
      <c r="AS73" s="1323"/>
      <c r="AT73" s="1323"/>
      <c r="AU73" s="1323"/>
      <c r="AV73" s="1323"/>
      <c r="AW73" s="1323"/>
      <c r="AX73" s="1323"/>
      <c r="AY73" s="1323"/>
      <c r="AZ73" s="1323"/>
      <c r="BA73" s="1323"/>
      <c r="BB73" s="1323" t="s">
        <v>614</v>
      </c>
      <c r="BC73" s="1323"/>
      <c r="BD73" s="1323"/>
      <c r="BE73" s="1323"/>
      <c r="BF73" s="1323"/>
      <c r="BG73" s="1323"/>
      <c r="BH73" s="1323"/>
      <c r="BI73" s="1323"/>
      <c r="BJ73" s="1323"/>
      <c r="BK73" s="1323"/>
      <c r="BL73" s="1323"/>
      <c r="BM73" s="1323"/>
      <c r="BN73" s="1323"/>
      <c r="BO73" s="1323"/>
      <c r="BP73" s="1321"/>
      <c r="BQ73" s="1321"/>
      <c r="BR73" s="1321"/>
      <c r="BS73" s="1321"/>
      <c r="BT73" s="1321"/>
      <c r="BU73" s="1321"/>
      <c r="BV73" s="1321"/>
      <c r="BW73" s="1321"/>
      <c r="BX73" s="1321"/>
      <c r="BY73" s="1321"/>
      <c r="BZ73" s="1321"/>
      <c r="CA73" s="1321"/>
      <c r="CB73" s="1321"/>
      <c r="CC73" s="1321"/>
      <c r="CD73" s="1321"/>
      <c r="CE73" s="1321"/>
      <c r="CF73" s="1321">
        <v>5.4</v>
      </c>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ht="13.2" x14ac:dyDescent="0.2">
      <c r="B74" s="396"/>
      <c r="G74" s="1326"/>
      <c r="H74" s="1326"/>
      <c r="I74" s="1326"/>
      <c r="J74" s="1326"/>
      <c r="K74" s="1327"/>
      <c r="L74" s="1327"/>
      <c r="M74" s="1327"/>
      <c r="N74" s="1327"/>
      <c r="AM74" s="405"/>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2" x14ac:dyDescent="0.2">
      <c r="B75" s="396"/>
      <c r="G75" s="1326"/>
      <c r="H75" s="1326"/>
      <c r="I75" s="1316"/>
      <c r="J75" s="1316"/>
      <c r="K75" s="1322"/>
      <c r="L75" s="1322"/>
      <c r="M75" s="1322"/>
      <c r="N75" s="1322"/>
      <c r="AM75" s="405"/>
      <c r="AN75" s="1323"/>
      <c r="AO75" s="1323"/>
      <c r="AP75" s="1323"/>
      <c r="AQ75" s="1323"/>
      <c r="AR75" s="1323"/>
      <c r="AS75" s="1323"/>
      <c r="AT75" s="1323"/>
      <c r="AU75" s="1323"/>
      <c r="AV75" s="1323"/>
      <c r="AW75" s="1323"/>
      <c r="AX75" s="1323"/>
      <c r="AY75" s="1323"/>
      <c r="AZ75" s="1323"/>
      <c r="BA75" s="1323"/>
      <c r="BB75" s="1323" t="s">
        <v>619</v>
      </c>
      <c r="BC75" s="1323"/>
      <c r="BD75" s="1323"/>
      <c r="BE75" s="1323"/>
      <c r="BF75" s="1323"/>
      <c r="BG75" s="1323"/>
      <c r="BH75" s="1323"/>
      <c r="BI75" s="1323"/>
      <c r="BJ75" s="1323"/>
      <c r="BK75" s="1323"/>
      <c r="BL75" s="1323"/>
      <c r="BM75" s="1323"/>
      <c r="BN75" s="1323"/>
      <c r="BO75" s="1323"/>
      <c r="BP75" s="1321">
        <v>6</v>
      </c>
      <c r="BQ75" s="1321"/>
      <c r="BR75" s="1321"/>
      <c r="BS75" s="1321"/>
      <c r="BT75" s="1321"/>
      <c r="BU75" s="1321"/>
      <c r="BV75" s="1321"/>
      <c r="BW75" s="1321"/>
      <c r="BX75" s="1321">
        <v>5.2</v>
      </c>
      <c r="BY75" s="1321"/>
      <c r="BZ75" s="1321"/>
      <c r="CA75" s="1321"/>
      <c r="CB75" s="1321"/>
      <c r="CC75" s="1321"/>
      <c r="CD75" s="1321"/>
      <c r="CE75" s="1321"/>
      <c r="CF75" s="1321">
        <v>5.4</v>
      </c>
      <c r="CG75" s="1321"/>
      <c r="CH75" s="1321"/>
      <c r="CI75" s="1321"/>
      <c r="CJ75" s="1321"/>
      <c r="CK75" s="1321"/>
      <c r="CL75" s="1321"/>
      <c r="CM75" s="1321"/>
      <c r="CN75" s="1321">
        <v>4.8</v>
      </c>
      <c r="CO75" s="1321"/>
      <c r="CP75" s="1321"/>
      <c r="CQ75" s="1321"/>
      <c r="CR75" s="1321"/>
      <c r="CS75" s="1321"/>
      <c r="CT75" s="1321"/>
      <c r="CU75" s="1321"/>
      <c r="CV75" s="1321">
        <v>4</v>
      </c>
      <c r="CW75" s="1321"/>
      <c r="CX75" s="1321"/>
      <c r="CY75" s="1321"/>
      <c r="CZ75" s="1321"/>
      <c r="DA75" s="1321"/>
      <c r="DB75" s="1321"/>
      <c r="DC75" s="1321"/>
    </row>
    <row r="76" spans="2:107" ht="13.2" x14ac:dyDescent="0.2">
      <c r="B76" s="396"/>
      <c r="G76" s="1326"/>
      <c r="H76" s="1326"/>
      <c r="I76" s="1316"/>
      <c r="J76" s="1316"/>
      <c r="K76" s="1322"/>
      <c r="L76" s="1322"/>
      <c r="M76" s="1322"/>
      <c r="N76" s="1322"/>
      <c r="AM76" s="405"/>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2" x14ac:dyDescent="0.2">
      <c r="B77" s="396"/>
      <c r="G77" s="1316"/>
      <c r="H77" s="1316"/>
      <c r="I77" s="1316"/>
      <c r="J77" s="1316"/>
      <c r="K77" s="1327"/>
      <c r="L77" s="1327"/>
      <c r="M77" s="1327"/>
      <c r="N77" s="1327"/>
      <c r="AN77" s="1320" t="s">
        <v>616</v>
      </c>
      <c r="AO77" s="1320"/>
      <c r="AP77" s="1320"/>
      <c r="AQ77" s="1320"/>
      <c r="AR77" s="1320"/>
      <c r="AS77" s="1320"/>
      <c r="AT77" s="1320"/>
      <c r="AU77" s="1320"/>
      <c r="AV77" s="1320"/>
      <c r="AW77" s="1320"/>
      <c r="AX77" s="1320"/>
      <c r="AY77" s="1320"/>
      <c r="AZ77" s="1320"/>
      <c r="BA77" s="1320"/>
      <c r="BB77" s="1323" t="s">
        <v>614</v>
      </c>
      <c r="BC77" s="1323"/>
      <c r="BD77" s="1323"/>
      <c r="BE77" s="1323"/>
      <c r="BF77" s="1323"/>
      <c r="BG77" s="1323"/>
      <c r="BH77" s="1323"/>
      <c r="BI77" s="1323"/>
      <c r="BJ77" s="1323"/>
      <c r="BK77" s="1323"/>
      <c r="BL77" s="1323"/>
      <c r="BM77" s="1323"/>
      <c r="BN77" s="1323"/>
      <c r="BO77" s="1323"/>
      <c r="BP77" s="1321">
        <v>20.2</v>
      </c>
      <c r="BQ77" s="1321"/>
      <c r="BR77" s="1321"/>
      <c r="BS77" s="1321"/>
      <c r="BT77" s="1321"/>
      <c r="BU77" s="1321"/>
      <c r="BV77" s="1321"/>
      <c r="BW77" s="1321"/>
      <c r="BX77" s="1321">
        <v>19</v>
      </c>
      <c r="BY77" s="1321"/>
      <c r="BZ77" s="1321"/>
      <c r="CA77" s="1321"/>
      <c r="CB77" s="1321"/>
      <c r="CC77" s="1321"/>
      <c r="CD77" s="1321"/>
      <c r="CE77" s="1321"/>
      <c r="CF77" s="1321">
        <v>15.4</v>
      </c>
      <c r="CG77" s="1321"/>
      <c r="CH77" s="1321"/>
      <c r="CI77" s="1321"/>
      <c r="CJ77" s="1321"/>
      <c r="CK77" s="1321"/>
      <c r="CL77" s="1321"/>
      <c r="CM77" s="1321"/>
      <c r="CN77" s="1321">
        <v>14.9</v>
      </c>
      <c r="CO77" s="1321"/>
      <c r="CP77" s="1321"/>
      <c r="CQ77" s="1321"/>
      <c r="CR77" s="1321"/>
      <c r="CS77" s="1321"/>
      <c r="CT77" s="1321"/>
      <c r="CU77" s="1321"/>
      <c r="CV77" s="1321">
        <v>14.5</v>
      </c>
      <c r="CW77" s="1321"/>
      <c r="CX77" s="1321"/>
      <c r="CY77" s="1321"/>
      <c r="CZ77" s="1321"/>
      <c r="DA77" s="1321"/>
      <c r="DB77" s="1321"/>
      <c r="DC77" s="1321"/>
    </row>
    <row r="78" spans="2:107" ht="13.2" x14ac:dyDescent="0.2">
      <c r="B78" s="396"/>
      <c r="G78" s="1316"/>
      <c r="H78" s="1316"/>
      <c r="I78" s="1316"/>
      <c r="J78" s="1316"/>
      <c r="K78" s="1327"/>
      <c r="L78" s="1327"/>
      <c r="M78" s="1327"/>
      <c r="N78" s="1327"/>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2" x14ac:dyDescent="0.2">
      <c r="B79" s="396"/>
      <c r="G79" s="1316"/>
      <c r="H79" s="1316"/>
      <c r="I79" s="1325"/>
      <c r="J79" s="1325"/>
      <c r="K79" s="1328"/>
      <c r="L79" s="1328"/>
      <c r="M79" s="1328"/>
      <c r="N79" s="1328"/>
      <c r="AN79" s="1320"/>
      <c r="AO79" s="1320"/>
      <c r="AP79" s="1320"/>
      <c r="AQ79" s="1320"/>
      <c r="AR79" s="1320"/>
      <c r="AS79" s="1320"/>
      <c r="AT79" s="1320"/>
      <c r="AU79" s="1320"/>
      <c r="AV79" s="1320"/>
      <c r="AW79" s="1320"/>
      <c r="AX79" s="1320"/>
      <c r="AY79" s="1320"/>
      <c r="AZ79" s="1320"/>
      <c r="BA79" s="1320"/>
      <c r="BB79" s="1323" t="s">
        <v>619</v>
      </c>
      <c r="BC79" s="1323"/>
      <c r="BD79" s="1323"/>
      <c r="BE79" s="1323"/>
      <c r="BF79" s="1323"/>
      <c r="BG79" s="1323"/>
      <c r="BH79" s="1323"/>
      <c r="BI79" s="1323"/>
      <c r="BJ79" s="1323"/>
      <c r="BK79" s="1323"/>
      <c r="BL79" s="1323"/>
      <c r="BM79" s="1323"/>
      <c r="BN79" s="1323"/>
      <c r="BO79" s="1323"/>
      <c r="BP79" s="1321">
        <v>8.6</v>
      </c>
      <c r="BQ79" s="1321"/>
      <c r="BR79" s="1321"/>
      <c r="BS79" s="1321"/>
      <c r="BT79" s="1321"/>
      <c r="BU79" s="1321"/>
      <c r="BV79" s="1321"/>
      <c r="BW79" s="1321"/>
      <c r="BX79" s="1321">
        <v>8.5</v>
      </c>
      <c r="BY79" s="1321"/>
      <c r="BZ79" s="1321"/>
      <c r="CA79" s="1321"/>
      <c r="CB79" s="1321"/>
      <c r="CC79" s="1321"/>
      <c r="CD79" s="1321"/>
      <c r="CE79" s="1321"/>
      <c r="CF79" s="1321">
        <v>8.5</v>
      </c>
      <c r="CG79" s="1321"/>
      <c r="CH79" s="1321"/>
      <c r="CI79" s="1321"/>
      <c r="CJ79" s="1321"/>
      <c r="CK79" s="1321"/>
      <c r="CL79" s="1321"/>
      <c r="CM79" s="1321"/>
      <c r="CN79" s="1321">
        <v>8.5</v>
      </c>
      <c r="CO79" s="1321"/>
      <c r="CP79" s="1321"/>
      <c r="CQ79" s="1321"/>
      <c r="CR79" s="1321"/>
      <c r="CS79" s="1321"/>
      <c r="CT79" s="1321"/>
      <c r="CU79" s="1321"/>
      <c r="CV79" s="1321">
        <v>8.4</v>
      </c>
      <c r="CW79" s="1321"/>
      <c r="CX79" s="1321"/>
      <c r="CY79" s="1321"/>
      <c r="CZ79" s="1321"/>
      <c r="DA79" s="1321"/>
      <c r="DB79" s="1321"/>
      <c r="DC79" s="1321"/>
    </row>
    <row r="80" spans="2:107" ht="13.2" x14ac:dyDescent="0.2">
      <c r="B80" s="396"/>
      <c r="G80" s="1316"/>
      <c r="H80" s="1316"/>
      <c r="I80" s="1325"/>
      <c r="J80" s="1325"/>
      <c r="K80" s="1328"/>
      <c r="L80" s="1328"/>
      <c r="M80" s="1328"/>
      <c r="N80" s="1328"/>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2" x14ac:dyDescent="0.2">
      <c r="B81" s="396"/>
    </row>
    <row r="82" spans="2:109" ht="16.2" x14ac:dyDescent="0.2">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ht="13.2" x14ac:dyDescent="0.2">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ht="13.2" x14ac:dyDescent="0.2">
      <c r="DD84" s="389"/>
      <c r="DE84" s="389"/>
    </row>
    <row r="85" spans="2:109" ht="13.2" x14ac:dyDescent="0.2">
      <c r="DD85" s="389"/>
      <c r="DE85" s="389"/>
    </row>
    <row r="86" spans="2:109" ht="13.2" hidden="1" x14ac:dyDescent="0.2">
      <c r="DD86" s="389"/>
      <c r="DE86" s="389"/>
    </row>
    <row r="87" spans="2:109" ht="13.2" hidden="1" x14ac:dyDescent="0.2">
      <c r="K87" s="424"/>
      <c r="AQ87" s="424"/>
      <c r="BC87" s="424"/>
      <c r="BO87" s="424"/>
      <c r="CA87" s="424"/>
      <c r="CM87" s="424"/>
      <c r="CY87" s="424"/>
      <c r="DD87" s="389"/>
      <c r="DE87" s="389"/>
    </row>
    <row r="88" spans="2:109" ht="13.2" hidden="1" x14ac:dyDescent="0.2">
      <c r="DD88" s="389"/>
      <c r="DE88" s="389"/>
    </row>
    <row r="89" spans="2:109" ht="13.2" hidden="1" x14ac:dyDescent="0.2">
      <c r="DD89" s="389"/>
      <c r="DE89" s="389"/>
    </row>
    <row r="90" spans="2:109" ht="13.2" hidden="1" x14ac:dyDescent="0.2">
      <c r="DD90" s="389"/>
      <c r="DE90" s="389"/>
    </row>
    <row r="91" spans="2:109" ht="13.2" hidden="1" x14ac:dyDescent="0.2">
      <c r="DD91" s="389"/>
      <c r="DE91" s="389"/>
    </row>
    <row r="92" spans="2:109" ht="13.5" hidden="1" customHeight="1" x14ac:dyDescent="0.2">
      <c r="DD92" s="389"/>
      <c r="DE92" s="389"/>
    </row>
    <row r="93" spans="2:109" ht="13.5" hidden="1" customHeight="1" x14ac:dyDescent="0.2">
      <c r="DD93" s="389"/>
      <c r="DE93" s="389"/>
    </row>
    <row r="94" spans="2:109" ht="13.5" hidden="1" customHeight="1" x14ac:dyDescent="0.2">
      <c r="DD94" s="389"/>
      <c r="DE94" s="389"/>
    </row>
    <row r="95" spans="2:109" ht="13.5" hidden="1" customHeight="1" x14ac:dyDescent="0.2">
      <c r="DD95" s="389"/>
      <c r="DE95" s="389"/>
    </row>
    <row r="96" spans="2:109" ht="13.5" hidden="1" customHeight="1" x14ac:dyDescent="0.2">
      <c r="DD96" s="389"/>
      <c r="DE96" s="389"/>
    </row>
    <row r="97" s="389" customFormat="1" ht="13.5" hidden="1" customHeight="1" x14ac:dyDescent="0.2"/>
    <row r="98" s="389" customFormat="1" ht="13.5" hidden="1" customHeight="1" x14ac:dyDescent="0.2"/>
    <row r="99" s="389" customFormat="1" ht="13.5" hidden="1" customHeight="1" x14ac:dyDescent="0.2"/>
    <row r="100" s="389" customFormat="1" ht="13.5" hidden="1" customHeight="1" x14ac:dyDescent="0.2"/>
    <row r="101" s="389" customFormat="1" ht="13.5" hidden="1" customHeight="1" x14ac:dyDescent="0.2"/>
    <row r="102" s="389" customFormat="1" ht="13.5" hidden="1" customHeight="1" x14ac:dyDescent="0.2"/>
    <row r="103" s="389" customFormat="1" ht="13.5" hidden="1" customHeight="1" x14ac:dyDescent="0.2"/>
    <row r="104" s="389" customFormat="1" ht="13.5" hidden="1" customHeight="1" x14ac:dyDescent="0.2"/>
    <row r="105" s="389" customFormat="1" ht="13.5" hidden="1" customHeight="1" x14ac:dyDescent="0.2"/>
    <row r="106" s="389" customFormat="1" ht="13.5" hidden="1" customHeight="1" x14ac:dyDescent="0.2"/>
    <row r="107" s="389" customFormat="1" ht="13.5" hidden="1" customHeight="1" x14ac:dyDescent="0.2"/>
    <row r="108" s="389" customFormat="1" ht="13.5" hidden="1" customHeight="1" x14ac:dyDescent="0.2"/>
    <row r="109" s="389" customFormat="1" ht="13.5" hidden="1" customHeight="1" x14ac:dyDescent="0.2"/>
    <row r="110" s="389" customFormat="1" ht="13.5" hidden="1" customHeight="1" x14ac:dyDescent="0.2"/>
    <row r="111" s="389" customFormat="1" ht="13.5" hidden="1" customHeight="1" x14ac:dyDescent="0.2"/>
    <row r="112" s="389" customFormat="1" ht="13.5" hidden="1" customHeight="1" x14ac:dyDescent="0.2"/>
    <row r="113" s="389" customFormat="1" ht="13.5" hidden="1" customHeight="1" x14ac:dyDescent="0.2"/>
    <row r="114" s="389" customFormat="1" ht="13.5" hidden="1" customHeight="1" x14ac:dyDescent="0.2"/>
    <row r="115" s="389" customFormat="1" ht="13.5" hidden="1" customHeight="1" x14ac:dyDescent="0.2"/>
    <row r="116" s="389" customFormat="1" ht="13.5" hidden="1" customHeight="1" x14ac:dyDescent="0.2"/>
    <row r="117" s="389" customFormat="1" ht="13.5" hidden="1" customHeight="1" x14ac:dyDescent="0.2"/>
    <row r="118" s="389" customFormat="1" ht="13.5" hidden="1" customHeight="1" x14ac:dyDescent="0.2"/>
    <row r="119" s="389" customFormat="1" ht="13.5" hidden="1" customHeight="1" x14ac:dyDescent="0.2"/>
    <row r="120" s="389" customFormat="1" ht="13.5" hidden="1" customHeight="1" x14ac:dyDescent="0.2"/>
    <row r="121" s="389" customFormat="1" ht="13.5" hidden="1" customHeight="1" x14ac:dyDescent="0.2"/>
    <row r="122" s="389" customFormat="1" ht="13.5" hidden="1" customHeight="1" x14ac:dyDescent="0.2"/>
    <row r="123" s="389" customFormat="1" ht="13.5" hidden="1" customHeight="1" x14ac:dyDescent="0.2"/>
    <row r="124" s="389" customFormat="1" ht="13.5" hidden="1" customHeight="1" x14ac:dyDescent="0.2"/>
    <row r="125" s="389" customFormat="1" ht="13.5" hidden="1" customHeight="1" x14ac:dyDescent="0.2"/>
    <row r="126" s="389" customFormat="1" ht="13.5" hidden="1" customHeight="1" x14ac:dyDescent="0.2"/>
    <row r="127" s="389" customFormat="1" ht="13.5" hidden="1" customHeight="1" x14ac:dyDescent="0.2"/>
    <row r="128" s="389" customFormat="1" ht="13.5" hidden="1" customHeight="1" x14ac:dyDescent="0.2"/>
    <row r="129" s="389" customFormat="1" ht="13.5" hidden="1" customHeight="1" x14ac:dyDescent="0.2"/>
    <row r="130" s="389" customFormat="1" ht="13.5" hidden="1" customHeight="1" x14ac:dyDescent="0.2"/>
    <row r="131" s="389" customFormat="1" ht="13.5" hidden="1" customHeight="1" x14ac:dyDescent="0.2"/>
    <row r="132" s="389" customFormat="1" ht="13.5" hidden="1" customHeight="1" x14ac:dyDescent="0.2"/>
    <row r="133" s="389" customFormat="1" ht="13.5" hidden="1" customHeight="1" x14ac:dyDescent="0.2"/>
    <row r="134" s="389" customFormat="1" ht="13.5" hidden="1" customHeight="1" x14ac:dyDescent="0.2"/>
    <row r="135" s="389" customFormat="1" ht="13.5" hidden="1" customHeight="1" x14ac:dyDescent="0.2"/>
    <row r="136" s="389" customFormat="1" ht="13.5" hidden="1" customHeight="1" x14ac:dyDescent="0.2"/>
    <row r="137" s="389" customFormat="1" ht="13.5" hidden="1" customHeight="1" x14ac:dyDescent="0.2"/>
    <row r="138" s="389" customFormat="1" ht="13.5" hidden="1" customHeight="1" x14ac:dyDescent="0.2"/>
    <row r="139" s="389" customFormat="1" ht="13.5" hidden="1" customHeight="1" x14ac:dyDescent="0.2"/>
    <row r="140" s="389" customFormat="1" ht="13.5" hidden="1" customHeight="1" x14ac:dyDescent="0.2"/>
    <row r="141" s="389" customFormat="1" ht="13.5" hidden="1" customHeight="1" x14ac:dyDescent="0.2"/>
    <row r="142" s="389" customFormat="1" ht="13.5" hidden="1" customHeight="1" x14ac:dyDescent="0.2"/>
    <row r="143" s="389" customFormat="1" ht="13.5" hidden="1" customHeight="1" x14ac:dyDescent="0.2"/>
    <row r="144" s="389" customFormat="1" ht="13.5" hidden="1" customHeight="1" x14ac:dyDescent="0.2"/>
    <row r="145" s="389" customFormat="1" ht="13.5" hidden="1" customHeight="1" x14ac:dyDescent="0.2"/>
    <row r="146" s="389" customFormat="1" ht="13.5" hidden="1" customHeight="1" x14ac:dyDescent="0.2"/>
    <row r="147" s="389" customFormat="1" ht="13.5" hidden="1" customHeight="1" x14ac:dyDescent="0.2"/>
    <row r="148" s="389" customFormat="1" ht="13.5" hidden="1" customHeight="1" x14ac:dyDescent="0.2"/>
    <row r="149" s="389" customFormat="1" ht="13.5" hidden="1" customHeight="1" x14ac:dyDescent="0.2"/>
    <row r="150" s="389" customFormat="1" ht="13.5" hidden="1" customHeight="1" x14ac:dyDescent="0.2"/>
    <row r="151" s="389" customFormat="1" ht="13.5" hidden="1" customHeight="1" x14ac:dyDescent="0.2"/>
    <row r="152" s="389" customFormat="1" ht="13.5" hidden="1" customHeight="1" x14ac:dyDescent="0.2"/>
    <row r="153" s="389" customFormat="1" ht="13.5" hidden="1" customHeight="1" x14ac:dyDescent="0.2"/>
    <row r="154" s="389" customFormat="1" ht="13.5" hidden="1" customHeight="1" x14ac:dyDescent="0.2"/>
    <row r="155" s="389" customFormat="1" ht="13.5" hidden="1" customHeight="1" x14ac:dyDescent="0.2"/>
    <row r="156" s="389" customFormat="1" ht="13.5" hidden="1" customHeight="1" x14ac:dyDescent="0.2"/>
    <row r="157" s="389" customFormat="1" ht="13.5" hidden="1" customHeight="1" x14ac:dyDescent="0.2"/>
    <row r="158" s="389" customFormat="1" ht="13.5" hidden="1" customHeight="1" x14ac:dyDescent="0.2"/>
    <row r="159" s="389" customFormat="1" ht="13.5" hidden="1" customHeight="1" x14ac:dyDescent="0.2"/>
    <row r="160" s="389" customFormat="1" ht="13.5" hidden="1" customHeight="1" x14ac:dyDescent="0.2"/>
  </sheetData>
  <sheetProtection algorithmName="SHA-512" hashValue="PkV05vSi5AM+hM7lkiWNZVwhIb1nHStqn0wYrfse4+/CI8zlYk10aA/TSwZYYjKqBbOWxfGn0kgJQJoa30cGfQ==" saltValue="ZztYMo3t2PXf33jWTVIoM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2BE6D-B639-4F82-8F5A-4C252B4B67C1}">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515</v>
      </c>
    </row>
  </sheetData>
  <sheetProtection algorithmName="SHA-512" hashValue="WIPuAQf+oDsuJGRV4EoVVEBbopeyQuVG5wtaSkBvP4+7rrxz4cmePA11APMop3K2rh8c/k7WcwmWfh5F0lDBxg==" saltValue="4IPot0XxgHiRD4lZhXTg5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F98D9-32C6-458C-AB15-96E85D4DD823}">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515</v>
      </c>
    </row>
  </sheetData>
  <sheetProtection algorithmName="SHA-512" hashValue="TdKuwQywEfvZkotRi1yFbwD5rk02ltp2UDkWDQqERVRI8DzGJ0SzFffgdYLHllBYTIX7MF1Jow9FalA1LSQopA==" saltValue="dlmfx5lumjkUdpNSNO1Vf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565</v>
      </c>
      <c r="G2" s="157"/>
      <c r="H2" s="158"/>
    </row>
    <row r="3" spans="1:8" x14ac:dyDescent="0.2">
      <c r="A3" s="154" t="s">
        <v>558</v>
      </c>
      <c r="B3" s="159"/>
      <c r="C3" s="160"/>
      <c r="D3" s="161">
        <v>63008</v>
      </c>
      <c r="E3" s="162"/>
      <c r="F3" s="163">
        <v>78864</v>
      </c>
      <c r="G3" s="164"/>
      <c r="H3" s="165"/>
    </row>
    <row r="4" spans="1:8" x14ac:dyDescent="0.2">
      <c r="A4" s="166"/>
      <c r="B4" s="167"/>
      <c r="C4" s="168"/>
      <c r="D4" s="169">
        <v>24591</v>
      </c>
      <c r="E4" s="170"/>
      <c r="F4" s="171">
        <v>46136</v>
      </c>
      <c r="G4" s="172"/>
      <c r="H4" s="173"/>
    </row>
    <row r="5" spans="1:8" x14ac:dyDescent="0.2">
      <c r="A5" s="154" t="s">
        <v>560</v>
      </c>
      <c r="B5" s="159"/>
      <c r="C5" s="160"/>
      <c r="D5" s="161">
        <v>68285</v>
      </c>
      <c r="E5" s="162"/>
      <c r="F5" s="163">
        <v>85042</v>
      </c>
      <c r="G5" s="164"/>
      <c r="H5" s="165"/>
    </row>
    <row r="6" spans="1:8" x14ac:dyDescent="0.2">
      <c r="A6" s="166"/>
      <c r="B6" s="167"/>
      <c r="C6" s="168"/>
      <c r="D6" s="169">
        <v>32760</v>
      </c>
      <c r="E6" s="170"/>
      <c r="F6" s="171">
        <v>50806</v>
      </c>
      <c r="G6" s="172"/>
      <c r="H6" s="173"/>
    </row>
    <row r="7" spans="1:8" x14ac:dyDescent="0.2">
      <c r="A7" s="154" t="s">
        <v>561</v>
      </c>
      <c r="B7" s="159"/>
      <c r="C7" s="160"/>
      <c r="D7" s="161">
        <v>77077</v>
      </c>
      <c r="E7" s="162"/>
      <c r="F7" s="163">
        <v>83774</v>
      </c>
      <c r="G7" s="164"/>
      <c r="H7" s="165"/>
    </row>
    <row r="8" spans="1:8" x14ac:dyDescent="0.2">
      <c r="A8" s="166"/>
      <c r="B8" s="167"/>
      <c r="C8" s="168"/>
      <c r="D8" s="169">
        <v>43509</v>
      </c>
      <c r="E8" s="170"/>
      <c r="F8" s="171">
        <v>52179</v>
      </c>
      <c r="G8" s="172"/>
      <c r="H8" s="173"/>
    </row>
    <row r="9" spans="1:8" x14ac:dyDescent="0.2">
      <c r="A9" s="154" t="s">
        <v>562</v>
      </c>
      <c r="B9" s="159"/>
      <c r="C9" s="160"/>
      <c r="D9" s="161">
        <v>91944</v>
      </c>
      <c r="E9" s="162"/>
      <c r="F9" s="163">
        <v>132981</v>
      </c>
      <c r="G9" s="164"/>
      <c r="H9" s="165"/>
    </row>
    <row r="10" spans="1:8" x14ac:dyDescent="0.2">
      <c r="A10" s="166"/>
      <c r="B10" s="167"/>
      <c r="C10" s="168"/>
      <c r="D10" s="169">
        <v>44198</v>
      </c>
      <c r="E10" s="170"/>
      <c r="F10" s="171">
        <v>56973</v>
      </c>
      <c r="G10" s="172"/>
      <c r="H10" s="173"/>
    </row>
    <row r="11" spans="1:8" x14ac:dyDescent="0.2">
      <c r="A11" s="154" t="s">
        <v>563</v>
      </c>
      <c r="B11" s="159"/>
      <c r="C11" s="160"/>
      <c r="D11" s="161">
        <v>154506</v>
      </c>
      <c r="E11" s="162"/>
      <c r="F11" s="163">
        <v>128523</v>
      </c>
      <c r="G11" s="164"/>
      <c r="H11" s="165"/>
    </row>
    <row r="12" spans="1:8" x14ac:dyDescent="0.2">
      <c r="A12" s="166"/>
      <c r="B12" s="167"/>
      <c r="C12" s="174"/>
      <c r="D12" s="169">
        <v>118316</v>
      </c>
      <c r="E12" s="170"/>
      <c r="F12" s="171">
        <v>56792</v>
      </c>
      <c r="G12" s="172"/>
      <c r="H12" s="173"/>
    </row>
    <row r="13" spans="1:8" x14ac:dyDescent="0.2">
      <c r="A13" s="154"/>
      <c r="B13" s="159"/>
      <c r="C13" s="175"/>
      <c r="D13" s="176">
        <v>90964</v>
      </c>
      <c r="E13" s="177"/>
      <c r="F13" s="178">
        <v>101837</v>
      </c>
      <c r="G13" s="179"/>
      <c r="H13" s="165"/>
    </row>
    <row r="14" spans="1:8" x14ac:dyDescent="0.2">
      <c r="A14" s="166"/>
      <c r="B14" s="167"/>
      <c r="C14" s="168"/>
      <c r="D14" s="169">
        <v>52675</v>
      </c>
      <c r="E14" s="170"/>
      <c r="F14" s="171">
        <v>52577</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5.69</v>
      </c>
      <c r="C19" s="180">
        <f>ROUND(VALUE(SUBSTITUTE(実質収支比率等に係る経年分析!G$48,"▲","-")),2)</f>
        <v>5.97</v>
      </c>
      <c r="D19" s="180">
        <f>ROUND(VALUE(SUBSTITUTE(実質収支比率等に係る経年分析!H$48,"▲","-")),2)</f>
        <v>8.18</v>
      </c>
      <c r="E19" s="180">
        <f>ROUND(VALUE(SUBSTITUTE(実質収支比率等に係る経年分析!I$48,"▲","-")),2)</f>
        <v>7.24</v>
      </c>
      <c r="F19" s="180">
        <f>ROUND(VALUE(SUBSTITUTE(実質収支比率等に係る経年分析!J$48,"▲","-")),2)</f>
        <v>8.06</v>
      </c>
    </row>
    <row r="20" spans="1:11" x14ac:dyDescent="0.2">
      <c r="A20" s="180" t="s">
        <v>55</v>
      </c>
      <c r="B20" s="180">
        <f>ROUND(VALUE(SUBSTITUTE(実質収支比率等に係る経年分析!F$47,"▲","-")),2)</f>
        <v>9.41</v>
      </c>
      <c r="C20" s="180">
        <f>ROUND(VALUE(SUBSTITUTE(実質収支比率等に係る経年分析!G$47,"▲","-")),2)</f>
        <v>9.4</v>
      </c>
      <c r="D20" s="180">
        <f>ROUND(VALUE(SUBSTITUTE(実質収支比率等に係る経年分析!H$47,"▲","-")),2)</f>
        <v>9.4499999999999993</v>
      </c>
      <c r="E20" s="180">
        <f>ROUND(VALUE(SUBSTITUTE(実質収支比率等に係る経年分析!I$47,"▲","-")),2)</f>
        <v>10.19</v>
      </c>
      <c r="F20" s="180">
        <f>ROUND(VALUE(SUBSTITUTE(実質収支比率等に係る経年分析!J$47,"▲","-")),2)</f>
        <v>8.61</v>
      </c>
    </row>
    <row r="21" spans="1:11" x14ac:dyDescent="0.2">
      <c r="A21" s="180" t="s">
        <v>56</v>
      </c>
      <c r="B21" s="180">
        <f>IF(ISNUMBER(VALUE(SUBSTITUTE(実質収支比率等に係る経年分析!F$49,"▲","-"))),ROUND(VALUE(SUBSTITUTE(実質収支比率等に係る経年分析!F$49,"▲","-")),2),NA())</f>
        <v>-3.04</v>
      </c>
      <c r="C21" s="180">
        <f>IF(ISNUMBER(VALUE(SUBSTITUTE(実質収支比率等に係る経年分析!G$49,"▲","-"))),ROUND(VALUE(SUBSTITUTE(実質収支比率等に係る経年分析!G$49,"▲","-")),2),NA())</f>
        <v>0.28999999999999998</v>
      </c>
      <c r="D21" s="180">
        <f>IF(ISNUMBER(VALUE(SUBSTITUTE(実質収支比率等に係る経年分析!H$49,"▲","-"))),ROUND(VALUE(SUBSTITUTE(実質収支比率等に係る経年分析!H$49,"▲","-")),2),NA())</f>
        <v>2.29</v>
      </c>
      <c r="E21" s="180">
        <f>IF(ISNUMBER(VALUE(SUBSTITUTE(実質収支比率等に係る経年分析!I$49,"▲","-"))),ROUND(VALUE(SUBSTITUTE(実質収支比率等に係る経年分析!I$49,"▲","-")),2),NA())</f>
        <v>-0.13</v>
      </c>
      <c r="F21" s="180">
        <f>IF(ISNUMBER(VALUE(SUBSTITUTE(実質収支比率等に係る経年分析!J$49,"▲","-"))),ROUND(VALUE(SUBSTITUTE(実質収支比率等に係る経年分析!J$49,"▲","-")),2),NA())</f>
        <v>-0.44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市営住宅事業特別会計</v>
      </c>
      <c r="B29" s="181">
        <f>IF(ROUND(VALUE(SUBSTITUTE(連結実質赤字比率に係る赤字・黒字の構成分析!F$41,"▲", "-")), 2) &lt; 0, ABS(ROUND(VALUE(SUBSTITUTE(連結実質赤字比率に係る赤字・黒字の構成分析!F$41,"▲", "-")), 2)), NA())</f>
        <v>0.02</v>
      </c>
      <c r="C29" s="181" t="e">
        <f>IF(ROUND(VALUE(SUBSTITUTE(連結実質赤字比率に係る赤字・黒字の構成分析!F$41,"▲", "-")), 2) &gt;= 0, ABS(ROUND(VALUE(SUBSTITUTE(連結実質赤字比率に係る赤字・黒字の構成分析!F$41,"▲", "-")), 2)), NA())</f>
        <v>#N/A</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0.14000000000000001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2">
      <c r="A30" s="181" t="str">
        <f>IF(連結実質赤字比率に係る赤字・黒字の構成分析!C$40="",NA(),連結実質赤字比率に係る赤字・黒字の構成分析!C$40)</f>
        <v>農業集落排水事業会計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2">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0.68</v>
      </c>
    </row>
    <row r="33" spans="1:16" x14ac:dyDescent="0.2">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0.76</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0.82</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7.99</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8.32</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1198</v>
      </c>
      <c r="E42" s="182"/>
      <c r="F42" s="182"/>
      <c r="G42" s="182">
        <f>'実質公債費比率（分子）の構造'!L$52</f>
        <v>1163</v>
      </c>
      <c r="H42" s="182"/>
      <c r="I42" s="182"/>
      <c r="J42" s="182">
        <f>'実質公債費比率（分子）の構造'!M$52</f>
        <v>1134</v>
      </c>
      <c r="K42" s="182"/>
      <c r="L42" s="182"/>
      <c r="M42" s="182">
        <f>'実質公債費比率（分子）の構造'!N$52</f>
        <v>1050</v>
      </c>
      <c r="N42" s="182"/>
      <c r="O42" s="182"/>
      <c r="P42" s="182">
        <f>'実質公債費比率（分子）の構造'!O$52</f>
        <v>1011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9</v>
      </c>
      <c r="C44" s="182"/>
      <c r="D44" s="182"/>
      <c r="E44" s="182">
        <f>'実質公債費比率（分子）の構造'!L$50</f>
        <v>3</v>
      </c>
      <c r="F44" s="182"/>
      <c r="G44" s="182"/>
      <c r="H44" s="182">
        <f>'実質公債費比率（分子）の構造'!M$50</f>
        <v>2</v>
      </c>
      <c r="I44" s="182"/>
      <c r="J44" s="182"/>
      <c r="K44" s="182">
        <f>'実質公債費比率（分子）の構造'!N$50</f>
        <v>1</v>
      </c>
      <c r="L44" s="182"/>
      <c r="M44" s="182"/>
      <c r="N44" s="182">
        <f>'実質公債費比率（分子）の構造'!O$50</f>
        <v>0</v>
      </c>
      <c r="O44" s="182"/>
      <c r="P44" s="182"/>
    </row>
    <row r="45" spans="1:16" x14ac:dyDescent="0.2">
      <c r="A45" s="182" t="s">
        <v>66</v>
      </c>
      <c r="B45" s="182">
        <f>'実質公債費比率（分子）の構造'!K$49</f>
        <v>158</v>
      </c>
      <c r="C45" s="182"/>
      <c r="D45" s="182"/>
      <c r="E45" s="182">
        <f>'実質公債費比率（分子）の構造'!L$49</f>
        <v>153</v>
      </c>
      <c r="F45" s="182"/>
      <c r="G45" s="182"/>
      <c r="H45" s="182">
        <f>'実質公債費比率（分子）の構造'!M$49</f>
        <v>166</v>
      </c>
      <c r="I45" s="182"/>
      <c r="J45" s="182"/>
      <c r="K45" s="182">
        <f>'実質公債費比率（分子）の構造'!N$49</f>
        <v>110</v>
      </c>
      <c r="L45" s="182"/>
      <c r="M45" s="182"/>
      <c r="N45" s="182">
        <f>'実質公債費比率（分子）の構造'!O$49</f>
        <v>17</v>
      </c>
      <c r="O45" s="182"/>
      <c r="P45" s="182"/>
    </row>
    <row r="46" spans="1:16" x14ac:dyDescent="0.2">
      <c r="A46" s="182" t="s">
        <v>67</v>
      </c>
      <c r="B46" s="182">
        <f>'実質公債費比率（分子）の構造'!K$48</f>
        <v>446</v>
      </c>
      <c r="C46" s="182"/>
      <c r="D46" s="182"/>
      <c r="E46" s="182">
        <f>'実質公債費比率（分子）の構造'!L$48</f>
        <v>453</v>
      </c>
      <c r="F46" s="182"/>
      <c r="G46" s="182"/>
      <c r="H46" s="182">
        <f>'実質公債費比率（分子）の構造'!M$48</f>
        <v>508</v>
      </c>
      <c r="I46" s="182"/>
      <c r="J46" s="182"/>
      <c r="K46" s="182">
        <f>'実質公債費比率（分子）の構造'!N$48</f>
        <v>304</v>
      </c>
      <c r="L46" s="182"/>
      <c r="M46" s="182"/>
      <c r="N46" s="182">
        <f>'実質公債費比率（分子）の構造'!O$48</f>
        <v>281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971</v>
      </c>
      <c r="C49" s="182"/>
      <c r="D49" s="182"/>
      <c r="E49" s="182">
        <f>'実質公債費比率（分子）の構造'!L$45</f>
        <v>938</v>
      </c>
      <c r="F49" s="182"/>
      <c r="G49" s="182"/>
      <c r="H49" s="182">
        <f>'実質公債費比率（分子）の構造'!M$45</f>
        <v>926</v>
      </c>
      <c r="I49" s="182"/>
      <c r="J49" s="182"/>
      <c r="K49" s="182">
        <f>'実質公債費比率（分子）の構造'!N$45</f>
        <v>904</v>
      </c>
      <c r="L49" s="182"/>
      <c r="M49" s="182"/>
      <c r="N49" s="182">
        <f>'実質公債費比率（分子）の構造'!O$45</f>
        <v>918</v>
      </c>
      <c r="O49" s="182"/>
      <c r="P49" s="182"/>
    </row>
    <row r="50" spans="1:16" x14ac:dyDescent="0.2">
      <c r="A50" s="182" t="s">
        <v>71</v>
      </c>
      <c r="B50" s="182" t="e">
        <f>NA()</f>
        <v>#N/A</v>
      </c>
      <c r="C50" s="182">
        <f>IF(ISNUMBER('実質公債費比率（分子）の構造'!K$53),'実質公債費比率（分子）の構造'!K$53,NA())</f>
        <v>386</v>
      </c>
      <c r="D50" s="182" t="e">
        <f>NA()</f>
        <v>#N/A</v>
      </c>
      <c r="E50" s="182" t="e">
        <f>NA()</f>
        <v>#N/A</v>
      </c>
      <c r="F50" s="182">
        <f>IF(ISNUMBER('実質公債費比率（分子）の構造'!L$53),'実質公債費比率（分子）の構造'!L$53,NA())</f>
        <v>384</v>
      </c>
      <c r="G50" s="182" t="e">
        <f>NA()</f>
        <v>#N/A</v>
      </c>
      <c r="H50" s="182" t="e">
        <f>NA()</f>
        <v>#N/A</v>
      </c>
      <c r="I50" s="182">
        <f>IF(ISNUMBER('実質公債費比率（分子）の構造'!M$53),'実質公債費比率（分子）の構造'!M$53,NA())</f>
        <v>468</v>
      </c>
      <c r="J50" s="182" t="e">
        <f>NA()</f>
        <v>#N/A</v>
      </c>
      <c r="K50" s="182" t="e">
        <f>NA()</f>
        <v>#N/A</v>
      </c>
      <c r="L50" s="182">
        <f>IF(ISNUMBER('実質公債費比率（分子）の構造'!N$53),'実質公債費比率（分子）の構造'!N$53,NA())</f>
        <v>269</v>
      </c>
      <c r="M50" s="182" t="e">
        <f>NA()</f>
        <v>#N/A</v>
      </c>
      <c r="N50" s="182" t="e">
        <f>NA()</f>
        <v>#N/A</v>
      </c>
      <c r="O50" s="182">
        <f>IF(ISNUMBER('実質公債費比率（分子）の構造'!O$53),'実質公債費比率（分子）の構造'!O$53,NA())</f>
        <v>205</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10945</v>
      </c>
      <c r="E56" s="181"/>
      <c r="F56" s="181"/>
      <c r="G56" s="181">
        <f>'将来負担比率（分子）の構造'!J$52</f>
        <v>10491</v>
      </c>
      <c r="H56" s="181"/>
      <c r="I56" s="181"/>
      <c r="J56" s="181">
        <f>'将来負担比率（分子）の構造'!K$52</f>
        <v>10114</v>
      </c>
      <c r="K56" s="181"/>
      <c r="L56" s="181"/>
      <c r="M56" s="181">
        <f>'将来負担比率（分子）の構造'!L$52</f>
        <v>9800</v>
      </c>
      <c r="N56" s="181"/>
      <c r="O56" s="181"/>
      <c r="P56" s="181">
        <f>'将来負担比率（分子）の構造'!M$52</f>
        <v>10228</v>
      </c>
    </row>
    <row r="57" spans="1:16" x14ac:dyDescent="0.2">
      <c r="A57" s="181" t="s">
        <v>42</v>
      </c>
      <c r="B57" s="181"/>
      <c r="C57" s="181"/>
      <c r="D57" s="181">
        <f>'将来負担比率（分子）の構造'!I$51</f>
        <v>327</v>
      </c>
      <c r="E57" s="181"/>
      <c r="F57" s="181"/>
      <c r="G57" s="181">
        <f>'将来負担比率（分子）の構造'!J$51</f>
        <v>287</v>
      </c>
      <c r="H57" s="181"/>
      <c r="I57" s="181"/>
      <c r="J57" s="181">
        <f>'将来負担比率（分子）の構造'!K$51</f>
        <v>242</v>
      </c>
      <c r="K57" s="181"/>
      <c r="L57" s="181"/>
      <c r="M57" s="181">
        <f>'将来負担比率（分子）の構造'!L$51</f>
        <v>196</v>
      </c>
      <c r="N57" s="181"/>
      <c r="O57" s="181"/>
      <c r="P57" s="181">
        <f>'将来負担比率（分子）の構造'!M$51</f>
        <v>151</v>
      </c>
    </row>
    <row r="58" spans="1:16" x14ac:dyDescent="0.2">
      <c r="A58" s="181" t="s">
        <v>41</v>
      </c>
      <c r="B58" s="181"/>
      <c r="C58" s="181"/>
      <c r="D58" s="181">
        <f>'将来負担比率（分子）の構造'!I$50</f>
        <v>7352</v>
      </c>
      <c r="E58" s="181"/>
      <c r="F58" s="181"/>
      <c r="G58" s="181">
        <f>'将来負担比率（分子）の構造'!J$50</f>
        <v>7282</v>
      </c>
      <c r="H58" s="181"/>
      <c r="I58" s="181"/>
      <c r="J58" s="181">
        <f>'将来負担比率（分子）の構造'!K$50</f>
        <v>6468</v>
      </c>
      <c r="K58" s="181"/>
      <c r="L58" s="181"/>
      <c r="M58" s="181">
        <f>'将来負担比率（分子）の構造'!L$50</f>
        <v>6820</v>
      </c>
      <c r="N58" s="181"/>
      <c r="O58" s="181"/>
      <c r="P58" s="181">
        <f>'将来負担比率（分子）の構造'!M$50</f>
        <v>7245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16</v>
      </c>
      <c r="C61" s="181"/>
      <c r="D61" s="181"/>
      <c r="E61" s="181">
        <f>'将来負担比率（分子）の構造'!J$46</f>
        <v>16</v>
      </c>
      <c r="F61" s="181"/>
      <c r="G61" s="181"/>
      <c r="H61" s="181">
        <f>'将来負担比率（分子）の構造'!K$46</f>
        <v>12</v>
      </c>
      <c r="I61" s="181"/>
      <c r="J61" s="181"/>
      <c r="K61" s="181">
        <f>'将来負担比率（分子）の構造'!L$46</f>
        <v>14</v>
      </c>
      <c r="L61" s="181"/>
      <c r="M61" s="181"/>
      <c r="N61" s="181" t="str">
        <f>'将来負担比率（分子）の構造'!M$46</f>
        <v>-</v>
      </c>
      <c r="O61" s="181"/>
      <c r="P61" s="181"/>
    </row>
    <row r="62" spans="1:16" x14ac:dyDescent="0.2">
      <c r="A62" s="181" t="s">
        <v>35</v>
      </c>
      <c r="B62" s="181">
        <f>'将来負担比率（分子）の構造'!I$45</f>
        <v>3053</v>
      </c>
      <c r="C62" s="181"/>
      <c r="D62" s="181"/>
      <c r="E62" s="181">
        <f>'将来負担比率（分子）の構造'!J$45</f>
        <v>3124</v>
      </c>
      <c r="F62" s="181"/>
      <c r="G62" s="181"/>
      <c r="H62" s="181">
        <f>'将来負担比率（分子）の構造'!K$45</f>
        <v>2904</v>
      </c>
      <c r="I62" s="181"/>
      <c r="J62" s="181"/>
      <c r="K62" s="181">
        <f>'将来負担比率（分子）の構造'!L$45</f>
        <v>2883</v>
      </c>
      <c r="L62" s="181"/>
      <c r="M62" s="181"/>
      <c r="N62" s="181">
        <f>'将来負担比率（分子）の構造'!M$45</f>
        <v>2898</v>
      </c>
      <c r="O62" s="181"/>
      <c r="P62" s="181"/>
    </row>
    <row r="63" spans="1:16" x14ac:dyDescent="0.2">
      <c r="A63" s="181" t="s">
        <v>34</v>
      </c>
      <c r="B63" s="181">
        <f>'将来負担比率（分子）の構造'!I$44</f>
        <v>545</v>
      </c>
      <c r="C63" s="181"/>
      <c r="D63" s="181"/>
      <c r="E63" s="181">
        <f>'将来負担比率（分子）の構造'!J$44</f>
        <v>379</v>
      </c>
      <c r="F63" s="181"/>
      <c r="G63" s="181"/>
      <c r="H63" s="181">
        <f>'将来負担比率（分子）の構造'!K$44</f>
        <v>209</v>
      </c>
      <c r="I63" s="181"/>
      <c r="J63" s="181"/>
      <c r="K63" s="181">
        <f>'将来負担比率（分子）の構造'!L$44</f>
        <v>101</v>
      </c>
      <c r="L63" s="181"/>
      <c r="M63" s="181"/>
      <c r="N63" s="181">
        <f>'将来負担比率（分子）の構造'!M$44</f>
        <v>83</v>
      </c>
      <c r="O63" s="181"/>
      <c r="P63" s="181"/>
    </row>
    <row r="64" spans="1:16" x14ac:dyDescent="0.2">
      <c r="A64" s="181" t="s">
        <v>33</v>
      </c>
      <c r="B64" s="181">
        <f>'将来負担比率（分子）の構造'!I$43</f>
        <v>5043</v>
      </c>
      <c r="C64" s="181"/>
      <c r="D64" s="181"/>
      <c r="E64" s="181">
        <f>'将来負担比率（分子）の構造'!J$43</f>
        <v>4726</v>
      </c>
      <c r="F64" s="181"/>
      <c r="G64" s="181"/>
      <c r="H64" s="181">
        <f>'将来負担比率（分子）の構造'!K$43</f>
        <v>4628</v>
      </c>
      <c r="I64" s="181"/>
      <c r="J64" s="181"/>
      <c r="K64" s="181">
        <f>'将来負担比率（分子）の構造'!L$43</f>
        <v>3809</v>
      </c>
      <c r="L64" s="181"/>
      <c r="M64" s="181"/>
      <c r="N64" s="181">
        <f>'将来負担比率（分子）の構造'!M$43</f>
        <v>3028</v>
      </c>
      <c r="O64" s="181"/>
      <c r="P64" s="181"/>
    </row>
    <row r="65" spans="1:16" x14ac:dyDescent="0.2">
      <c r="A65" s="181" t="s">
        <v>32</v>
      </c>
      <c r="B65" s="181">
        <f>'将来負担比率（分子）の構造'!I$42</f>
        <v>8</v>
      </c>
      <c r="C65" s="181"/>
      <c r="D65" s="181"/>
      <c r="E65" s="181">
        <f>'将来負担比率（分子）の構造'!J$42</f>
        <v>5</v>
      </c>
      <c r="F65" s="181"/>
      <c r="G65" s="181"/>
      <c r="H65" s="181">
        <f>'将来負担比率（分子）の構造'!K$42</f>
        <v>2</v>
      </c>
      <c r="I65" s="181"/>
      <c r="J65" s="181"/>
      <c r="K65" s="181">
        <f>'将来負担比率（分子）の構造'!L$42</f>
        <v>0</v>
      </c>
      <c r="L65" s="181"/>
      <c r="M65" s="181"/>
      <c r="N65" s="181" t="str">
        <f>'将来負担比率（分子）の構造'!M$42</f>
        <v>-</v>
      </c>
      <c r="O65" s="181"/>
      <c r="P65" s="181"/>
    </row>
    <row r="66" spans="1:16" x14ac:dyDescent="0.2">
      <c r="A66" s="181" t="s">
        <v>31</v>
      </c>
      <c r="B66" s="181">
        <f>'将来負担比率（分子）の構造'!I$41</f>
        <v>9727</v>
      </c>
      <c r="C66" s="181"/>
      <c r="D66" s="181"/>
      <c r="E66" s="181">
        <f>'将来負担比率（分子）の構造'!J$41</f>
        <v>9519</v>
      </c>
      <c r="F66" s="181"/>
      <c r="G66" s="181"/>
      <c r="H66" s="181">
        <f>'将来負担比率（分子）の構造'!K$41</f>
        <v>9487</v>
      </c>
      <c r="I66" s="181"/>
      <c r="J66" s="181"/>
      <c r="K66" s="181">
        <f>'将来負担比率（分子）の構造'!L$41</f>
        <v>9694</v>
      </c>
      <c r="L66" s="181"/>
      <c r="M66" s="181"/>
      <c r="N66" s="181">
        <f>'将来負担比率（分子）の構造'!M$41</f>
        <v>11608</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418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829</v>
      </c>
      <c r="C72" s="185">
        <f>基金残高に係る経年分析!G55</f>
        <v>897</v>
      </c>
      <c r="D72" s="185">
        <f>基金残高に係る経年分析!H55</f>
        <v>772</v>
      </c>
    </row>
    <row r="73" spans="1:16" x14ac:dyDescent="0.2">
      <c r="A73" s="184" t="s">
        <v>78</v>
      </c>
      <c r="B73" s="185">
        <f>基金残高に係る経年分析!F56</f>
        <v>1026</v>
      </c>
      <c r="C73" s="185">
        <f>基金残高に係る経年分析!G56</f>
        <v>985</v>
      </c>
      <c r="D73" s="185">
        <f>基金残高に係る経年分析!H56</f>
        <v>1000</v>
      </c>
    </row>
    <row r="74" spans="1:16" x14ac:dyDescent="0.2">
      <c r="A74" s="184" t="s">
        <v>79</v>
      </c>
      <c r="B74" s="185">
        <f>基金残高に係る経年分析!F57</f>
        <v>4192</v>
      </c>
      <c r="C74" s="185">
        <f>基金残高に係る経年分析!G57</f>
        <v>4402</v>
      </c>
      <c r="D74" s="185">
        <f>基金残高に係る経年分析!H57</f>
        <v>5078</v>
      </c>
    </row>
  </sheetData>
  <sheetProtection algorithmName="SHA-512" hashValue="cTKT32EMsiQnnlbL5LF/4qax+Hw13ngJdwoUOnX/1pqeUpUXGZmSsM9ZDySLHrnuAhz4yL67sp/VTyFI5PrHvw==" saltValue="6RRGMOGfhYGs6QL4JMSp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0" t="s">
        <v>215</v>
      </c>
      <c r="DI1" s="661"/>
      <c r="DJ1" s="661"/>
      <c r="DK1" s="661"/>
      <c r="DL1" s="661"/>
      <c r="DM1" s="661"/>
      <c r="DN1" s="662"/>
      <c r="DO1" s="226"/>
      <c r="DP1" s="660" t="s">
        <v>216</v>
      </c>
      <c r="DQ1" s="661"/>
      <c r="DR1" s="661"/>
      <c r="DS1" s="661"/>
      <c r="DT1" s="661"/>
      <c r="DU1" s="661"/>
      <c r="DV1" s="661"/>
      <c r="DW1" s="661"/>
      <c r="DX1" s="661"/>
      <c r="DY1" s="661"/>
      <c r="DZ1" s="661"/>
      <c r="EA1" s="661"/>
      <c r="EB1" s="661"/>
      <c r="EC1" s="662"/>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3" t="s">
        <v>218</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219</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6" t="s">
        <v>220</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3" t="s">
        <v>1</v>
      </c>
      <c r="C4" s="664"/>
      <c r="D4" s="664"/>
      <c r="E4" s="664"/>
      <c r="F4" s="664"/>
      <c r="G4" s="664"/>
      <c r="H4" s="664"/>
      <c r="I4" s="664"/>
      <c r="J4" s="664"/>
      <c r="K4" s="664"/>
      <c r="L4" s="664"/>
      <c r="M4" s="664"/>
      <c r="N4" s="664"/>
      <c r="O4" s="664"/>
      <c r="P4" s="664"/>
      <c r="Q4" s="665"/>
      <c r="R4" s="663" t="s">
        <v>221</v>
      </c>
      <c r="S4" s="664"/>
      <c r="T4" s="664"/>
      <c r="U4" s="664"/>
      <c r="V4" s="664"/>
      <c r="W4" s="664"/>
      <c r="X4" s="664"/>
      <c r="Y4" s="665"/>
      <c r="Z4" s="663" t="s">
        <v>222</v>
      </c>
      <c r="AA4" s="664"/>
      <c r="AB4" s="664"/>
      <c r="AC4" s="665"/>
      <c r="AD4" s="663" t="s">
        <v>223</v>
      </c>
      <c r="AE4" s="664"/>
      <c r="AF4" s="664"/>
      <c r="AG4" s="664"/>
      <c r="AH4" s="664"/>
      <c r="AI4" s="664"/>
      <c r="AJ4" s="664"/>
      <c r="AK4" s="665"/>
      <c r="AL4" s="663" t="s">
        <v>222</v>
      </c>
      <c r="AM4" s="664"/>
      <c r="AN4" s="664"/>
      <c r="AO4" s="665"/>
      <c r="AP4" s="669" t="s">
        <v>224</v>
      </c>
      <c r="AQ4" s="669"/>
      <c r="AR4" s="669"/>
      <c r="AS4" s="669"/>
      <c r="AT4" s="669"/>
      <c r="AU4" s="669"/>
      <c r="AV4" s="669"/>
      <c r="AW4" s="669"/>
      <c r="AX4" s="669"/>
      <c r="AY4" s="669"/>
      <c r="AZ4" s="669"/>
      <c r="BA4" s="669"/>
      <c r="BB4" s="669"/>
      <c r="BC4" s="669"/>
      <c r="BD4" s="669"/>
      <c r="BE4" s="669"/>
      <c r="BF4" s="669"/>
      <c r="BG4" s="669" t="s">
        <v>225</v>
      </c>
      <c r="BH4" s="669"/>
      <c r="BI4" s="669"/>
      <c r="BJ4" s="669"/>
      <c r="BK4" s="669"/>
      <c r="BL4" s="669"/>
      <c r="BM4" s="669"/>
      <c r="BN4" s="669"/>
      <c r="BO4" s="669" t="s">
        <v>222</v>
      </c>
      <c r="BP4" s="669"/>
      <c r="BQ4" s="669"/>
      <c r="BR4" s="669"/>
      <c r="BS4" s="669" t="s">
        <v>226</v>
      </c>
      <c r="BT4" s="669"/>
      <c r="BU4" s="669"/>
      <c r="BV4" s="669"/>
      <c r="BW4" s="669"/>
      <c r="BX4" s="669"/>
      <c r="BY4" s="669"/>
      <c r="BZ4" s="669"/>
      <c r="CA4" s="669"/>
      <c r="CB4" s="669"/>
      <c r="CD4" s="666" t="s">
        <v>227</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s="230" customFormat="1" ht="11.25" customHeight="1" x14ac:dyDescent="0.2">
      <c r="B5" s="670" t="s">
        <v>228</v>
      </c>
      <c r="C5" s="671"/>
      <c r="D5" s="671"/>
      <c r="E5" s="671"/>
      <c r="F5" s="671"/>
      <c r="G5" s="671"/>
      <c r="H5" s="671"/>
      <c r="I5" s="671"/>
      <c r="J5" s="671"/>
      <c r="K5" s="671"/>
      <c r="L5" s="671"/>
      <c r="M5" s="671"/>
      <c r="N5" s="671"/>
      <c r="O5" s="671"/>
      <c r="P5" s="671"/>
      <c r="Q5" s="672"/>
      <c r="R5" s="673">
        <v>3244867</v>
      </c>
      <c r="S5" s="674"/>
      <c r="T5" s="674"/>
      <c r="U5" s="674"/>
      <c r="V5" s="674"/>
      <c r="W5" s="674"/>
      <c r="X5" s="674"/>
      <c r="Y5" s="675"/>
      <c r="Z5" s="676">
        <v>11.8</v>
      </c>
      <c r="AA5" s="676"/>
      <c r="AB5" s="676"/>
      <c r="AC5" s="676"/>
      <c r="AD5" s="677">
        <v>3244867</v>
      </c>
      <c r="AE5" s="677"/>
      <c r="AF5" s="677"/>
      <c r="AG5" s="677"/>
      <c r="AH5" s="677"/>
      <c r="AI5" s="677"/>
      <c r="AJ5" s="677"/>
      <c r="AK5" s="677"/>
      <c r="AL5" s="678">
        <v>36.6</v>
      </c>
      <c r="AM5" s="679"/>
      <c r="AN5" s="679"/>
      <c r="AO5" s="680"/>
      <c r="AP5" s="670" t="s">
        <v>229</v>
      </c>
      <c r="AQ5" s="671"/>
      <c r="AR5" s="671"/>
      <c r="AS5" s="671"/>
      <c r="AT5" s="671"/>
      <c r="AU5" s="671"/>
      <c r="AV5" s="671"/>
      <c r="AW5" s="671"/>
      <c r="AX5" s="671"/>
      <c r="AY5" s="671"/>
      <c r="AZ5" s="671"/>
      <c r="BA5" s="671"/>
      <c r="BB5" s="671"/>
      <c r="BC5" s="671"/>
      <c r="BD5" s="671"/>
      <c r="BE5" s="671"/>
      <c r="BF5" s="672"/>
      <c r="BG5" s="684">
        <v>3244586</v>
      </c>
      <c r="BH5" s="685"/>
      <c r="BI5" s="685"/>
      <c r="BJ5" s="685"/>
      <c r="BK5" s="685"/>
      <c r="BL5" s="685"/>
      <c r="BM5" s="685"/>
      <c r="BN5" s="686"/>
      <c r="BO5" s="687">
        <v>100</v>
      </c>
      <c r="BP5" s="687"/>
      <c r="BQ5" s="687"/>
      <c r="BR5" s="687"/>
      <c r="BS5" s="688">
        <v>230506</v>
      </c>
      <c r="BT5" s="688"/>
      <c r="BU5" s="688"/>
      <c r="BV5" s="688"/>
      <c r="BW5" s="688"/>
      <c r="BX5" s="688"/>
      <c r="BY5" s="688"/>
      <c r="BZ5" s="688"/>
      <c r="CA5" s="688"/>
      <c r="CB5" s="692"/>
      <c r="CD5" s="666" t="s">
        <v>224</v>
      </c>
      <c r="CE5" s="667"/>
      <c r="CF5" s="667"/>
      <c r="CG5" s="667"/>
      <c r="CH5" s="667"/>
      <c r="CI5" s="667"/>
      <c r="CJ5" s="667"/>
      <c r="CK5" s="667"/>
      <c r="CL5" s="667"/>
      <c r="CM5" s="667"/>
      <c r="CN5" s="667"/>
      <c r="CO5" s="667"/>
      <c r="CP5" s="667"/>
      <c r="CQ5" s="668"/>
      <c r="CR5" s="666" t="s">
        <v>230</v>
      </c>
      <c r="CS5" s="667"/>
      <c r="CT5" s="667"/>
      <c r="CU5" s="667"/>
      <c r="CV5" s="667"/>
      <c r="CW5" s="667"/>
      <c r="CX5" s="667"/>
      <c r="CY5" s="668"/>
      <c r="CZ5" s="666" t="s">
        <v>222</v>
      </c>
      <c r="DA5" s="667"/>
      <c r="DB5" s="667"/>
      <c r="DC5" s="668"/>
      <c r="DD5" s="666" t="s">
        <v>231</v>
      </c>
      <c r="DE5" s="667"/>
      <c r="DF5" s="667"/>
      <c r="DG5" s="667"/>
      <c r="DH5" s="667"/>
      <c r="DI5" s="667"/>
      <c r="DJ5" s="667"/>
      <c r="DK5" s="667"/>
      <c r="DL5" s="667"/>
      <c r="DM5" s="667"/>
      <c r="DN5" s="667"/>
      <c r="DO5" s="667"/>
      <c r="DP5" s="668"/>
      <c r="DQ5" s="666" t="s">
        <v>232</v>
      </c>
      <c r="DR5" s="667"/>
      <c r="DS5" s="667"/>
      <c r="DT5" s="667"/>
      <c r="DU5" s="667"/>
      <c r="DV5" s="667"/>
      <c r="DW5" s="667"/>
      <c r="DX5" s="667"/>
      <c r="DY5" s="667"/>
      <c r="DZ5" s="667"/>
      <c r="EA5" s="667"/>
      <c r="EB5" s="667"/>
      <c r="EC5" s="668"/>
    </row>
    <row r="6" spans="2:143" ht="11.25" customHeight="1" x14ac:dyDescent="0.2">
      <c r="B6" s="681" t="s">
        <v>233</v>
      </c>
      <c r="C6" s="682"/>
      <c r="D6" s="682"/>
      <c r="E6" s="682"/>
      <c r="F6" s="682"/>
      <c r="G6" s="682"/>
      <c r="H6" s="682"/>
      <c r="I6" s="682"/>
      <c r="J6" s="682"/>
      <c r="K6" s="682"/>
      <c r="L6" s="682"/>
      <c r="M6" s="682"/>
      <c r="N6" s="682"/>
      <c r="O6" s="682"/>
      <c r="P6" s="682"/>
      <c r="Q6" s="683"/>
      <c r="R6" s="684">
        <v>205654</v>
      </c>
      <c r="S6" s="685"/>
      <c r="T6" s="685"/>
      <c r="U6" s="685"/>
      <c r="V6" s="685"/>
      <c r="W6" s="685"/>
      <c r="X6" s="685"/>
      <c r="Y6" s="686"/>
      <c r="Z6" s="687">
        <v>0.7</v>
      </c>
      <c r="AA6" s="687"/>
      <c r="AB6" s="687"/>
      <c r="AC6" s="687"/>
      <c r="AD6" s="688">
        <v>205654</v>
      </c>
      <c r="AE6" s="688"/>
      <c r="AF6" s="688"/>
      <c r="AG6" s="688"/>
      <c r="AH6" s="688"/>
      <c r="AI6" s="688"/>
      <c r="AJ6" s="688"/>
      <c r="AK6" s="688"/>
      <c r="AL6" s="689">
        <v>2.2999999999999998</v>
      </c>
      <c r="AM6" s="690"/>
      <c r="AN6" s="690"/>
      <c r="AO6" s="691"/>
      <c r="AP6" s="681" t="s">
        <v>234</v>
      </c>
      <c r="AQ6" s="682"/>
      <c r="AR6" s="682"/>
      <c r="AS6" s="682"/>
      <c r="AT6" s="682"/>
      <c r="AU6" s="682"/>
      <c r="AV6" s="682"/>
      <c r="AW6" s="682"/>
      <c r="AX6" s="682"/>
      <c r="AY6" s="682"/>
      <c r="AZ6" s="682"/>
      <c r="BA6" s="682"/>
      <c r="BB6" s="682"/>
      <c r="BC6" s="682"/>
      <c r="BD6" s="682"/>
      <c r="BE6" s="682"/>
      <c r="BF6" s="683"/>
      <c r="BG6" s="684">
        <v>3244586</v>
      </c>
      <c r="BH6" s="685"/>
      <c r="BI6" s="685"/>
      <c r="BJ6" s="685"/>
      <c r="BK6" s="685"/>
      <c r="BL6" s="685"/>
      <c r="BM6" s="685"/>
      <c r="BN6" s="686"/>
      <c r="BO6" s="687">
        <v>100</v>
      </c>
      <c r="BP6" s="687"/>
      <c r="BQ6" s="687"/>
      <c r="BR6" s="687"/>
      <c r="BS6" s="688">
        <v>230506</v>
      </c>
      <c r="BT6" s="688"/>
      <c r="BU6" s="688"/>
      <c r="BV6" s="688"/>
      <c r="BW6" s="688"/>
      <c r="BX6" s="688"/>
      <c r="BY6" s="688"/>
      <c r="BZ6" s="688"/>
      <c r="CA6" s="688"/>
      <c r="CB6" s="692"/>
      <c r="CD6" s="695" t="s">
        <v>235</v>
      </c>
      <c r="CE6" s="696"/>
      <c r="CF6" s="696"/>
      <c r="CG6" s="696"/>
      <c r="CH6" s="696"/>
      <c r="CI6" s="696"/>
      <c r="CJ6" s="696"/>
      <c r="CK6" s="696"/>
      <c r="CL6" s="696"/>
      <c r="CM6" s="696"/>
      <c r="CN6" s="696"/>
      <c r="CO6" s="696"/>
      <c r="CP6" s="696"/>
      <c r="CQ6" s="697"/>
      <c r="CR6" s="684">
        <v>171068</v>
      </c>
      <c r="CS6" s="685"/>
      <c r="CT6" s="685"/>
      <c r="CU6" s="685"/>
      <c r="CV6" s="685"/>
      <c r="CW6" s="685"/>
      <c r="CX6" s="685"/>
      <c r="CY6" s="686"/>
      <c r="CZ6" s="678">
        <v>0.6</v>
      </c>
      <c r="DA6" s="679"/>
      <c r="DB6" s="679"/>
      <c r="DC6" s="698"/>
      <c r="DD6" s="693" t="s">
        <v>140</v>
      </c>
      <c r="DE6" s="685"/>
      <c r="DF6" s="685"/>
      <c r="DG6" s="685"/>
      <c r="DH6" s="685"/>
      <c r="DI6" s="685"/>
      <c r="DJ6" s="685"/>
      <c r="DK6" s="685"/>
      <c r="DL6" s="685"/>
      <c r="DM6" s="685"/>
      <c r="DN6" s="685"/>
      <c r="DO6" s="685"/>
      <c r="DP6" s="686"/>
      <c r="DQ6" s="693">
        <v>171068</v>
      </c>
      <c r="DR6" s="685"/>
      <c r="DS6" s="685"/>
      <c r="DT6" s="685"/>
      <c r="DU6" s="685"/>
      <c r="DV6" s="685"/>
      <c r="DW6" s="685"/>
      <c r="DX6" s="685"/>
      <c r="DY6" s="685"/>
      <c r="DZ6" s="685"/>
      <c r="EA6" s="685"/>
      <c r="EB6" s="685"/>
      <c r="EC6" s="694"/>
    </row>
    <row r="7" spans="2:143" ht="11.25" customHeight="1" x14ac:dyDescent="0.2">
      <c r="B7" s="681" t="s">
        <v>236</v>
      </c>
      <c r="C7" s="682"/>
      <c r="D7" s="682"/>
      <c r="E7" s="682"/>
      <c r="F7" s="682"/>
      <c r="G7" s="682"/>
      <c r="H7" s="682"/>
      <c r="I7" s="682"/>
      <c r="J7" s="682"/>
      <c r="K7" s="682"/>
      <c r="L7" s="682"/>
      <c r="M7" s="682"/>
      <c r="N7" s="682"/>
      <c r="O7" s="682"/>
      <c r="P7" s="682"/>
      <c r="Q7" s="683"/>
      <c r="R7" s="684">
        <v>1330</v>
      </c>
      <c r="S7" s="685"/>
      <c r="T7" s="685"/>
      <c r="U7" s="685"/>
      <c r="V7" s="685"/>
      <c r="W7" s="685"/>
      <c r="X7" s="685"/>
      <c r="Y7" s="686"/>
      <c r="Z7" s="687">
        <v>0</v>
      </c>
      <c r="AA7" s="687"/>
      <c r="AB7" s="687"/>
      <c r="AC7" s="687"/>
      <c r="AD7" s="688">
        <v>1330</v>
      </c>
      <c r="AE7" s="688"/>
      <c r="AF7" s="688"/>
      <c r="AG7" s="688"/>
      <c r="AH7" s="688"/>
      <c r="AI7" s="688"/>
      <c r="AJ7" s="688"/>
      <c r="AK7" s="688"/>
      <c r="AL7" s="689">
        <v>0</v>
      </c>
      <c r="AM7" s="690"/>
      <c r="AN7" s="690"/>
      <c r="AO7" s="691"/>
      <c r="AP7" s="681" t="s">
        <v>237</v>
      </c>
      <c r="AQ7" s="682"/>
      <c r="AR7" s="682"/>
      <c r="AS7" s="682"/>
      <c r="AT7" s="682"/>
      <c r="AU7" s="682"/>
      <c r="AV7" s="682"/>
      <c r="AW7" s="682"/>
      <c r="AX7" s="682"/>
      <c r="AY7" s="682"/>
      <c r="AZ7" s="682"/>
      <c r="BA7" s="682"/>
      <c r="BB7" s="682"/>
      <c r="BC7" s="682"/>
      <c r="BD7" s="682"/>
      <c r="BE7" s="682"/>
      <c r="BF7" s="683"/>
      <c r="BG7" s="684">
        <v>1085722</v>
      </c>
      <c r="BH7" s="685"/>
      <c r="BI7" s="685"/>
      <c r="BJ7" s="685"/>
      <c r="BK7" s="685"/>
      <c r="BL7" s="685"/>
      <c r="BM7" s="685"/>
      <c r="BN7" s="686"/>
      <c r="BO7" s="687">
        <v>33.5</v>
      </c>
      <c r="BP7" s="687"/>
      <c r="BQ7" s="687"/>
      <c r="BR7" s="687"/>
      <c r="BS7" s="688">
        <v>12793</v>
      </c>
      <c r="BT7" s="688"/>
      <c r="BU7" s="688"/>
      <c r="BV7" s="688"/>
      <c r="BW7" s="688"/>
      <c r="BX7" s="688"/>
      <c r="BY7" s="688"/>
      <c r="BZ7" s="688"/>
      <c r="CA7" s="688"/>
      <c r="CB7" s="692"/>
      <c r="CD7" s="699" t="s">
        <v>238</v>
      </c>
      <c r="CE7" s="700"/>
      <c r="CF7" s="700"/>
      <c r="CG7" s="700"/>
      <c r="CH7" s="700"/>
      <c r="CI7" s="700"/>
      <c r="CJ7" s="700"/>
      <c r="CK7" s="700"/>
      <c r="CL7" s="700"/>
      <c r="CM7" s="700"/>
      <c r="CN7" s="700"/>
      <c r="CO7" s="700"/>
      <c r="CP7" s="700"/>
      <c r="CQ7" s="701"/>
      <c r="CR7" s="684">
        <v>9943851</v>
      </c>
      <c r="CS7" s="685"/>
      <c r="CT7" s="685"/>
      <c r="CU7" s="685"/>
      <c r="CV7" s="685"/>
      <c r="CW7" s="685"/>
      <c r="CX7" s="685"/>
      <c r="CY7" s="686"/>
      <c r="CZ7" s="687">
        <v>37.700000000000003</v>
      </c>
      <c r="DA7" s="687"/>
      <c r="DB7" s="687"/>
      <c r="DC7" s="687"/>
      <c r="DD7" s="693">
        <v>2528658</v>
      </c>
      <c r="DE7" s="685"/>
      <c r="DF7" s="685"/>
      <c r="DG7" s="685"/>
      <c r="DH7" s="685"/>
      <c r="DI7" s="685"/>
      <c r="DJ7" s="685"/>
      <c r="DK7" s="685"/>
      <c r="DL7" s="685"/>
      <c r="DM7" s="685"/>
      <c r="DN7" s="685"/>
      <c r="DO7" s="685"/>
      <c r="DP7" s="686"/>
      <c r="DQ7" s="693">
        <v>4337807</v>
      </c>
      <c r="DR7" s="685"/>
      <c r="DS7" s="685"/>
      <c r="DT7" s="685"/>
      <c r="DU7" s="685"/>
      <c r="DV7" s="685"/>
      <c r="DW7" s="685"/>
      <c r="DX7" s="685"/>
      <c r="DY7" s="685"/>
      <c r="DZ7" s="685"/>
      <c r="EA7" s="685"/>
      <c r="EB7" s="685"/>
      <c r="EC7" s="694"/>
    </row>
    <row r="8" spans="2:143" ht="11.25" customHeight="1" x14ac:dyDescent="0.2">
      <c r="B8" s="681" t="s">
        <v>239</v>
      </c>
      <c r="C8" s="682"/>
      <c r="D8" s="682"/>
      <c r="E8" s="682"/>
      <c r="F8" s="682"/>
      <c r="G8" s="682"/>
      <c r="H8" s="682"/>
      <c r="I8" s="682"/>
      <c r="J8" s="682"/>
      <c r="K8" s="682"/>
      <c r="L8" s="682"/>
      <c r="M8" s="682"/>
      <c r="N8" s="682"/>
      <c r="O8" s="682"/>
      <c r="P8" s="682"/>
      <c r="Q8" s="683"/>
      <c r="R8" s="684">
        <v>5214</v>
      </c>
      <c r="S8" s="685"/>
      <c r="T8" s="685"/>
      <c r="U8" s="685"/>
      <c r="V8" s="685"/>
      <c r="W8" s="685"/>
      <c r="X8" s="685"/>
      <c r="Y8" s="686"/>
      <c r="Z8" s="687">
        <v>0</v>
      </c>
      <c r="AA8" s="687"/>
      <c r="AB8" s="687"/>
      <c r="AC8" s="687"/>
      <c r="AD8" s="688">
        <v>5214</v>
      </c>
      <c r="AE8" s="688"/>
      <c r="AF8" s="688"/>
      <c r="AG8" s="688"/>
      <c r="AH8" s="688"/>
      <c r="AI8" s="688"/>
      <c r="AJ8" s="688"/>
      <c r="AK8" s="688"/>
      <c r="AL8" s="689">
        <v>0.1</v>
      </c>
      <c r="AM8" s="690"/>
      <c r="AN8" s="690"/>
      <c r="AO8" s="691"/>
      <c r="AP8" s="681" t="s">
        <v>240</v>
      </c>
      <c r="AQ8" s="682"/>
      <c r="AR8" s="682"/>
      <c r="AS8" s="682"/>
      <c r="AT8" s="682"/>
      <c r="AU8" s="682"/>
      <c r="AV8" s="682"/>
      <c r="AW8" s="682"/>
      <c r="AX8" s="682"/>
      <c r="AY8" s="682"/>
      <c r="AZ8" s="682"/>
      <c r="BA8" s="682"/>
      <c r="BB8" s="682"/>
      <c r="BC8" s="682"/>
      <c r="BD8" s="682"/>
      <c r="BE8" s="682"/>
      <c r="BF8" s="683"/>
      <c r="BG8" s="684">
        <v>48624</v>
      </c>
      <c r="BH8" s="685"/>
      <c r="BI8" s="685"/>
      <c r="BJ8" s="685"/>
      <c r="BK8" s="685"/>
      <c r="BL8" s="685"/>
      <c r="BM8" s="685"/>
      <c r="BN8" s="686"/>
      <c r="BO8" s="687">
        <v>1.5</v>
      </c>
      <c r="BP8" s="687"/>
      <c r="BQ8" s="687"/>
      <c r="BR8" s="687"/>
      <c r="BS8" s="693" t="s">
        <v>140</v>
      </c>
      <c r="BT8" s="685"/>
      <c r="BU8" s="685"/>
      <c r="BV8" s="685"/>
      <c r="BW8" s="685"/>
      <c r="BX8" s="685"/>
      <c r="BY8" s="685"/>
      <c r="BZ8" s="685"/>
      <c r="CA8" s="685"/>
      <c r="CB8" s="694"/>
      <c r="CD8" s="699" t="s">
        <v>241</v>
      </c>
      <c r="CE8" s="700"/>
      <c r="CF8" s="700"/>
      <c r="CG8" s="700"/>
      <c r="CH8" s="700"/>
      <c r="CI8" s="700"/>
      <c r="CJ8" s="700"/>
      <c r="CK8" s="700"/>
      <c r="CL8" s="700"/>
      <c r="CM8" s="700"/>
      <c r="CN8" s="700"/>
      <c r="CO8" s="700"/>
      <c r="CP8" s="700"/>
      <c r="CQ8" s="701"/>
      <c r="CR8" s="684">
        <v>6443375</v>
      </c>
      <c r="CS8" s="685"/>
      <c r="CT8" s="685"/>
      <c r="CU8" s="685"/>
      <c r="CV8" s="685"/>
      <c r="CW8" s="685"/>
      <c r="CX8" s="685"/>
      <c r="CY8" s="686"/>
      <c r="CZ8" s="687">
        <v>24.5</v>
      </c>
      <c r="DA8" s="687"/>
      <c r="DB8" s="687"/>
      <c r="DC8" s="687"/>
      <c r="DD8" s="693">
        <v>165877</v>
      </c>
      <c r="DE8" s="685"/>
      <c r="DF8" s="685"/>
      <c r="DG8" s="685"/>
      <c r="DH8" s="685"/>
      <c r="DI8" s="685"/>
      <c r="DJ8" s="685"/>
      <c r="DK8" s="685"/>
      <c r="DL8" s="685"/>
      <c r="DM8" s="685"/>
      <c r="DN8" s="685"/>
      <c r="DO8" s="685"/>
      <c r="DP8" s="686"/>
      <c r="DQ8" s="693">
        <v>3037103</v>
      </c>
      <c r="DR8" s="685"/>
      <c r="DS8" s="685"/>
      <c r="DT8" s="685"/>
      <c r="DU8" s="685"/>
      <c r="DV8" s="685"/>
      <c r="DW8" s="685"/>
      <c r="DX8" s="685"/>
      <c r="DY8" s="685"/>
      <c r="DZ8" s="685"/>
      <c r="EA8" s="685"/>
      <c r="EB8" s="685"/>
      <c r="EC8" s="694"/>
    </row>
    <row r="9" spans="2:143" ht="11.25" customHeight="1" x14ac:dyDescent="0.2">
      <c r="B9" s="681" t="s">
        <v>242</v>
      </c>
      <c r="C9" s="682"/>
      <c r="D9" s="682"/>
      <c r="E9" s="682"/>
      <c r="F9" s="682"/>
      <c r="G9" s="682"/>
      <c r="H9" s="682"/>
      <c r="I9" s="682"/>
      <c r="J9" s="682"/>
      <c r="K9" s="682"/>
      <c r="L9" s="682"/>
      <c r="M9" s="682"/>
      <c r="N9" s="682"/>
      <c r="O9" s="682"/>
      <c r="P9" s="682"/>
      <c r="Q9" s="683"/>
      <c r="R9" s="684">
        <v>6276</v>
      </c>
      <c r="S9" s="685"/>
      <c r="T9" s="685"/>
      <c r="U9" s="685"/>
      <c r="V9" s="685"/>
      <c r="W9" s="685"/>
      <c r="X9" s="685"/>
      <c r="Y9" s="686"/>
      <c r="Z9" s="687">
        <v>0</v>
      </c>
      <c r="AA9" s="687"/>
      <c r="AB9" s="687"/>
      <c r="AC9" s="687"/>
      <c r="AD9" s="688">
        <v>6276</v>
      </c>
      <c r="AE9" s="688"/>
      <c r="AF9" s="688"/>
      <c r="AG9" s="688"/>
      <c r="AH9" s="688"/>
      <c r="AI9" s="688"/>
      <c r="AJ9" s="688"/>
      <c r="AK9" s="688"/>
      <c r="AL9" s="689">
        <v>0.1</v>
      </c>
      <c r="AM9" s="690"/>
      <c r="AN9" s="690"/>
      <c r="AO9" s="691"/>
      <c r="AP9" s="681" t="s">
        <v>243</v>
      </c>
      <c r="AQ9" s="682"/>
      <c r="AR9" s="682"/>
      <c r="AS9" s="682"/>
      <c r="AT9" s="682"/>
      <c r="AU9" s="682"/>
      <c r="AV9" s="682"/>
      <c r="AW9" s="682"/>
      <c r="AX9" s="682"/>
      <c r="AY9" s="682"/>
      <c r="AZ9" s="682"/>
      <c r="BA9" s="682"/>
      <c r="BB9" s="682"/>
      <c r="BC9" s="682"/>
      <c r="BD9" s="682"/>
      <c r="BE9" s="682"/>
      <c r="BF9" s="683"/>
      <c r="BG9" s="684">
        <v>918009</v>
      </c>
      <c r="BH9" s="685"/>
      <c r="BI9" s="685"/>
      <c r="BJ9" s="685"/>
      <c r="BK9" s="685"/>
      <c r="BL9" s="685"/>
      <c r="BM9" s="685"/>
      <c r="BN9" s="686"/>
      <c r="BO9" s="687">
        <v>28.3</v>
      </c>
      <c r="BP9" s="687"/>
      <c r="BQ9" s="687"/>
      <c r="BR9" s="687"/>
      <c r="BS9" s="693" t="s">
        <v>140</v>
      </c>
      <c r="BT9" s="685"/>
      <c r="BU9" s="685"/>
      <c r="BV9" s="685"/>
      <c r="BW9" s="685"/>
      <c r="BX9" s="685"/>
      <c r="BY9" s="685"/>
      <c r="BZ9" s="685"/>
      <c r="CA9" s="685"/>
      <c r="CB9" s="694"/>
      <c r="CD9" s="699" t="s">
        <v>244</v>
      </c>
      <c r="CE9" s="700"/>
      <c r="CF9" s="700"/>
      <c r="CG9" s="700"/>
      <c r="CH9" s="700"/>
      <c r="CI9" s="700"/>
      <c r="CJ9" s="700"/>
      <c r="CK9" s="700"/>
      <c r="CL9" s="700"/>
      <c r="CM9" s="700"/>
      <c r="CN9" s="700"/>
      <c r="CO9" s="700"/>
      <c r="CP9" s="700"/>
      <c r="CQ9" s="701"/>
      <c r="CR9" s="684">
        <v>2014888</v>
      </c>
      <c r="CS9" s="685"/>
      <c r="CT9" s="685"/>
      <c r="CU9" s="685"/>
      <c r="CV9" s="685"/>
      <c r="CW9" s="685"/>
      <c r="CX9" s="685"/>
      <c r="CY9" s="686"/>
      <c r="CZ9" s="687">
        <v>7.6</v>
      </c>
      <c r="DA9" s="687"/>
      <c r="DB9" s="687"/>
      <c r="DC9" s="687"/>
      <c r="DD9" s="693">
        <v>23950</v>
      </c>
      <c r="DE9" s="685"/>
      <c r="DF9" s="685"/>
      <c r="DG9" s="685"/>
      <c r="DH9" s="685"/>
      <c r="DI9" s="685"/>
      <c r="DJ9" s="685"/>
      <c r="DK9" s="685"/>
      <c r="DL9" s="685"/>
      <c r="DM9" s="685"/>
      <c r="DN9" s="685"/>
      <c r="DO9" s="685"/>
      <c r="DP9" s="686"/>
      <c r="DQ9" s="693">
        <v>1560463</v>
      </c>
      <c r="DR9" s="685"/>
      <c r="DS9" s="685"/>
      <c r="DT9" s="685"/>
      <c r="DU9" s="685"/>
      <c r="DV9" s="685"/>
      <c r="DW9" s="685"/>
      <c r="DX9" s="685"/>
      <c r="DY9" s="685"/>
      <c r="DZ9" s="685"/>
      <c r="EA9" s="685"/>
      <c r="EB9" s="685"/>
      <c r="EC9" s="694"/>
    </row>
    <row r="10" spans="2:143" ht="11.25" customHeight="1" x14ac:dyDescent="0.2">
      <c r="B10" s="681" t="s">
        <v>245</v>
      </c>
      <c r="C10" s="682"/>
      <c r="D10" s="682"/>
      <c r="E10" s="682"/>
      <c r="F10" s="682"/>
      <c r="G10" s="682"/>
      <c r="H10" s="682"/>
      <c r="I10" s="682"/>
      <c r="J10" s="682"/>
      <c r="K10" s="682"/>
      <c r="L10" s="682"/>
      <c r="M10" s="682"/>
      <c r="N10" s="682"/>
      <c r="O10" s="682"/>
      <c r="P10" s="682"/>
      <c r="Q10" s="683"/>
      <c r="R10" s="684" t="s">
        <v>246</v>
      </c>
      <c r="S10" s="685"/>
      <c r="T10" s="685"/>
      <c r="U10" s="685"/>
      <c r="V10" s="685"/>
      <c r="W10" s="685"/>
      <c r="X10" s="685"/>
      <c r="Y10" s="686"/>
      <c r="Z10" s="687" t="s">
        <v>140</v>
      </c>
      <c r="AA10" s="687"/>
      <c r="AB10" s="687"/>
      <c r="AC10" s="687"/>
      <c r="AD10" s="688" t="s">
        <v>140</v>
      </c>
      <c r="AE10" s="688"/>
      <c r="AF10" s="688"/>
      <c r="AG10" s="688"/>
      <c r="AH10" s="688"/>
      <c r="AI10" s="688"/>
      <c r="AJ10" s="688"/>
      <c r="AK10" s="688"/>
      <c r="AL10" s="689" t="s">
        <v>140</v>
      </c>
      <c r="AM10" s="690"/>
      <c r="AN10" s="690"/>
      <c r="AO10" s="691"/>
      <c r="AP10" s="681" t="s">
        <v>247</v>
      </c>
      <c r="AQ10" s="682"/>
      <c r="AR10" s="682"/>
      <c r="AS10" s="682"/>
      <c r="AT10" s="682"/>
      <c r="AU10" s="682"/>
      <c r="AV10" s="682"/>
      <c r="AW10" s="682"/>
      <c r="AX10" s="682"/>
      <c r="AY10" s="682"/>
      <c r="AZ10" s="682"/>
      <c r="BA10" s="682"/>
      <c r="BB10" s="682"/>
      <c r="BC10" s="682"/>
      <c r="BD10" s="682"/>
      <c r="BE10" s="682"/>
      <c r="BF10" s="683"/>
      <c r="BG10" s="684">
        <v>58526</v>
      </c>
      <c r="BH10" s="685"/>
      <c r="BI10" s="685"/>
      <c r="BJ10" s="685"/>
      <c r="BK10" s="685"/>
      <c r="BL10" s="685"/>
      <c r="BM10" s="685"/>
      <c r="BN10" s="686"/>
      <c r="BO10" s="687">
        <v>1.8</v>
      </c>
      <c r="BP10" s="687"/>
      <c r="BQ10" s="687"/>
      <c r="BR10" s="687"/>
      <c r="BS10" s="693" t="s">
        <v>140</v>
      </c>
      <c r="BT10" s="685"/>
      <c r="BU10" s="685"/>
      <c r="BV10" s="685"/>
      <c r="BW10" s="685"/>
      <c r="BX10" s="685"/>
      <c r="BY10" s="685"/>
      <c r="BZ10" s="685"/>
      <c r="CA10" s="685"/>
      <c r="CB10" s="694"/>
      <c r="CD10" s="699" t="s">
        <v>248</v>
      </c>
      <c r="CE10" s="700"/>
      <c r="CF10" s="700"/>
      <c r="CG10" s="700"/>
      <c r="CH10" s="700"/>
      <c r="CI10" s="700"/>
      <c r="CJ10" s="700"/>
      <c r="CK10" s="700"/>
      <c r="CL10" s="700"/>
      <c r="CM10" s="700"/>
      <c r="CN10" s="700"/>
      <c r="CO10" s="700"/>
      <c r="CP10" s="700"/>
      <c r="CQ10" s="701"/>
      <c r="CR10" s="684">
        <v>28700</v>
      </c>
      <c r="CS10" s="685"/>
      <c r="CT10" s="685"/>
      <c r="CU10" s="685"/>
      <c r="CV10" s="685"/>
      <c r="CW10" s="685"/>
      <c r="CX10" s="685"/>
      <c r="CY10" s="686"/>
      <c r="CZ10" s="687">
        <v>0.1</v>
      </c>
      <c r="DA10" s="687"/>
      <c r="DB10" s="687"/>
      <c r="DC10" s="687"/>
      <c r="DD10" s="693">
        <v>8624</v>
      </c>
      <c r="DE10" s="685"/>
      <c r="DF10" s="685"/>
      <c r="DG10" s="685"/>
      <c r="DH10" s="685"/>
      <c r="DI10" s="685"/>
      <c r="DJ10" s="685"/>
      <c r="DK10" s="685"/>
      <c r="DL10" s="685"/>
      <c r="DM10" s="685"/>
      <c r="DN10" s="685"/>
      <c r="DO10" s="685"/>
      <c r="DP10" s="686"/>
      <c r="DQ10" s="693">
        <v>28700</v>
      </c>
      <c r="DR10" s="685"/>
      <c r="DS10" s="685"/>
      <c r="DT10" s="685"/>
      <c r="DU10" s="685"/>
      <c r="DV10" s="685"/>
      <c r="DW10" s="685"/>
      <c r="DX10" s="685"/>
      <c r="DY10" s="685"/>
      <c r="DZ10" s="685"/>
      <c r="EA10" s="685"/>
      <c r="EB10" s="685"/>
      <c r="EC10" s="694"/>
    </row>
    <row r="11" spans="2:143" ht="11.25" customHeight="1" x14ac:dyDescent="0.2">
      <c r="B11" s="681" t="s">
        <v>249</v>
      </c>
      <c r="C11" s="682"/>
      <c r="D11" s="682"/>
      <c r="E11" s="682"/>
      <c r="F11" s="682"/>
      <c r="G11" s="682"/>
      <c r="H11" s="682"/>
      <c r="I11" s="682"/>
      <c r="J11" s="682"/>
      <c r="K11" s="682"/>
      <c r="L11" s="682"/>
      <c r="M11" s="682"/>
      <c r="N11" s="682"/>
      <c r="O11" s="682"/>
      <c r="P11" s="682"/>
      <c r="Q11" s="683"/>
      <c r="R11" s="684">
        <v>652842</v>
      </c>
      <c r="S11" s="685"/>
      <c r="T11" s="685"/>
      <c r="U11" s="685"/>
      <c r="V11" s="685"/>
      <c r="W11" s="685"/>
      <c r="X11" s="685"/>
      <c r="Y11" s="686"/>
      <c r="Z11" s="689">
        <v>2.4</v>
      </c>
      <c r="AA11" s="690"/>
      <c r="AB11" s="690"/>
      <c r="AC11" s="702"/>
      <c r="AD11" s="693">
        <v>652842</v>
      </c>
      <c r="AE11" s="685"/>
      <c r="AF11" s="685"/>
      <c r="AG11" s="685"/>
      <c r="AH11" s="685"/>
      <c r="AI11" s="685"/>
      <c r="AJ11" s="685"/>
      <c r="AK11" s="686"/>
      <c r="AL11" s="689">
        <v>7.4</v>
      </c>
      <c r="AM11" s="690"/>
      <c r="AN11" s="690"/>
      <c r="AO11" s="691"/>
      <c r="AP11" s="681" t="s">
        <v>250</v>
      </c>
      <c r="AQ11" s="682"/>
      <c r="AR11" s="682"/>
      <c r="AS11" s="682"/>
      <c r="AT11" s="682"/>
      <c r="AU11" s="682"/>
      <c r="AV11" s="682"/>
      <c r="AW11" s="682"/>
      <c r="AX11" s="682"/>
      <c r="AY11" s="682"/>
      <c r="AZ11" s="682"/>
      <c r="BA11" s="682"/>
      <c r="BB11" s="682"/>
      <c r="BC11" s="682"/>
      <c r="BD11" s="682"/>
      <c r="BE11" s="682"/>
      <c r="BF11" s="683"/>
      <c r="BG11" s="684">
        <v>60563</v>
      </c>
      <c r="BH11" s="685"/>
      <c r="BI11" s="685"/>
      <c r="BJ11" s="685"/>
      <c r="BK11" s="685"/>
      <c r="BL11" s="685"/>
      <c r="BM11" s="685"/>
      <c r="BN11" s="686"/>
      <c r="BO11" s="687">
        <v>1.9</v>
      </c>
      <c r="BP11" s="687"/>
      <c r="BQ11" s="687"/>
      <c r="BR11" s="687"/>
      <c r="BS11" s="693">
        <v>12793</v>
      </c>
      <c r="BT11" s="685"/>
      <c r="BU11" s="685"/>
      <c r="BV11" s="685"/>
      <c r="BW11" s="685"/>
      <c r="BX11" s="685"/>
      <c r="BY11" s="685"/>
      <c r="BZ11" s="685"/>
      <c r="CA11" s="685"/>
      <c r="CB11" s="694"/>
      <c r="CD11" s="699" t="s">
        <v>251</v>
      </c>
      <c r="CE11" s="700"/>
      <c r="CF11" s="700"/>
      <c r="CG11" s="700"/>
      <c r="CH11" s="700"/>
      <c r="CI11" s="700"/>
      <c r="CJ11" s="700"/>
      <c r="CK11" s="700"/>
      <c r="CL11" s="700"/>
      <c r="CM11" s="700"/>
      <c r="CN11" s="700"/>
      <c r="CO11" s="700"/>
      <c r="CP11" s="700"/>
      <c r="CQ11" s="701"/>
      <c r="CR11" s="684">
        <v>1119729</v>
      </c>
      <c r="CS11" s="685"/>
      <c r="CT11" s="685"/>
      <c r="CU11" s="685"/>
      <c r="CV11" s="685"/>
      <c r="CW11" s="685"/>
      <c r="CX11" s="685"/>
      <c r="CY11" s="686"/>
      <c r="CZ11" s="687">
        <v>4.2</v>
      </c>
      <c r="DA11" s="687"/>
      <c r="DB11" s="687"/>
      <c r="DC11" s="687"/>
      <c r="DD11" s="693">
        <v>192436</v>
      </c>
      <c r="DE11" s="685"/>
      <c r="DF11" s="685"/>
      <c r="DG11" s="685"/>
      <c r="DH11" s="685"/>
      <c r="DI11" s="685"/>
      <c r="DJ11" s="685"/>
      <c r="DK11" s="685"/>
      <c r="DL11" s="685"/>
      <c r="DM11" s="685"/>
      <c r="DN11" s="685"/>
      <c r="DO11" s="685"/>
      <c r="DP11" s="686"/>
      <c r="DQ11" s="693">
        <v>610982</v>
      </c>
      <c r="DR11" s="685"/>
      <c r="DS11" s="685"/>
      <c r="DT11" s="685"/>
      <c r="DU11" s="685"/>
      <c r="DV11" s="685"/>
      <c r="DW11" s="685"/>
      <c r="DX11" s="685"/>
      <c r="DY11" s="685"/>
      <c r="DZ11" s="685"/>
      <c r="EA11" s="685"/>
      <c r="EB11" s="685"/>
      <c r="EC11" s="694"/>
    </row>
    <row r="12" spans="2:143" ht="11.25" customHeight="1" x14ac:dyDescent="0.2">
      <c r="B12" s="681" t="s">
        <v>252</v>
      </c>
      <c r="C12" s="682"/>
      <c r="D12" s="682"/>
      <c r="E12" s="682"/>
      <c r="F12" s="682"/>
      <c r="G12" s="682"/>
      <c r="H12" s="682"/>
      <c r="I12" s="682"/>
      <c r="J12" s="682"/>
      <c r="K12" s="682"/>
      <c r="L12" s="682"/>
      <c r="M12" s="682"/>
      <c r="N12" s="682"/>
      <c r="O12" s="682"/>
      <c r="P12" s="682"/>
      <c r="Q12" s="683"/>
      <c r="R12" s="684" t="s">
        <v>253</v>
      </c>
      <c r="S12" s="685"/>
      <c r="T12" s="685"/>
      <c r="U12" s="685"/>
      <c r="V12" s="685"/>
      <c r="W12" s="685"/>
      <c r="X12" s="685"/>
      <c r="Y12" s="686"/>
      <c r="Z12" s="687" t="s">
        <v>140</v>
      </c>
      <c r="AA12" s="687"/>
      <c r="AB12" s="687"/>
      <c r="AC12" s="687"/>
      <c r="AD12" s="688" t="s">
        <v>140</v>
      </c>
      <c r="AE12" s="688"/>
      <c r="AF12" s="688"/>
      <c r="AG12" s="688"/>
      <c r="AH12" s="688"/>
      <c r="AI12" s="688"/>
      <c r="AJ12" s="688"/>
      <c r="AK12" s="688"/>
      <c r="AL12" s="689" t="s">
        <v>140</v>
      </c>
      <c r="AM12" s="690"/>
      <c r="AN12" s="690"/>
      <c r="AO12" s="691"/>
      <c r="AP12" s="681" t="s">
        <v>254</v>
      </c>
      <c r="AQ12" s="682"/>
      <c r="AR12" s="682"/>
      <c r="AS12" s="682"/>
      <c r="AT12" s="682"/>
      <c r="AU12" s="682"/>
      <c r="AV12" s="682"/>
      <c r="AW12" s="682"/>
      <c r="AX12" s="682"/>
      <c r="AY12" s="682"/>
      <c r="AZ12" s="682"/>
      <c r="BA12" s="682"/>
      <c r="BB12" s="682"/>
      <c r="BC12" s="682"/>
      <c r="BD12" s="682"/>
      <c r="BE12" s="682"/>
      <c r="BF12" s="683"/>
      <c r="BG12" s="684">
        <v>1801685</v>
      </c>
      <c r="BH12" s="685"/>
      <c r="BI12" s="685"/>
      <c r="BJ12" s="685"/>
      <c r="BK12" s="685"/>
      <c r="BL12" s="685"/>
      <c r="BM12" s="685"/>
      <c r="BN12" s="686"/>
      <c r="BO12" s="687">
        <v>55.5</v>
      </c>
      <c r="BP12" s="687"/>
      <c r="BQ12" s="687"/>
      <c r="BR12" s="687"/>
      <c r="BS12" s="693">
        <v>217713</v>
      </c>
      <c r="BT12" s="685"/>
      <c r="BU12" s="685"/>
      <c r="BV12" s="685"/>
      <c r="BW12" s="685"/>
      <c r="BX12" s="685"/>
      <c r="BY12" s="685"/>
      <c r="BZ12" s="685"/>
      <c r="CA12" s="685"/>
      <c r="CB12" s="694"/>
      <c r="CD12" s="699" t="s">
        <v>255</v>
      </c>
      <c r="CE12" s="700"/>
      <c r="CF12" s="700"/>
      <c r="CG12" s="700"/>
      <c r="CH12" s="700"/>
      <c r="CI12" s="700"/>
      <c r="CJ12" s="700"/>
      <c r="CK12" s="700"/>
      <c r="CL12" s="700"/>
      <c r="CM12" s="700"/>
      <c r="CN12" s="700"/>
      <c r="CO12" s="700"/>
      <c r="CP12" s="700"/>
      <c r="CQ12" s="701"/>
      <c r="CR12" s="684">
        <v>1203144</v>
      </c>
      <c r="CS12" s="685"/>
      <c r="CT12" s="685"/>
      <c r="CU12" s="685"/>
      <c r="CV12" s="685"/>
      <c r="CW12" s="685"/>
      <c r="CX12" s="685"/>
      <c r="CY12" s="686"/>
      <c r="CZ12" s="687">
        <v>4.5999999999999996</v>
      </c>
      <c r="DA12" s="687"/>
      <c r="DB12" s="687"/>
      <c r="DC12" s="687"/>
      <c r="DD12" s="693">
        <v>203701</v>
      </c>
      <c r="DE12" s="685"/>
      <c r="DF12" s="685"/>
      <c r="DG12" s="685"/>
      <c r="DH12" s="685"/>
      <c r="DI12" s="685"/>
      <c r="DJ12" s="685"/>
      <c r="DK12" s="685"/>
      <c r="DL12" s="685"/>
      <c r="DM12" s="685"/>
      <c r="DN12" s="685"/>
      <c r="DO12" s="685"/>
      <c r="DP12" s="686"/>
      <c r="DQ12" s="693">
        <v>777665</v>
      </c>
      <c r="DR12" s="685"/>
      <c r="DS12" s="685"/>
      <c r="DT12" s="685"/>
      <c r="DU12" s="685"/>
      <c r="DV12" s="685"/>
      <c r="DW12" s="685"/>
      <c r="DX12" s="685"/>
      <c r="DY12" s="685"/>
      <c r="DZ12" s="685"/>
      <c r="EA12" s="685"/>
      <c r="EB12" s="685"/>
      <c r="EC12" s="694"/>
    </row>
    <row r="13" spans="2:143" ht="11.25" customHeight="1" x14ac:dyDescent="0.2">
      <c r="B13" s="681" t="s">
        <v>256</v>
      </c>
      <c r="C13" s="682"/>
      <c r="D13" s="682"/>
      <c r="E13" s="682"/>
      <c r="F13" s="682"/>
      <c r="G13" s="682"/>
      <c r="H13" s="682"/>
      <c r="I13" s="682"/>
      <c r="J13" s="682"/>
      <c r="K13" s="682"/>
      <c r="L13" s="682"/>
      <c r="M13" s="682"/>
      <c r="N13" s="682"/>
      <c r="O13" s="682"/>
      <c r="P13" s="682"/>
      <c r="Q13" s="683"/>
      <c r="R13" s="684" t="s">
        <v>140</v>
      </c>
      <c r="S13" s="685"/>
      <c r="T13" s="685"/>
      <c r="U13" s="685"/>
      <c r="V13" s="685"/>
      <c r="W13" s="685"/>
      <c r="X13" s="685"/>
      <c r="Y13" s="686"/>
      <c r="Z13" s="687" t="s">
        <v>140</v>
      </c>
      <c r="AA13" s="687"/>
      <c r="AB13" s="687"/>
      <c r="AC13" s="687"/>
      <c r="AD13" s="688" t="s">
        <v>140</v>
      </c>
      <c r="AE13" s="688"/>
      <c r="AF13" s="688"/>
      <c r="AG13" s="688"/>
      <c r="AH13" s="688"/>
      <c r="AI13" s="688"/>
      <c r="AJ13" s="688"/>
      <c r="AK13" s="688"/>
      <c r="AL13" s="689" t="s">
        <v>140</v>
      </c>
      <c r="AM13" s="690"/>
      <c r="AN13" s="690"/>
      <c r="AO13" s="691"/>
      <c r="AP13" s="681" t="s">
        <v>257</v>
      </c>
      <c r="AQ13" s="682"/>
      <c r="AR13" s="682"/>
      <c r="AS13" s="682"/>
      <c r="AT13" s="682"/>
      <c r="AU13" s="682"/>
      <c r="AV13" s="682"/>
      <c r="AW13" s="682"/>
      <c r="AX13" s="682"/>
      <c r="AY13" s="682"/>
      <c r="AZ13" s="682"/>
      <c r="BA13" s="682"/>
      <c r="BB13" s="682"/>
      <c r="BC13" s="682"/>
      <c r="BD13" s="682"/>
      <c r="BE13" s="682"/>
      <c r="BF13" s="683"/>
      <c r="BG13" s="684">
        <v>1748231</v>
      </c>
      <c r="BH13" s="685"/>
      <c r="BI13" s="685"/>
      <c r="BJ13" s="685"/>
      <c r="BK13" s="685"/>
      <c r="BL13" s="685"/>
      <c r="BM13" s="685"/>
      <c r="BN13" s="686"/>
      <c r="BO13" s="687">
        <v>53.9</v>
      </c>
      <c r="BP13" s="687"/>
      <c r="BQ13" s="687"/>
      <c r="BR13" s="687"/>
      <c r="BS13" s="693">
        <v>217713</v>
      </c>
      <c r="BT13" s="685"/>
      <c r="BU13" s="685"/>
      <c r="BV13" s="685"/>
      <c r="BW13" s="685"/>
      <c r="BX13" s="685"/>
      <c r="BY13" s="685"/>
      <c r="BZ13" s="685"/>
      <c r="CA13" s="685"/>
      <c r="CB13" s="694"/>
      <c r="CD13" s="699" t="s">
        <v>258</v>
      </c>
      <c r="CE13" s="700"/>
      <c r="CF13" s="700"/>
      <c r="CG13" s="700"/>
      <c r="CH13" s="700"/>
      <c r="CI13" s="700"/>
      <c r="CJ13" s="700"/>
      <c r="CK13" s="700"/>
      <c r="CL13" s="700"/>
      <c r="CM13" s="700"/>
      <c r="CN13" s="700"/>
      <c r="CO13" s="700"/>
      <c r="CP13" s="700"/>
      <c r="CQ13" s="701"/>
      <c r="CR13" s="684">
        <v>1739815</v>
      </c>
      <c r="CS13" s="685"/>
      <c r="CT13" s="685"/>
      <c r="CU13" s="685"/>
      <c r="CV13" s="685"/>
      <c r="CW13" s="685"/>
      <c r="CX13" s="685"/>
      <c r="CY13" s="686"/>
      <c r="CZ13" s="687">
        <v>6.6</v>
      </c>
      <c r="DA13" s="687"/>
      <c r="DB13" s="687"/>
      <c r="DC13" s="687"/>
      <c r="DD13" s="693">
        <v>783253</v>
      </c>
      <c r="DE13" s="685"/>
      <c r="DF13" s="685"/>
      <c r="DG13" s="685"/>
      <c r="DH13" s="685"/>
      <c r="DI13" s="685"/>
      <c r="DJ13" s="685"/>
      <c r="DK13" s="685"/>
      <c r="DL13" s="685"/>
      <c r="DM13" s="685"/>
      <c r="DN13" s="685"/>
      <c r="DO13" s="685"/>
      <c r="DP13" s="686"/>
      <c r="DQ13" s="693">
        <v>1202365</v>
      </c>
      <c r="DR13" s="685"/>
      <c r="DS13" s="685"/>
      <c r="DT13" s="685"/>
      <c r="DU13" s="685"/>
      <c r="DV13" s="685"/>
      <c r="DW13" s="685"/>
      <c r="DX13" s="685"/>
      <c r="DY13" s="685"/>
      <c r="DZ13" s="685"/>
      <c r="EA13" s="685"/>
      <c r="EB13" s="685"/>
      <c r="EC13" s="694"/>
    </row>
    <row r="14" spans="2:143" ht="11.25" customHeight="1" x14ac:dyDescent="0.2">
      <c r="B14" s="681" t="s">
        <v>259</v>
      </c>
      <c r="C14" s="682"/>
      <c r="D14" s="682"/>
      <c r="E14" s="682"/>
      <c r="F14" s="682"/>
      <c r="G14" s="682"/>
      <c r="H14" s="682"/>
      <c r="I14" s="682"/>
      <c r="J14" s="682"/>
      <c r="K14" s="682"/>
      <c r="L14" s="682"/>
      <c r="M14" s="682"/>
      <c r="N14" s="682"/>
      <c r="O14" s="682"/>
      <c r="P14" s="682"/>
      <c r="Q14" s="683"/>
      <c r="R14" s="684" t="s">
        <v>140</v>
      </c>
      <c r="S14" s="685"/>
      <c r="T14" s="685"/>
      <c r="U14" s="685"/>
      <c r="V14" s="685"/>
      <c r="W14" s="685"/>
      <c r="X14" s="685"/>
      <c r="Y14" s="686"/>
      <c r="Z14" s="687" t="s">
        <v>140</v>
      </c>
      <c r="AA14" s="687"/>
      <c r="AB14" s="687"/>
      <c r="AC14" s="687"/>
      <c r="AD14" s="688" t="s">
        <v>140</v>
      </c>
      <c r="AE14" s="688"/>
      <c r="AF14" s="688"/>
      <c r="AG14" s="688"/>
      <c r="AH14" s="688"/>
      <c r="AI14" s="688"/>
      <c r="AJ14" s="688"/>
      <c r="AK14" s="688"/>
      <c r="AL14" s="689" t="s">
        <v>140</v>
      </c>
      <c r="AM14" s="690"/>
      <c r="AN14" s="690"/>
      <c r="AO14" s="691"/>
      <c r="AP14" s="681" t="s">
        <v>260</v>
      </c>
      <c r="AQ14" s="682"/>
      <c r="AR14" s="682"/>
      <c r="AS14" s="682"/>
      <c r="AT14" s="682"/>
      <c r="AU14" s="682"/>
      <c r="AV14" s="682"/>
      <c r="AW14" s="682"/>
      <c r="AX14" s="682"/>
      <c r="AY14" s="682"/>
      <c r="AZ14" s="682"/>
      <c r="BA14" s="682"/>
      <c r="BB14" s="682"/>
      <c r="BC14" s="682"/>
      <c r="BD14" s="682"/>
      <c r="BE14" s="682"/>
      <c r="BF14" s="683"/>
      <c r="BG14" s="684">
        <v>134320</v>
      </c>
      <c r="BH14" s="685"/>
      <c r="BI14" s="685"/>
      <c r="BJ14" s="685"/>
      <c r="BK14" s="685"/>
      <c r="BL14" s="685"/>
      <c r="BM14" s="685"/>
      <c r="BN14" s="686"/>
      <c r="BO14" s="687">
        <v>4.0999999999999996</v>
      </c>
      <c r="BP14" s="687"/>
      <c r="BQ14" s="687"/>
      <c r="BR14" s="687"/>
      <c r="BS14" s="693" t="s">
        <v>246</v>
      </c>
      <c r="BT14" s="685"/>
      <c r="BU14" s="685"/>
      <c r="BV14" s="685"/>
      <c r="BW14" s="685"/>
      <c r="BX14" s="685"/>
      <c r="BY14" s="685"/>
      <c r="BZ14" s="685"/>
      <c r="CA14" s="685"/>
      <c r="CB14" s="694"/>
      <c r="CD14" s="699" t="s">
        <v>261</v>
      </c>
      <c r="CE14" s="700"/>
      <c r="CF14" s="700"/>
      <c r="CG14" s="700"/>
      <c r="CH14" s="700"/>
      <c r="CI14" s="700"/>
      <c r="CJ14" s="700"/>
      <c r="CK14" s="700"/>
      <c r="CL14" s="700"/>
      <c r="CM14" s="700"/>
      <c r="CN14" s="700"/>
      <c r="CO14" s="700"/>
      <c r="CP14" s="700"/>
      <c r="CQ14" s="701"/>
      <c r="CR14" s="684">
        <v>530949</v>
      </c>
      <c r="CS14" s="685"/>
      <c r="CT14" s="685"/>
      <c r="CU14" s="685"/>
      <c r="CV14" s="685"/>
      <c r="CW14" s="685"/>
      <c r="CX14" s="685"/>
      <c r="CY14" s="686"/>
      <c r="CZ14" s="687">
        <v>2</v>
      </c>
      <c r="DA14" s="687"/>
      <c r="DB14" s="687"/>
      <c r="DC14" s="687"/>
      <c r="DD14" s="693">
        <v>51522</v>
      </c>
      <c r="DE14" s="685"/>
      <c r="DF14" s="685"/>
      <c r="DG14" s="685"/>
      <c r="DH14" s="685"/>
      <c r="DI14" s="685"/>
      <c r="DJ14" s="685"/>
      <c r="DK14" s="685"/>
      <c r="DL14" s="685"/>
      <c r="DM14" s="685"/>
      <c r="DN14" s="685"/>
      <c r="DO14" s="685"/>
      <c r="DP14" s="686"/>
      <c r="DQ14" s="693">
        <v>494950</v>
      </c>
      <c r="DR14" s="685"/>
      <c r="DS14" s="685"/>
      <c r="DT14" s="685"/>
      <c r="DU14" s="685"/>
      <c r="DV14" s="685"/>
      <c r="DW14" s="685"/>
      <c r="DX14" s="685"/>
      <c r="DY14" s="685"/>
      <c r="DZ14" s="685"/>
      <c r="EA14" s="685"/>
      <c r="EB14" s="685"/>
      <c r="EC14" s="694"/>
    </row>
    <row r="15" spans="2:143" ht="11.25" customHeight="1" x14ac:dyDescent="0.2">
      <c r="B15" s="681" t="s">
        <v>262</v>
      </c>
      <c r="C15" s="682"/>
      <c r="D15" s="682"/>
      <c r="E15" s="682"/>
      <c r="F15" s="682"/>
      <c r="G15" s="682"/>
      <c r="H15" s="682"/>
      <c r="I15" s="682"/>
      <c r="J15" s="682"/>
      <c r="K15" s="682"/>
      <c r="L15" s="682"/>
      <c r="M15" s="682"/>
      <c r="N15" s="682"/>
      <c r="O15" s="682"/>
      <c r="P15" s="682"/>
      <c r="Q15" s="683"/>
      <c r="R15" s="684" t="s">
        <v>253</v>
      </c>
      <c r="S15" s="685"/>
      <c r="T15" s="685"/>
      <c r="U15" s="685"/>
      <c r="V15" s="685"/>
      <c r="W15" s="685"/>
      <c r="X15" s="685"/>
      <c r="Y15" s="686"/>
      <c r="Z15" s="687" t="s">
        <v>140</v>
      </c>
      <c r="AA15" s="687"/>
      <c r="AB15" s="687"/>
      <c r="AC15" s="687"/>
      <c r="AD15" s="688" t="s">
        <v>140</v>
      </c>
      <c r="AE15" s="688"/>
      <c r="AF15" s="688"/>
      <c r="AG15" s="688"/>
      <c r="AH15" s="688"/>
      <c r="AI15" s="688"/>
      <c r="AJ15" s="688"/>
      <c r="AK15" s="688"/>
      <c r="AL15" s="689" t="s">
        <v>140</v>
      </c>
      <c r="AM15" s="690"/>
      <c r="AN15" s="690"/>
      <c r="AO15" s="691"/>
      <c r="AP15" s="681" t="s">
        <v>263</v>
      </c>
      <c r="AQ15" s="682"/>
      <c r="AR15" s="682"/>
      <c r="AS15" s="682"/>
      <c r="AT15" s="682"/>
      <c r="AU15" s="682"/>
      <c r="AV15" s="682"/>
      <c r="AW15" s="682"/>
      <c r="AX15" s="682"/>
      <c r="AY15" s="682"/>
      <c r="AZ15" s="682"/>
      <c r="BA15" s="682"/>
      <c r="BB15" s="682"/>
      <c r="BC15" s="682"/>
      <c r="BD15" s="682"/>
      <c r="BE15" s="682"/>
      <c r="BF15" s="683"/>
      <c r="BG15" s="684">
        <v>222859</v>
      </c>
      <c r="BH15" s="685"/>
      <c r="BI15" s="685"/>
      <c r="BJ15" s="685"/>
      <c r="BK15" s="685"/>
      <c r="BL15" s="685"/>
      <c r="BM15" s="685"/>
      <c r="BN15" s="686"/>
      <c r="BO15" s="687">
        <v>6.9</v>
      </c>
      <c r="BP15" s="687"/>
      <c r="BQ15" s="687"/>
      <c r="BR15" s="687"/>
      <c r="BS15" s="693" t="s">
        <v>246</v>
      </c>
      <c r="BT15" s="685"/>
      <c r="BU15" s="685"/>
      <c r="BV15" s="685"/>
      <c r="BW15" s="685"/>
      <c r="BX15" s="685"/>
      <c r="BY15" s="685"/>
      <c r="BZ15" s="685"/>
      <c r="CA15" s="685"/>
      <c r="CB15" s="694"/>
      <c r="CD15" s="699" t="s">
        <v>264</v>
      </c>
      <c r="CE15" s="700"/>
      <c r="CF15" s="700"/>
      <c r="CG15" s="700"/>
      <c r="CH15" s="700"/>
      <c r="CI15" s="700"/>
      <c r="CJ15" s="700"/>
      <c r="CK15" s="700"/>
      <c r="CL15" s="700"/>
      <c r="CM15" s="700"/>
      <c r="CN15" s="700"/>
      <c r="CO15" s="700"/>
      <c r="CP15" s="700"/>
      <c r="CQ15" s="701"/>
      <c r="CR15" s="684">
        <v>2077074</v>
      </c>
      <c r="CS15" s="685"/>
      <c r="CT15" s="685"/>
      <c r="CU15" s="685"/>
      <c r="CV15" s="685"/>
      <c r="CW15" s="685"/>
      <c r="CX15" s="685"/>
      <c r="CY15" s="686"/>
      <c r="CZ15" s="687">
        <v>7.9</v>
      </c>
      <c r="DA15" s="687"/>
      <c r="DB15" s="687"/>
      <c r="DC15" s="687"/>
      <c r="DD15" s="693">
        <v>622761</v>
      </c>
      <c r="DE15" s="685"/>
      <c r="DF15" s="685"/>
      <c r="DG15" s="685"/>
      <c r="DH15" s="685"/>
      <c r="DI15" s="685"/>
      <c r="DJ15" s="685"/>
      <c r="DK15" s="685"/>
      <c r="DL15" s="685"/>
      <c r="DM15" s="685"/>
      <c r="DN15" s="685"/>
      <c r="DO15" s="685"/>
      <c r="DP15" s="686"/>
      <c r="DQ15" s="693">
        <v>1203511</v>
      </c>
      <c r="DR15" s="685"/>
      <c r="DS15" s="685"/>
      <c r="DT15" s="685"/>
      <c r="DU15" s="685"/>
      <c r="DV15" s="685"/>
      <c r="DW15" s="685"/>
      <c r="DX15" s="685"/>
      <c r="DY15" s="685"/>
      <c r="DZ15" s="685"/>
      <c r="EA15" s="685"/>
      <c r="EB15" s="685"/>
      <c r="EC15" s="694"/>
    </row>
    <row r="16" spans="2:143" ht="11.25" customHeight="1" x14ac:dyDescent="0.2">
      <c r="B16" s="681" t="s">
        <v>265</v>
      </c>
      <c r="C16" s="682"/>
      <c r="D16" s="682"/>
      <c r="E16" s="682"/>
      <c r="F16" s="682"/>
      <c r="G16" s="682"/>
      <c r="H16" s="682"/>
      <c r="I16" s="682"/>
      <c r="J16" s="682"/>
      <c r="K16" s="682"/>
      <c r="L16" s="682"/>
      <c r="M16" s="682"/>
      <c r="N16" s="682"/>
      <c r="O16" s="682"/>
      <c r="P16" s="682"/>
      <c r="Q16" s="683"/>
      <c r="R16" s="684">
        <v>9249</v>
      </c>
      <c r="S16" s="685"/>
      <c r="T16" s="685"/>
      <c r="U16" s="685"/>
      <c r="V16" s="685"/>
      <c r="W16" s="685"/>
      <c r="X16" s="685"/>
      <c r="Y16" s="686"/>
      <c r="Z16" s="687">
        <v>0</v>
      </c>
      <c r="AA16" s="687"/>
      <c r="AB16" s="687"/>
      <c r="AC16" s="687"/>
      <c r="AD16" s="688">
        <v>9249</v>
      </c>
      <c r="AE16" s="688"/>
      <c r="AF16" s="688"/>
      <c r="AG16" s="688"/>
      <c r="AH16" s="688"/>
      <c r="AI16" s="688"/>
      <c r="AJ16" s="688"/>
      <c r="AK16" s="688"/>
      <c r="AL16" s="689">
        <v>0.1</v>
      </c>
      <c r="AM16" s="690"/>
      <c r="AN16" s="690"/>
      <c r="AO16" s="691"/>
      <c r="AP16" s="681" t="s">
        <v>266</v>
      </c>
      <c r="AQ16" s="682"/>
      <c r="AR16" s="682"/>
      <c r="AS16" s="682"/>
      <c r="AT16" s="682"/>
      <c r="AU16" s="682"/>
      <c r="AV16" s="682"/>
      <c r="AW16" s="682"/>
      <c r="AX16" s="682"/>
      <c r="AY16" s="682"/>
      <c r="AZ16" s="682"/>
      <c r="BA16" s="682"/>
      <c r="BB16" s="682"/>
      <c r="BC16" s="682"/>
      <c r="BD16" s="682"/>
      <c r="BE16" s="682"/>
      <c r="BF16" s="683"/>
      <c r="BG16" s="684" t="s">
        <v>140</v>
      </c>
      <c r="BH16" s="685"/>
      <c r="BI16" s="685"/>
      <c r="BJ16" s="685"/>
      <c r="BK16" s="685"/>
      <c r="BL16" s="685"/>
      <c r="BM16" s="685"/>
      <c r="BN16" s="686"/>
      <c r="BO16" s="687" t="s">
        <v>140</v>
      </c>
      <c r="BP16" s="687"/>
      <c r="BQ16" s="687"/>
      <c r="BR16" s="687"/>
      <c r="BS16" s="693" t="s">
        <v>140</v>
      </c>
      <c r="BT16" s="685"/>
      <c r="BU16" s="685"/>
      <c r="BV16" s="685"/>
      <c r="BW16" s="685"/>
      <c r="BX16" s="685"/>
      <c r="BY16" s="685"/>
      <c r="BZ16" s="685"/>
      <c r="CA16" s="685"/>
      <c r="CB16" s="694"/>
      <c r="CD16" s="699" t="s">
        <v>267</v>
      </c>
      <c r="CE16" s="700"/>
      <c r="CF16" s="700"/>
      <c r="CG16" s="700"/>
      <c r="CH16" s="700"/>
      <c r="CI16" s="700"/>
      <c r="CJ16" s="700"/>
      <c r="CK16" s="700"/>
      <c r="CL16" s="700"/>
      <c r="CM16" s="700"/>
      <c r="CN16" s="700"/>
      <c r="CO16" s="700"/>
      <c r="CP16" s="700"/>
      <c r="CQ16" s="701"/>
      <c r="CR16" s="684">
        <v>159288</v>
      </c>
      <c r="CS16" s="685"/>
      <c r="CT16" s="685"/>
      <c r="CU16" s="685"/>
      <c r="CV16" s="685"/>
      <c r="CW16" s="685"/>
      <c r="CX16" s="685"/>
      <c r="CY16" s="686"/>
      <c r="CZ16" s="687">
        <v>0.6</v>
      </c>
      <c r="DA16" s="687"/>
      <c r="DB16" s="687"/>
      <c r="DC16" s="687"/>
      <c r="DD16" s="693" t="s">
        <v>140</v>
      </c>
      <c r="DE16" s="685"/>
      <c r="DF16" s="685"/>
      <c r="DG16" s="685"/>
      <c r="DH16" s="685"/>
      <c r="DI16" s="685"/>
      <c r="DJ16" s="685"/>
      <c r="DK16" s="685"/>
      <c r="DL16" s="685"/>
      <c r="DM16" s="685"/>
      <c r="DN16" s="685"/>
      <c r="DO16" s="685"/>
      <c r="DP16" s="686"/>
      <c r="DQ16" s="693">
        <v>26056</v>
      </c>
      <c r="DR16" s="685"/>
      <c r="DS16" s="685"/>
      <c r="DT16" s="685"/>
      <c r="DU16" s="685"/>
      <c r="DV16" s="685"/>
      <c r="DW16" s="685"/>
      <c r="DX16" s="685"/>
      <c r="DY16" s="685"/>
      <c r="DZ16" s="685"/>
      <c r="EA16" s="685"/>
      <c r="EB16" s="685"/>
      <c r="EC16" s="694"/>
    </row>
    <row r="17" spans="2:133" ht="11.25" customHeight="1" x14ac:dyDescent="0.2">
      <c r="B17" s="681" t="s">
        <v>268</v>
      </c>
      <c r="C17" s="682"/>
      <c r="D17" s="682"/>
      <c r="E17" s="682"/>
      <c r="F17" s="682"/>
      <c r="G17" s="682"/>
      <c r="H17" s="682"/>
      <c r="I17" s="682"/>
      <c r="J17" s="682"/>
      <c r="K17" s="682"/>
      <c r="L17" s="682"/>
      <c r="M17" s="682"/>
      <c r="N17" s="682"/>
      <c r="O17" s="682"/>
      <c r="P17" s="682"/>
      <c r="Q17" s="683"/>
      <c r="R17" s="684">
        <v>10899</v>
      </c>
      <c r="S17" s="685"/>
      <c r="T17" s="685"/>
      <c r="U17" s="685"/>
      <c r="V17" s="685"/>
      <c r="W17" s="685"/>
      <c r="X17" s="685"/>
      <c r="Y17" s="686"/>
      <c r="Z17" s="687">
        <v>0</v>
      </c>
      <c r="AA17" s="687"/>
      <c r="AB17" s="687"/>
      <c r="AC17" s="687"/>
      <c r="AD17" s="688">
        <v>10899</v>
      </c>
      <c r="AE17" s="688"/>
      <c r="AF17" s="688"/>
      <c r="AG17" s="688"/>
      <c r="AH17" s="688"/>
      <c r="AI17" s="688"/>
      <c r="AJ17" s="688"/>
      <c r="AK17" s="688"/>
      <c r="AL17" s="689">
        <v>0.1</v>
      </c>
      <c r="AM17" s="690"/>
      <c r="AN17" s="690"/>
      <c r="AO17" s="691"/>
      <c r="AP17" s="681" t="s">
        <v>269</v>
      </c>
      <c r="AQ17" s="682"/>
      <c r="AR17" s="682"/>
      <c r="AS17" s="682"/>
      <c r="AT17" s="682"/>
      <c r="AU17" s="682"/>
      <c r="AV17" s="682"/>
      <c r="AW17" s="682"/>
      <c r="AX17" s="682"/>
      <c r="AY17" s="682"/>
      <c r="AZ17" s="682"/>
      <c r="BA17" s="682"/>
      <c r="BB17" s="682"/>
      <c r="BC17" s="682"/>
      <c r="BD17" s="682"/>
      <c r="BE17" s="682"/>
      <c r="BF17" s="683"/>
      <c r="BG17" s="684" t="s">
        <v>140</v>
      </c>
      <c r="BH17" s="685"/>
      <c r="BI17" s="685"/>
      <c r="BJ17" s="685"/>
      <c r="BK17" s="685"/>
      <c r="BL17" s="685"/>
      <c r="BM17" s="685"/>
      <c r="BN17" s="686"/>
      <c r="BO17" s="687" t="s">
        <v>140</v>
      </c>
      <c r="BP17" s="687"/>
      <c r="BQ17" s="687"/>
      <c r="BR17" s="687"/>
      <c r="BS17" s="693" t="s">
        <v>140</v>
      </c>
      <c r="BT17" s="685"/>
      <c r="BU17" s="685"/>
      <c r="BV17" s="685"/>
      <c r="BW17" s="685"/>
      <c r="BX17" s="685"/>
      <c r="BY17" s="685"/>
      <c r="BZ17" s="685"/>
      <c r="CA17" s="685"/>
      <c r="CB17" s="694"/>
      <c r="CD17" s="699" t="s">
        <v>270</v>
      </c>
      <c r="CE17" s="700"/>
      <c r="CF17" s="700"/>
      <c r="CG17" s="700"/>
      <c r="CH17" s="700"/>
      <c r="CI17" s="700"/>
      <c r="CJ17" s="700"/>
      <c r="CK17" s="700"/>
      <c r="CL17" s="700"/>
      <c r="CM17" s="700"/>
      <c r="CN17" s="700"/>
      <c r="CO17" s="700"/>
      <c r="CP17" s="700"/>
      <c r="CQ17" s="701"/>
      <c r="CR17" s="684">
        <v>917877</v>
      </c>
      <c r="CS17" s="685"/>
      <c r="CT17" s="685"/>
      <c r="CU17" s="685"/>
      <c r="CV17" s="685"/>
      <c r="CW17" s="685"/>
      <c r="CX17" s="685"/>
      <c r="CY17" s="686"/>
      <c r="CZ17" s="687">
        <v>3.5</v>
      </c>
      <c r="DA17" s="687"/>
      <c r="DB17" s="687"/>
      <c r="DC17" s="687"/>
      <c r="DD17" s="693" t="s">
        <v>140</v>
      </c>
      <c r="DE17" s="685"/>
      <c r="DF17" s="685"/>
      <c r="DG17" s="685"/>
      <c r="DH17" s="685"/>
      <c r="DI17" s="685"/>
      <c r="DJ17" s="685"/>
      <c r="DK17" s="685"/>
      <c r="DL17" s="685"/>
      <c r="DM17" s="685"/>
      <c r="DN17" s="685"/>
      <c r="DO17" s="685"/>
      <c r="DP17" s="686"/>
      <c r="DQ17" s="693">
        <v>869561</v>
      </c>
      <c r="DR17" s="685"/>
      <c r="DS17" s="685"/>
      <c r="DT17" s="685"/>
      <c r="DU17" s="685"/>
      <c r="DV17" s="685"/>
      <c r="DW17" s="685"/>
      <c r="DX17" s="685"/>
      <c r="DY17" s="685"/>
      <c r="DZ17" s="685"/>
      <c r="EA17" s="685"/>
      <c r="EB17" s="685"/>
      <c r="EC17" s="694"/>
    </row>
    <row r="18" spans="2:133" ht="11.25" customHeight="1" x14ac:dyDescent="0.2">
      <c r="B18" s="681" t="s">
        <v>271</v>
      </c>
      <c r="C18" s="682"/>
      <c r="D18" s="682"/>
      <c r="E18" s="682"/>
      <c r="F18" s="682"/>
      <c r="G18" s="682"/>
      <c r="H18" s="682"/>
      <c r="I18" s="682"/>
      <c r="J18" s="682"/>
      <c r="K18" s="682"/>
      <c r="L18" s="682"/>
      <c r="M18" s="682"/>
      <c r="N18" s="682"/>
      <c r="O18" s="682"/>
      <c r="P18" s="682"/>
      <c r="Q18" s="683"/>
      <c r="R18" s="684">
        <v>22836</v>
      </c>
      <c r="S18" s="685"/>
      <c r="T18" s="685"/>
      <c r="U18" s="685"/>
      <c r="V18" s="685"/>
      <c r="W18" s="685"/>
      <c r="X18" s="685"/>
      <c r="Y18" s="686"/>
      <c r="Z18" s="687">
        <v>0.1</v>
      </c>
      <c r="AA18" s="687"/>
      <c r="AB18" s="687"/>
      <c r="AC18" s="687"/>
      <c r="AD18" s="688">
        <v>22836</v>
      </c>
      <c r="AE18" s="688"/>
      <c r="AF18" s="688"/>
      <c r="AG18" s="688"/>
      <c r="AH18" s="688"/>
      <c r="AI18" s="688"/>
      <c r="AJ18" s="688"/>
      <c r="AK18" s="688"/>
      <c r="AL18" s="689">
        <v>0.3</v>
      </c>
      <c r="AM18" s="690"/>
      <c r="AN18" s="690"/>
      <c r="AO18" s="691"/>
      <c r="AP18" s="681" t="s">
        <v>272</v>
      </c>
      <c r="AQ18" s="682"/>
      <c r="AR18" s="682"/>
      <c r="AS18" s="682"/>
      <c r="AT18" s="682"/>
      <c r="AU18" s="682"/>
      <c r="AV18" s="682"/>
      <c r="AW18" s="682"/>
      <c r="AX18" s="682"/>
      <c r="AY18" s="682"/>
      <c r="AZ18" s="682"/>
      <c r="BA18" s="682"/>
      <c r="BB18" s="682"/>
      <c r="BC18" s="682"/>
      <c r="BD18" s="682"/>
      <c r="BE18" s="682"/>
      <c r="BF18" s="683"/>
      <c r="BG18" s="684" t="s">
        <v>140</v>
      </c>
      <c r="BH18" s="685"/>
      <c r="BI18" s="685"/>
      <c r="BJ18" s="685"/>
      <c r="BK18" s="685"/>
      <c r="BL18" s="685"/>
      <c r="BM18" s="685"/>
      <c r="BN18" s="686"/>
      <c r="BO18" s="687" t="s">
        <v>253</v>
      </c>
      <c r="BP18" s="687"/>
      <c r="BQ18" s="687"/>
      <c r="BR18" s="687"/>
      <c r="BS18" s="693" t="s">
        <v>140</v>
      </c>
      <c r="BT18" s="685"/>
      <c r="BU18" s="685"/>
      <c r="BV18" s="685"/>
      <c r="BW18" s="685"/>
      <c r="BX18" s="685"/>
      <c r="BY18" s="685"/>
      <c r="BZ18" s="685"/>
      <c r="CA18" s="685"/>
      <c r="CB18" s="694"/>
      <c r="CD18" s="699" t="s">
        <v>273</v>
      </c>
      <c r="CE18" s="700"/>
      <c r="CF18" s="700"/>
      <c r="CG18" s="700"/>
      <c r="CH18" s="700"/>
      <c r="CI18" s="700"/>
      <c r="CJ18" s="700"/>
      <c r="CK18" s="700"/>
      <c r="CL18" s="700"/>
      <c r="CM18" s="700"/>
      <c r="CN18" s="700"/>
      <c r="CO18" s="700"/>
      <c r="CP18" s="700"/>
      <c r="CQ18" s="701"/>
      <c r="CR18" s="684" t="s">
        <v>140</v>
      </c>
      <c r="CS18" s="685"/>
      <c r="CT18" s="685"/>
      <c r="CU18" s="685"/>
      <c r="CV18" s="685"/>
      <c r="CW18" s="685"/>
      <c r="CX18" s="685"/>
      <c r="CY18" s="686"/>
      <c r="CZ18" s="687" t="s">
        <v>140</v>
      </c>
      <c r="DA18" s="687"/>
      <c r="DB18" s="687"/>
      <c r="DC18" s="687"/>
      <c r="DD18" s="693" t="s">
        <v>140</v>
      </c>
      <c r="DE18" s="685"/>
      <c r="DF18" s="685"/>
      <c r="DG18" s="685"/>
      <c r="DH18" s="685"/>
      <c r="DI18" s="685"/>
      <c r="DJ18" s="685"/>
      <c r="DK18" s="685"/>
      <c r="DL18" s="685"/>
      <c r="DM18" s="685"/>
      <c r="DN18" s="685"/>
      <c r="DO18" s="685"/>
      <c r="DP18" s="686"/>
      <c r="DQ18" s="693" t="s">
        <v>246</v>
      </c>
      <c r="DR18" s="685"/>
      <c r="DS18" s="685"/>
      <c r="DT18" s="685"/>
      <c r="DU18" s="685"/>
      <c r="DV18" s="685"/>
      <c r="DW18" s="685"/>
      <c r="DX18" s="685"/>
      <c r="DY18" s="685"/>
      <c r="DZ18" s="685"/>
      <c r="EA18" s="685"/>
      <c r="EB18" s="685"/>
      <c r="EC18" s="694"/>
    </row>
    <row r="19" spans="2:133" ht="11.25" customHeight="1" x14ac:dyDescent="0.2">
      <c r="B19" s="681" t="s">
        <v>274</v>
      </c>
      <c r="C19" s="682"/>
      <c r="D19" s="682"/>
      <c r="E19" s="682"/>
      <c r="F19" s="682"/>
      <c r="G19" s="682"/>
      <c r="H19" s="682"/>
      <c r="I19" s="682"/>
      <c r="J19" s="682"/>
      <c r="K19" s="682"/>
      <c r="L19" s="682"/>
      <c r="M19" s="682"/>
      <c r="N19" s="682"/>
      <c r="O19" s="682"/>
      <c r="P19" s="682"/>
      <c r="Q19" s="683"/>
      <c r="R19" s="684">
        <v>17022</v>
      </c>
      <c r="S19" s="685"/>
      <c r="T19" s="685"/>
      <c r="U19" s="685"/>
      <c r="V19" s="685"/>
      <c r="W19" s="685"/>
      <c r="X19" s="685"/>
      <c r="Y19" s="686"/>
      <c r="Z19" s="687">
        <v>0.1</v>
      </c>
      <c r="AA19" s="687"/>
      <c r="AB19" s="687"/>
      <c r="AC19" s="687"/>
      <c r="AD19" s="688">
        <v>17022</v>
      </c>
      <c r="AE19" s="688"/>
      <c r="AF19" s="688"/>
      <c r="AG19" s="688"/>
      <c r="AH19" s="688"/>
      <c r="AI19" s="688"/>
      <c r="AJ19" s="688"/>
      <c r="AK19" s="688"/>
      <c r="AL19" s="689">
        <v>0.2</v>
      </c>
      <c r="AM19" s="690"/>
      <c r="AN19" s="690"/>
      <c r="AO19" s="691"/>
      <c r="AP19" s="681" t="s">
        <v>275</v>
      </c>
      <c r="AQ19" s="682"/>
      <c r="AR19" s="682"/>
      <c r="AS19" s="682"/>
      <c r="AT19" s="682"/>
      <c r="AU19" s="682"/>
      <c r="AV19" s="682"/>
      <c r="AW19" s="682"/>
      <c r="AX19" s="682"/>
      <c r="AY19" s="682"/>
      <c r="AZ19" s="682"/>
      <c r="BA19" s="682"/>
      <c r="BB19" s="682"/>
      <c r="BC19" s="682"/>
      <c r="BD19" s="682"/>
      <c r="BE19" s="682"/>
      <c r="BF19" s="683"/>
      <c r="BG19" s="684">
        <v>281</v>
      </c>
      <c r="BH19" s="685"/>
      <c r="BI19" s="685"/>
      <c r="BJ19" s="685"/>
      <c r="BK19" s="685"/>
      <c r="BL19" s="685"/>
      <c r="BM19" s="685"/>
      <c r="BN19" s="686"/>
      <c r="BO19" s="687">
        <v>0</v>
      </c>
      <c r="BP19" s="687"/>
      <c r="BQ19" s="687"/>
      <c r="BR19" s="687"/>
      <c r="BS19" s="693" t="s">
        <v>140</v>
      </c>
      <c r="BT19" s="685"/>
      <c r="BU19" s="685"/>
      <c r="BV19" s="685"/>
      <c r="BW19" s="685"/>
      <c r="BX19" s="685"/>
      <c r="BY19" s="685"/>
      <c r="BZ19" s="685"/>
      <c r="CA19" s="685"/>
      <c r="CB19" s="694"/>
      <c r="CD19" s="699" t="s">
        <v>276</v>
      </c>
      <c r="CE19" s="700"/>
      <c r="CF19" s="700"/>
      <c r="CG19" s="700"/>
      <c r="CH19" s="700"/>
      <c r="CI19" s="700"/>
      <c r="CJ19" s="700"/>
      <c r="CK19" s="700"/>
      <c r="CL19" s="700"/>
      <c r="CM19" s="700"/>
      <c r="CN19" s="700"/>
      <c r="CO19" s="700"/>
      <c r="CP19" s="700"/>
      <c r="CQ19" s="701"/>
      <c r="CR19" s="684" t="s">
        <v>140</v>
      </c>
      <c r="CS19" s="685"/>
      <c r="CT19" s="685"/>
      <c r="CU19" s="685"/>
      <c r="CV19" s="685"/>
      <c r="CW19" s="685"/>
      <c r="CX19" s="685"/>
      <c r="CY19" s="686"/>
      <c r="CZ19" s="687" t="s">
        <v>253</v>
      </c>
      <c r="DA19" s="687"/>
      <c r="DB19" s="687"/>
      <c r="DC19" s="687"/>
      <c r="DD19" s="693" t="s">
        <v>140</v>
      </c>
      <c r="DE19" s="685"/>
      <c r="DF19" s="685"/>
      <c r="DG19" s="685"/>
      <c r="DH19" s="685"/>
      <c r="DI19" s="685"/>
      <c r="DJ19" s="685"/>
      <c r="DK19" s="685"/>
      <c r="DL19" s="685"/>
      <c r="DM19" s="685"/>
      <c r="DN19" s="685"/>
      <c r="DO19" s="685"/>
      <c r="DP19" s="686"/>
      <c r="DQ19" s="693" t="s">
        <v>140</v>
      </c>
      <c r="DR19" s="685"/>
      <c r="DS19" s="685"/>
      <c r="DT19" s="685"/>
      <c r="DU19" s="685"/>
      <c r="DV19" s="685"/>
      <c r="DW19" s="685"/>
      <c r="DX19" s="685"/>
      <c r="DY19" s="685"/>
      <c r="DZ19" s="685"/>
      <c r="EA19" s="685"/>
      <c r="EB19" s="685"/>
      <c r="EC19" s="694"/>
    </row>
    <row r="20" spans="2:133" ht="11.25" customHeight="1" x14ac:dyDescent="0.2">
      <c r="B20" s="681" t="s">
        <v>277</v>
      </c>
      <c r="C20" s="682"/>
      <c r="D20" s="682"/>
      <c r="E20" s="682"/>
      <c r="F20" s="682"/>
      <c r="G20" s="682"/>
      <c r="H20" s="682"/>
      <c r="I20" s="682"/>
      <c r="J20" s="682"/>
      <c r="K20" s="682"/>
      <c r="L20" s="682"/>
      <c r="M20" s="682"/>
      <c r="N20" s="682"/>
      <c r="O20" s="682"/>
      <c r="P20" s="682"/>
      <c r="Q20" s="683"/>
      <c r="R20" s="684">
        <v>4160</v>
      </c>
      <c r="S20" s="685"/>
      <c r="T20" s="685"/>
      <c r="U20" s="685"/>
      <c r="V20" s="685"/>
      <c r="W20" s="685"/>
      <c r="X20" s="685"/>
      <c r="Y20" s="686"/>
      <c r="Z20" s="687">
        <v>0</v>
      </c>
      <c r="AA20" s="687"/>
      <c r="AB20" s="687"/>
      <c r="AC20" s="687"/>
      <c r="AD20" s="688">
        <v>4160</v>
      </c>
      <c r="AE20" s="688"/>
      <c r="AF20" s="688"/>
      <c r="AG20" s="688"/>
      <c r="AH20" s="688"/>
      <c r="AI20" s="688"/>
      <c r="AJ20" s="688"/>
      <c r="AK20" s="688"/>
      <c r="AL20" s="689">
        <v>0</v>
      </c>
      <c r="AM20" s="690"/>
      <c r="AN20" s="690"/>
      <c r="AO20" s="691"/>
      <c r="AP20" s="681" t="s">
        <v>278</v>
      </c>
      <c r="AQ20" s="682"/>
      <c r="AR20" s="682"/>
      <c r="AS20" s="682"/>
      <c r="AT20" s="682"/>
      <c r="AU20" s="682"/>
      <c r="AV20" s="682"/>
      <c r="AW20" s="682"/>
      <c r="AX20" s="682"/>
      <c r="AY20" s="682"/>
      <c r="AZ20" s="682"/>
      <c r="BA20" s="682"/>
      <c r="BB20" s="682"/>
      <c r="BC20" s="682"/>
      <c r="BD20" s="682"/>
      <c r="BE20" s="682"/>
      <c r="BF20" s="683"/>
      <c r="BG20" s="684">
        <v>281</v>
      </c>
      <c r="BH20" s="685"/>
      <c r="BI20" s="685"/>
      <c r="BJ20" s="685"/>
      <c r="BK20" s="685"/>
      <c r="BL20" s="685"/>
      <c r="BM20" s="685"/>
      <c r="BN20" s="686"/>
      <c r="BO20" s="687">
        <v>0</v>
      </c>
      <c r="BP20" s="687"/>
      <c r="BQ20" s="687"/>
      <c r="BR20" s="687"/>
      <c r="BS20" s="693" t="s">
        <v>140</v>
      </c>
      <c r="BT20" s="685"/>
      <c r="BU20" s="685"/>
      <c r="BV20" s="685"/>
      <c r="BW20" s="685"/>
      <c r="BX20" s="685"/>
      <c r="BY20" s="685"/>
      <c r="BZ20" s="685"/>
      <c r="CA20" s="685"/>
      <c r="CB20" s="694"/>
      <c r="CD20" s="699" t="s">
        <v>279</v>
      </c>
      <c r="CE20" s="700"/>
      <c r="CF20" s="700"/>
      <c r="CG20" s="700"/>
      <c r="CH20" s="700"/>
      <c r="CI20" s="700"/>
      <c r="CJ20" s="700"/>
      <c r="CK20" s="700"/>
      <c r="CL20" s="700"/>
      <c r="CM20" s="700"/>
      <c r="CN20" s="700"/>
      <c r="CO20" s="700"/>
      <c r="CP20" s="700"/>
      <c r="CQ20" s="701"/>
      <c r="CR20" s="684">
        <v>26349758</v>
      </c>
      <c r="CS20" s="685"/>
      <c r="CT20" s="685"/>
      <c r="CU20" s="685"/>
      <c r="CV20" s="685"/>
      <c r="CW20" s="685"/>
      <c r="CX20" s="685"/>
      <c r="CY20" s="686"/>
      <c r="CZ20" s="687">
        <v>100</v>
      </c>
      <c r="DA20" s="687"/>
      <c r="DB20" s="687"/>
      <c r="DC20" s="687"/>
      <c r="DD20" s="693">
        <v>4580782</v>
      </c>
      <c r="DE20" s="685"/>
      <c r="DF20" s="685"/>
      <c r="DG20" s="685"/>
      <c r="DH20" s="685"/>
      <c r="DI20" s="685"/>
      <c r="DJ20" s="685"/>
      <c r="DK20" s="685"/>
      <c r="DL20" s="685"/>
      <c r="DM20" s="685"/>
      <c r="DN20" s="685"/>
      <c r="DO20" s="685"/>
      <c r="DP20" s="686"/>
      <c r="DQ20" s="693">
        <v>14320231</v>
      </c>
      <c r="DR20" s="685"/>
      <c r="DS20" s="685"/>
      <c r="DT20" s="685"/>
      <c r="DU20" s="685"/>
      <c r="DV20" s="685"/>
      <c r="DW20" s="685"/>
      <c r="DX20" s="685"/>
      <c r="DY20" s="685"/>
      <c r="DZ20" s="685"/>
      <c r="EA20" s="685"/>
      <c r="EB20" s="685"/>
      <c r="EC20" s="694"/>
    </row>
    <row r="21" spans="2:133" ht="11.25" customHeight="1" x14ac:dyDescent="0.2">
      <c r="B21" s="681" t="s">
        <v>280</v>
      </c>
      <c r="C21" s="682"/>
      <c r="D21" s="682"/>
      <c r="E21" s="682"/>
      <c r="F21" s="682"/>
      <c r="G21" s="682"/>
      <c r="H21" s="682"/>
      <c r="I21" s="682"/>
      <c r="J21" s="682"/>
      <c r="K21" s="682"/>
      <c r="L21" s="682"/>
      <c r="M21" s="682"/>
      <c r="N21" s="682"/>
      <c r="O21" s="682"/>
      <c r="P21" s="682"/>
      <c r="Q21" s="683"/>
      <c r="R21" s="684">
        <v>1654</v>
      </c>
      <c r="S21" s="685"/>
      <c r="T21" s="685"/>
      <c r="U21" s="685"/>
      <c r="V21" s="685"/>
      <c r="W21" s="685"/>
      <c r="X21" s="685"/>
      <c r="Y21" s="686"/>
      <c r="Z21" s="687">
        <v>0</v>
      </c>
      <c r="AA21" s="687"/>
      <c r="AB21" s="687"/>
      <c r="AC21" s="687"/>
      <c r="AD21" s="688">
        <v>1654</v>
      </c>
      <c r="AE21" s="688"/>
      <c r="AF21" s="688"/>
      <c r="AG21" s="688"/>
      <c r="AH21" s="688"/>
      <c r="AI21" s="688"/>
      <c r="AJ21" s="688"/>
      <c r="AK21" s="688"/>
      <c r="AL21" s="689">
        <v>0</v>
      </c>
      <c r="AM21" s="690"/>
      <c r="AN21" s="690"/>
      <c r="AO21" s="691"/>
      <c r="AP21" s="703" t="s">
        <v>281</v>
      </c>
      <c r="AQ21" s="704"/>
      <c r="AR21" s="704"/>
      <c r="AS21" s="704"/>
      <c r="AT21" s="704"/>
      <c r="AU21" s="704"/>
      <c r="AV21" s="704"/>
      <c r="AW21" s="704"/>
      <c r="AX21" s="704"/>
      <c r="AY21" s="704"/>
      <c r="AZ21" s="704"/>
      <c r="BA21" s="704"/>
      <c r="BB21" s="704"/>
      <c r="BC21" s="704"/>
      <c r="BD21" s="704"/>
      <c r="BE21" s="704"/>
      <c r="BF21" s="705"/>
      <c r="BG21" s="684">
        <v>281</v>
      </c>
      <c r="BH21" s="685"/>
      <c r="BI21" s="685"/>
      <c r="BJ21" s="685"/>
      <c r="BK21" s="685"/>
      <c r="BL21" s="685"/>
      <c r="BM21" s="685"/>
      <c r="BN21" s="686"/>
      <c r="BO21" s="687">
        <v>0</v>
      </c>
      <c r="BP21" s="687"/>
      <c r="BQ21" s="687"/>
      <c r="BR21" s="687"/>
      <c r="BS21" s="693" t="s">
        <v>246</v>
      </c>
      <c r="BT21" s="685"/>
      <c r="BU21" s="685"/>
      <c r="BV21" s="685"/>
      <c r="BW21" s="685"/>
      <c r="BX21" s="685"/>
      <c r="BY21" s="685"/>
      <c r="BZ21" s="685"/>
      <c r="CA21" s="685"/>
      <c r="CB21" s="694"/>
      <c r="CD21" s="709"/>
      <c r="CE21" s="710"/>
      <c r="CF21" s="710"/>
      <c r="CG21" s="710"/>
      <c r="CH21" s="710"/>
      <c r="CI21" s="710"/>
      <c r="CJ21" s="710"/>
      <c r="CK21" s="710"/>
      <c r="CL21" s="710"/>
      <c r="CM21" s="710"/>
      <c r="CN21" s="710"/>
      <c r="CO21" s="710"/>
      <c r="CP21" s="710"/>
      <c r="CQ21" s="711"/>
      <c r="CR21" s="712"/>
      <c r="CS21" s="707"/>
      <c r="CT21" s="707"/>
      <c r="CU21" s="707"/>
      <c r="CV21" s="707"/>
      <c r="CW21" s="707"/>
      <c r="CX21" s="707"/>
      <c r="CY21" s="713"/>
      <c r="CZ21" s="714"/>
      <c r="DA21" s="714"/>
      <c r="DB21" s="714"/>
      <c r="DC21" s="714"/>
      <c r="DD21" s="706"/>
      <c r="DE21" s="707"/>
      <c r="DF21" s="707"/>
      <c r="DG21" s="707"/>
      <c r="DH21" s="707"/>
      <c r="DI21" s="707"/>
      <c r="DJ21" s="707"/>
      <c r="DK21" s="707"/>
      <c r="DL21" s="707"/>
      <c r="DM21" s="707"/>
      <c r="DN21" s="707"/>
      <c r="DO21" s="707"/>
      <c r="DP21" s="713"/>
      <c r="DQ21" s="706"/>
      <c r="DR21" s="707"/>
      <c r="DS21" s="707"/>
      <c r="DT21" s="707"/>
      <c r="DU21" s="707"/>
      <c r="DV21" s="707"/>
      <c r="DW21" s="707"/>
      <c r="DX21" s="707"/>
      <c r="DY21" s="707"/>
      <c r="DZ21" s="707"/>
      <c r="EA21" s="707"/>
      <c r="EB21" s="707"/>
      <c r="EC21" s="708"/>
    </row>
    <row r="22" spans="2:133" ht="11.25" customHeight="1" x14ac:dyDescent="0.2">
      <c r="B22" s="681" t="s">
        <v>282</v>
      </c>
      <c r="C22" s="682"/>
      <c r="D22" s="682"/>
      <c r="E22" s="682"/>
      <c r="F22" s="682"/>
      <c r="G22" s="682"/>
      <c r="H22" s="682"/>
      <c r="I22" s="682"/>
      <c r="J22" s="682"/>
      <c r="K22" s="682"/>
      <c r="L22" s="682"/>
      <c r="M22" s="682"/>
      <c r="N22" s="682"/>
      <c r="O22" s="682"/>
      <c r="P22" s="682"/>
      <c r="Q22" s="683"/>
      <c r="R22" s="684">
        <v>5477349</v>
      </c>
      <c r="S22" s="685"/>
      <c r="T22" s="685"/>
      <c r="U22" s="685"/>
      <c r="V22" s="685"/>
      <c r="W22" s="685"/>
      <c r="X22" s="685"/>
      <c r="Y22" s="686"/>
      <c r="Z22" s="687">
        <v>20</v>
      </c>
      <c r="AA22" s="687"/>
      <c r="AB22" s="687"/>
      <c r="AC22" s="687"/>
      <c r="AD22" s="688">
        <v>4654987</v>
      </c>
      <c r="AE22" s="688"/>
      <c r="AF22" s="688"/>
      <c r="AG22" s="688"/>
      <c r="AH22" s="688"/>
      <c r="AI22" s="688"/>
      <c r="AJ22" s="688"/>
      <c r="AK22" s="688"/>
      <c r="AL22" s="689">
        <v>52.6</v>
      </c>
      <c r="AM22" s="690"/>
      <c r="AN22" s="690"/>
      <c r="AO22" s="691"/>
      <c r="AP22" s="703" t="s">
        <v>283</v>
      </c>
      <c r="AQ22" s="704"/>
      <c r="AR22" s="704"/>
      <c r="AS22" s="704"/>
      <c r="AT22" s="704"/>
      <c r="AU22" s="704"/>
      <c r="AV22" s="704"/>
      <c r="AW22" s="704"/>
      <c r="AX22" s="704"/>
      <c r="AY22" s="704"/>
      <c r="AZ22" s="704"/>
      <c r="BA22" s="704"/>
      <c r="BB22" s="704"/>
      <c r="BC22" s="704"/>
      <c r="BD22" s="704"/>
      <c r="BE22" s="704"/>
      <c r="BF22" s="705"/>
      <c r="BG22" s="684" t="s">
        <v>140</v>
      </c>
      <c r="BH22" s="685"/>
      <c r="BI22" s="685"/>
      <c r="BJ22" s="685"/>
      <c r="BK22" s="685"/>
      <c r="BL22" s="685"/>
      <c r="BM22" s="685"/>
      <c r="BN22" s="686"/>
      <c r="BO22" s="687" t="s">
        <v>140</v>
      </c>
      <c r="BP22" s="687"/>
      <c r="BQ22" s="687"/>
      <c r="BR22" s="687"/>
      <c r="BS22" s="693" t="s">
        <v>140</v>
      </c>
      <c r="BT22" s="685"/>
      <c r="BU22" s="685"/>
      <c r="BV22" s="685"/>
      <c r="BW22" s="685"/>
      <c r="BX22" s="685"/>
      <c r="BY22" s="685"/>
      <c r="BZ22" s="685"/>
      <c r="CA22" s="685"/>
      <c r="CB22" s="694"/>
      <c r="CD22" s="666" t="s">
        <v>284</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81" t="s">
        <v>285</v>
      </c>
      <c r="C23" s="682"/>
      <c r="D23" s="682"/>
      <c r="E23" s="682"/>
      <c r="F23" s="682"/>
      <c r="G23" s="682"/>
      <c r="H23" s="682"/>
      <c r="I23" s="682"/>
      <c r="J23" s="682"/>
      <c r="K23" s="682"/>
      <c r="L23" s="682"/>
      <c r="M23" s="682"/>
      <c r="N23" s="682"/>
      <c r="O23" s="682"/>
      <c r="P23" s="682"/>
      <c r="Q23" s="683"/>
      <c r="R23" s="684">
        <v>4654987</v>
      </c>
      <c r="S23" s="685"/>
      <c r="T23" s="685"/>
      <c r="U23" s="685"/>
      <c r="V23" s="685"/>
      <c r="W23" s="685"/>
      <c r="X23" s="685"/>
      <c r="Y23" s="686"/>
      <c r="Z23" s="687">
        <v>17</v>
      </c>
      <c r="AA23" s="687"/>
      <c r="AB23" s="687"/>
      <c r="AC23" s="687"/>
      <c r="AD23" s="688">
        <v>4654987</v>
      </c>
      <c r="AE23" s="688"/>
      <c r="AF23" s="688"/>
      <c r="AG23" s="688"/>
      <c r="AH23" s="688"/>
      <c r="AI23" s="688"/>
      <c r="AJ23" s="688"/>
      <c r="AK23" s="688"/>
      <c r="AL23" s="689">
        <v>52.6</v>
      </c>
      <c r="AM23" s="690"/>
      <c r="AN23" s="690"/>
      <c r="AO23" s="691"/>
      <c r="AP23" s="703" t="s">
        <v>286</v>
      </c>
      <c r="AQ23" s="704"/>
      <c r="AR23" s="704"/>
      <c r="AS23" s="704"/>
      <c r="AT23" s="704"/>
      <c r="AU23" s="704"/>
      <c r="AV23" s="704"/>
      <c r="AW23" s="704"/>
      <c r="AX23" s="704"/>
      <c r="AY23" s="704"/>
      <c r="AZ23" s="704"/>
      <c r="BA23" s="704"/>
      <c r="BB23" s="704"/>
      <c r="BC23" s="704"/>
      <c r="BD23" s="704"/>
      <c r="BE23" s="704"/>
      <c r="BF23" s="705"/>
      <c r="BG23" s="684" t="s">
        <v>140</v>
      </c>
      <c r="BH23" s="685"/>
      <c r="BI23" s="685"/>
      <c r="BJ23" s="685"/>
      <c r="BK23" s="685"/>
      <c r="BL23" s="685"/>
      <c r="BM23" s="685"/>
      <c r="BN23" s="686"/>
      <c r="BO23" s="687" t="s">
        <v>140</v>
      </c>
      <c r="BP23" s="687"/>
      <c r="BQ23" s="687"/>
      <c r="BR23" s="687"/>
      <c r="BS23" s="693" t="s">
        <v>140</v>
      </c>
      <c r="BT23" s="685"/>
      <c r="BU23" s="685"/>
      <c r="BV23" s="685"/>
      <c r="BW23" s="685"/>
      <c r="BX23" s="685"/>
      <c r="BY23" s="685"/>
      <c r="BZ23" s="685"/>
      <c r="CA23" s="685"/>
      <c r="CB23" s="694"/>
      <c r="CD23" s="666" t="s">
        <v>224</v>
      </c>
      <c r="CE23" s="667"/>
      <c r="CF23" s="667"/>
      <c r="CG23" s="667"/>
      <c r="CH23" s="667"/>
      <c r="CI23" s="667"/>
      <c r="CJ23" s="667"/>
      <c r="CK23" s="667"/>
      <c r="CL23" s="667"/>
      <c r="CM23" s="667"/>
      <c r="CN23" s="667"/>
      <c r="CO23" s="667"/>
      <c r="CP23" s="667"/>
      <c r="CQ23" s="668"/>
      <c r="CR23" s="666" t="s">
        <v>287</v>
      </c>
      <c r="CS23" s="667"/>
      <c r="CT23" s="667"/>
      <c r="CU23" s="667"/>
      <c r="CV23" s="667"/>
      <c r="CW23" s="667"/>
      <c r="CX23" s="667"/>
      <c r="CY23" s="668"/>
      <c r="CZ23" s="666" t="s">
        <v>288</v>
      </c>
      <c r="DA23" s="667"/>
      <c r="DB23" s="667"/>
      <c r="DC23" s="668"/>
      <c r="DD23" s="666" t="s">
        <v>289</v>
      </c>
      <c r="DE23" s="667"/>
      <c r="DF23" s="667"/>
      <c r="DG23" s="667"/>
      <c r="DH23" s="667"/>
      <c r="DI23" s="667"/>
      <c r="DJ23" s="667"/>
      <c r="DK23" s="668"/>
      <c r="DL23" s="715" t="s">
        <v>290</v>
      </c>
      <c r="DM23" s="716"/>
      <c r="DN23" s="716"/>
      <c r="DO23" s="716"/>
      <c r="DP23" s="716"/>
      <c r="DQ23" s="716"/>
      <c r="DR23" s="716"/>
      <c r="DS23" s="716"/>
      <c r="DT23" s="716"/>
      <c r="DU23" s="716"/>
      <c r="DV23" s="717"/>
      <c r="DW23" s="666" t="s">
        <v>291</v>
      </c>
      <c r="DX23" s="667"/>
      <c r="DY23" s="667"/>
      <c r="DZ23" s="667"/>
      <c r="EA23" s="667"/>
      <c r="EB23" s="667"/>
      <c r="EC23" s="668"/>
    </row>
    <row r="24" spans="2:133" ht="11.25" customHeight="1" x14ac:dyDescent="0.2">
      <c r="B24" s="681" t="s">
        <v>292</v>
      </c>
      <c r="C24" s="682"/>
      <c r="D24" s="682"/>
      <c r="E24" s="682"/>
      <c r="F24" s="682"/>
      <c r="G24" s="682"/>
      <c r="H24" s="682"/>
      <c r="I24" s="682"/>
      <c r="J24" s="682"/>
      <c r="K24" s="682"/>
      <c r="L24" s="682"/>
      <c r="M24" s="682"/>
      <c r="N24" s="682"/>
      <c r="O24" s="682"/>
      <c r="P24" s="682"/>
      <c r="Q24" s="683"/>
      <c r="R24" s="684">
        <v>822362</v>
      </c>
      <c r="S24" s="685"/>
      <c r="T24" s="685"/>
      <c r="U24" s="685"/>
      <c r="V24" s="685"/>
      <c r="W24" s="685"/>
      <c r="X24" s="685"/>
      <c r="Y24" s="686"/>
      <c r="Z24" s="687">
        <v>3</v>
      </c>
      <c r="AA24" s="687"/>
      <c r="AB24" s="687"/>
      <c r="AC24" s="687"/>
      <c r="AD24" s="688" t="s">
        <v>140</v>
      </c>
      <c r="AE24" s="688"/>
      <c r="AF24" s="688"/>
      <c r="AG24" s="688"/>
      <c r="AH24" s="688"/>
      <c r="AI24" s="688"/>
      <c r="AJ24" s="688"/>
      <c r="AK24" s="688"/>
      <c r="AL24" s="689" t="s">
        <v>253</v>
      </c>
      <c r="AM24" s="690"/>
      <c r="AN24" s="690"/>
      <c r="AO24" s="691"/>
      <c r="AP24" s="703" t="s">
        <v>293</v>
      </c>
      <c r="AQ24" s="704"/>
      <c r="AR24" s="704"/>
      <c r="AS24" s="704"/>
      <c r="AT24" s="704"/>
      <c r="AU24" s="704"/>
      <c r="AV24" s="704"/>
      <c r="AW24" s="704"/>
      <c r="AX24" s="704"/>
      <c r="AY24" s="704"/>
      <c r="AZ24" s="704"/>
      <c r="BA24" s="704"/>
      <c r="BB24" s="704"/>
      <c r="BC24" s="704"/>
      <c r="BD24" s="704"/>
      <c r="BE24" s="704"/>
      <c r="BF24" s="705"/>
      <c r="BG24" s="684" t="s">
        <v>253</v>
      </c>
      <c r="BH24" s="685"/>
      <c r="BI24" s="685"/>
      <c r="BJ24" s="685"/>
      <c r="BK24" s="685"/>
      <c r="BL24" s="685"/>
      <c r="BM24" s="685"/>
      <c r="BN24" s="686"/>
      <c r="BO24" s="687" t="s">
        <v>140</v>
      </c>
      <c r="BP24" s="687"/>
      <c r="BQ24" s="687"/>
      <c r="BR24" s="687"/>
      <c r="BS24" s="693" t="s">
        <v>253</v>
      </c>
      <c r="BT24" s="685"/>
      <c r="BU24" s="685"/>
      <c r="BV24" s="685"/>
      <c r="BW24" s="685"/>
      <c r="BX24" s="685"/>
      <c r="BY24" s="685"/>
      <c r="BZ24" s="685"/>
      <c r="CA24" s="685"/>
      <c r="CB24" s="694"/>
      <c r="CD24" s="695" t="s">
        <v>294</v>
      </c>
      <c r="CE24" s="696"/>
      <c r="CF24" s="696"/>
      <c r="CG24" s="696"/>
      <c r="CH24" s="696"/>
      <c r="CI24" s="696"/>
      <c r="CJ24" s="696"/>
      <c r="CK24" s="696"/>
      <c r="CL24" s="696"/>
      <c r="CM24" s="696"/>
      <c r="CN24" s="696"/>
      <c r="CO24" s="696"/>
      <c r="CP24" s="696"/>
      <c r="CQ24" s="697"/>
      <c r="CR24" s="673">
        <v>8015259</v>
      </c>
      <c r="CS24" s="674"/>
      <c r="CT24" s="674"/>
      <c r="CU24" s="674"/>
      <c r="CV24" s="674"/>
      <c r="CW24" s="674"/>
      <c r="CX24" s="674"/>
      <c r="CY24" s="675"/>
      <c r="CZ24" s="678">
        <v>30.4</v>
      </c>
      <c r="DA24" s="679"/>
      <c r="DB24" s="679"/>
      <c r="DC24" s="698"/>
      <c r="DD24" s="723">
        <v>4883735</v>
      </c>
      <c r="DE24" s="674"/>
      <c r="DF24" s="674"/>
      <c r="DG24" s="674"/>
      <c r="DH24" s="674"/>
      <c r="DI24" s="674"/>
      <c r="DJ24" s="674"/>
      <c r="DK24" s="675"/>
      <c r="DL24" s="723">
        <v>4751845</v>
      </c>
      <c r="DM24" s="674"/>
      <c r="DN24" s="674"/>
      <c r="DO24" s="674"/>
      <c r="DP24" s="674"/>
      <c r="DQ24" s="674"/>
      <c r="DR24" s="674"/>
      <c r="DS24" s="674"/>
      <c r="DT24" s="674"/>
      <c r="DU24" s="674"/>
      <c r="DV24" s="675"/>
      <c r="DW24" s="678">
        <v>51.8</v>
      </c>
      <c r="DX24" s="679"/>
      <c r="DY24" s="679"/>
      <c r="DZ24" s="679"/>
      <c r="EA24" s="679"/>
      <c r="EB24" s="679"/>
      <c r="EC24" s="680"/>
    </row>
    <row r="25" spans="2:133" ht="11.25" customHeight="1" x14ac:dyDescent="0.2">
      <c r="B25" s="681" t="s">
        <v>295</v>
      </c>
      <c r="C25" s="682"/>
      <c r="D25" s="682"/>
      <c r="E25" s="682"/>
      <c r="F25" s="682"/>
      <c r="G25" s="682"/>
      <c r="H25" s="682"/>
      <c r="I25" s="682"/>
      <c r="J25" s="682"/>
      <c r="K25" s="682"/>
      <c r="L25" s="682"/>
      <c r="M25" s="682"/>
      <c r="N25" s="682"/>
      <c r="O25" s="682"/>
      <c r="P25" s="682"/>
      <c r="Q25" s="683"/>
      <c r="R25" s="684" t="s">
        <v>140</v>
      </c>
      <c r="S25" s="685"/>
      <c r="T25" s="685"/>
      <c r="U25" s="685"/>
      <c r="V25" s="685"/>
      <c r="W25" s="685"/>
      <c r="X25" s="685"/>
      <c r="Y25" s="686"/>
      <c r="Z25" s="687" t="s">
        <v>246</v>
      </c>
      <c r="AA25" s="687"/>
      <c r="AB25" s="687"/>
      <c r="AC25" s="687"/>
      <c r="AD25" s="688" t="s">
        <v>140</v>
      </c>
      <c r="AE25" s="688"/>
      <c r="AF25" s="688"/>
      <c r="AG25" s="688"/>
      <c r="AH25" s="688"/>
      <c r="AI25" s="688"/>
      <c r="AJ25" s="688"/>
      <c r="AK25" s="688"/>
      <c r="AL25" s="689" t="s">
        <v>140</v>
      </c>
      <c r="AM25" s="690"/>
      <c r="AN25" s="690"/>
      <c r="AO25" s="691"/>
      <c r="AP25" s="703" t="s">
        <v>296</v>
      </c>
      <c r="AQ25" s="704"/>
      <c r="AR25" s="704"/>
      <c r="AS25" s="704"/>
      <c r="AT25" s="704"/>
      <c r="AU25" s="704"/>
      <c r="AV25" s="704"/>
      <c r="AW25" s="704"/>
      <c r="AX25" s="704"/>
      <c r="AY25" s="704"/>
      <c r="AZ25" s="704"/>
      <c r="BA25" s="704"/>
      <c r="BB25" s="704"/>
      <c r="BC25" s="704"/>
      <c r="BD25" s="704"/>
      <c r="BE25" s="704"/>
      <c r="BF25" s="705"/>
      <c r="BG25" s="684" t="s">
        <v>140</v>
      </c>
      <c r="BH25" s="685"/>
      <c r="BI25" s="685"/>
      <c r="BJ25" s="685"/>
      <c r="BK25" s="685"/>
      <c r="BL25" s="685"/>
      <c r="BM25" s="685"/>
      <c r="BN25" s="686"/>
      <c r="BO25" s="687" t="s">
        <v>140</v>
      </c>
      <c r="BP25" s="687"/>
      <c r="BQ25" s="687"/>
      <c r="BR25" s="687"/>
      <c r="BS25" s="693" t="s">
        <v>253</v>
      </c>
      <c r="BT25" s="685"/>
      <c r="BU25" s="685"/>
      <c r="BV25" s="685"/>
      <c r="BW25" s="685"/>
      <c r="BX25" s="685"/>
      <c r="BY25" s="685"/>
      <c r="BZ25" s="685"/>
      <c r="CA25" s="685"/>
      <c r="CB25" s="694"/>
      <c r="CD25" s="699" t="s">
        <v>297</v>
      </c>
      <c r="CE25" s="700"/>
      <c r="CF25" s="700"/>
      <c r="CG25" s="700"/>
      <c r="CH25" s="700"/>
      <c r="CI25" s="700"/>
      <c r="CJ25" s="700"/>
      <c r="CK25" s="700"/>
      <c r="CL25" s="700"/>
      <c r="CM25" s="700"/>
      <c r="CN25" s="700"/>
      <c r="CO25" s="700"/>
      <c r="CP25" s="700"/>
      <c r="CQ25" s="701"/>
      <c r="CR25" s="684">
        <v>3066761</v>
      </c>
      <c r="CS25" s="720"/>
      <c r="CT25" s="720"/>
      <c r="CU25" s="720"/>
      <c r="CV25" s="720"/>
      <c r="CW25" s="720"/>
      <c r="CX25" s="720"/>
      <c r="CY25" s="721"/>
      <c r="CZ25" s="689">
        <v>11.6</v>
      </c>
      <c r="DA25" s="718"/>
      <c r="DB25" s="718"/>
      <c r="DC25" s="722"/>
      <c r="DD25" s="693">
        <v>2871660</v>
      </c>
      <c r="DE25" s="720"/>
      <c r="DF25" s="720"/>
      <c r="DG25" s="720"/>
      <c r="DH25" s="720"/>
      <c r="DI25" s="720"/>
      <c r="DJ25" s="720"/>
      <c r="DK25" s="721"/>
      <c r="DL25" s="693">
        <v>2740721</v>
      </c>
      <c r="DM25" s="720"/>
      <c r="DN25" s="720"/>
      <c r="DO25" s="720"/>
      <c r="DP25" s="720"/>
      <c r="DQ25" s="720"/>
      <c r="DR25" s="720"/>
      <c r="DS25" s="720"/>
      <c r="DT25" s="720"/>
      <c r="DU25" s="720"/>
      <c r="DV25" s="721"/>
      <c r="DW25" s="689">
        <v>29.8</v>
      </c>
      <c r="DX25" s="718"/>
      <c r="DY25" s="718"/>
      <c r="DZ25" s="718"/>
      <c r="EA25" s="718"/>
      <c r="EB25" s="718"/>
      <c r="EC25" s="719"/>
    </row>
    <row r="26" spans="2:133" ht="11.25" customHeight="1" x14ac:dyDescent="0.2">
      <c r="B26" s="681" t="s">
        <v>298</v>
      </c>
      <c r="C26" s="682"/>
      <c r="D26" s="682"/>
      <c r="E26" s="682"/>
      <c r="F26" s="682"/>
      <c r="G26" s="682"/>
      <c r="H26" s="682"/>
      <c r="I26" s="682"/>
      <c r="J26" s="682"/>
      <c r="K26" s="682"/>
      <c r="L26" s="682"/>
      <c r="M26" s="682"/>
      <c r="N26" s="682"/>
      <c r="O26" s="682"/>
      <c r="P26" s="682"/>
      <c r="Q26" s="683"/>
      <c r="R26" s="684">
        <v>9636516</v>
      </c>
      <c r="S26" s="685"/>
      <c r="T26" s="685"/>
      <c r="U26" s="685"/>
      <c r="V26" s="685"/>
      <c r="W26" s="685"/>
      <c r="X26" s="685"/>
      <c r="Y26" s="686"/>
      <c r="Z26" s="687">
        <v>35.1</v>
      </c>
      <c r="AA26" s="687"/>
      <c r="AB26" s="687"/>
      <c r="AC26" s="687"/>
      <c r="AD26" s="688">
        <v>8814154</v>
      </c>
      <c r="AE26" s="688"/>
      <c r="AF26" s="688"/>
      <c r="AG26" s="688"/>
      <c r="AH26" s="688"/>
      <c r="AI26" s="688"/>
      <c r="AJ26" s="688"/>
      <c r="AK26" s="688"/>
      <c r="AL26" s="689">
        <v>99.5</v>
      </c>
      <c r="AM26" s="690"/>
      <c r="AN26" s="690"/>
      <c r="AO26" s="691"/>
      <c r="AP26" s="703" t="s">
        <v>299</v>
      </c>
      <c r="AQ26" s="733"/>
      <c r="AR26" s="733"/>
      <c r="AS26" s="733"/>
      <c r="AT26" s="733"/>
      <c r="AU26" s="733"/>
      <c r="AV26" s="733"/>
      <c r="AW26" s="733"/>
      <c r="AX26" s="733"/>
      <c r="AY26" s="733"/>
      <c r="AZ26" s="733"/>
      <c r="BA26" s="733"/>
      <c r="BB26" s="733"/>
      <c r="BC26" s="733"/>
      <c r="BD26" s="733"/>
      <c r="BE26" s="733"/>
      <c r="BF26" s="705"/>
      <c r="BG26" s="684" t="s">
        <v>140</v>
      </c>
      <c r="BH26" s="685"/>
      <c r="BI26" s="685"/>
      <c r="BJ26" s="685"/>
      <c r="BK26" s="685"/>
      <c r="BL26" s="685"/>
      <c r="BM26" s="685"/>
      <c r="BN26" s="686"/>
      <c r="BO26" s="687" t="s">
        <v>140</v>
      </c>
      <c r="BP26" s="687"/>
      <c r="BQ26" s="687"/>
      <c r="BR26" s="687"/>
      <c r="BS26" s="693" t="s">
        <v>140</v>
      </c>
      <c r="BT26" s="685"/>
      <c r="BU26" s="685"/>
      <c r="BV26" s="685"/>
      <c r="BW26" s="685"/>
      <c r="BX26" s="685"/>
      <c r="BY26" s="685"/>
      <c r="BZ26" s="685"/>
      <c r="CA26" s="685"/>
      <c r="CB26" s="694"/>
      <c r="CD26" s="699" t="s">
        <v>300</v>
      </c>
      <c r="CE26" s="700"/>
      <c r="CF26" s="700"/>
      <c r="CG26" s="700"/>
      <c r="CH26" s="700"/>
      <c r="CI26" s="700"/>
      <c r="CJ26" s="700"/>
      <c r="CK26" s="700"/>
      <c r="CL26" s="700"/>
      <c r="CM26" s="700"/>
      <c r="CN26" s="700"/>
      <c r="CO26" s="700"/>
      <c r="CP26" s="700"/>
      <c r="CQ26" s="701"/>
      <c r="CR26" s="684">
        <v>1890058</v>
      </c>
      <c r="CS26" s="685"/>
      <c r="CT26" s="685"/>
      <c r="CU26" s="685"/>
      <c r="CV26" s="685"/>
      <c r="CW26" s="685"/>
      <c r="CX26" s="685"/>
      <c r="CY26" s="686"/>
      <c r="CZ26" s="689">
        <v>7.2</v>
      </c>
      <c r="DA26" s="718"/>
      <c r="DB26" s="718"/>
      <c r="DC26" s="722"/>
      <c r="DD26" s="693">
        <v>1780760</v>
      </c>
      <c r="DE26" s="685"/>
      <c r="DF26" s="685"/>
      <c r="DG26" s="685"/>
      <c r="DH26" s="685"/>
      <c r="DI26" s="685"/>
      <c r="DJ26" s="685"/>
      <c r="DK26" s="686"/>
      <c r="DL26" s="693" t="s">
        <v>140</v>
      </c>
      <c r="DM26" s="685"/>
      <c r="DN26" s="685"/>
      <c r="DO26" s="685"/>
      <c r="DP26" s="685"/>
      <c r="DQ26" s="685"/>
      <c r="DR26" s="685"/>
      <c r="DS26" s="685"/>
      <c r="DT26" s="685"/>
      <c r="DU26" s="685"/>
      <c r="DV26" s="686"/>
      <c r="DW26" s="689" t="s">
        <v>140</v>
      </c>
      <c r="DX26" s="718"/>
      <c r="DY26" s="718"/>
      <c r="DZ26" s="718"/>
      <c r="EA26" s="718"/>
      <c r="EB26" s="718"/>
      <c r="EC26" s="719"/>
    </row>
    <row r="27" spans="2:133" ht="11.25" customHeight="1" x14ac:dyDescent="0.2">
      <c r="B27" s="681" t="s">
        <v>301</v>
      </c>
      <c r="C27" s="682"/>
      <c r="D27" s="682"/>
      <c r="E27" s="682"/>
      <c r="F27" s="682"/>
      <c r="G27" s="682"/>
      <c r="H27" s="682"/>
      <c r="I27" s="682"/>
      <c r="J27" s="682"/>
      <c r="K27" s="682"/>
      <c r="L27" s="682"/>
      <c r="M27" s="682"/>
      <c r="N27" s="682"/>
      <c r="O27" s="682"/>
      <c r="P27" s="682"/>
      <c r="Q27" s="683"/>
      <c r="R27" s="684">
        <v>5305</v>
      </c>
      <c r="S27" s="685"/>
      <c r="T27" s="685"/>
      <c r="U27" s="685"/>
      <c r="V27" s="685"/>
      <c r="W27" s="685"/>
      <c r="X27" s="685"/>
      <c r="Y27" s="686"/>
      <c r="Z27" s="687">
        <v>0</v>
      </c>
      <c r="AA27" s="687"/>
      <c r="AB27" s="687"/>
      <c r="AC27" s="687"/>
      <c r="AD27" s="688">
        <v>5305</v>
      </c>
      <c r="AE27" s="688"/>
      <c r="AF27" s="688"/>
      <c r="AG27" s="688"/>
      <c r="AH27" s="688"/>
      <c r="AI27" s="688"/>
      <c r="AJ27" s="688"/>
      <c r="AK27" s="688"/>
      <c r="AL27" s="689">
        <v>0.1</v>
      </c>
      <c r="AM27" s="690"/>
      <c r="AN27" s="690"/>
      <c r="AO27" s="691"/>
      <c r="AP27" s="681" t="s">
        <v>302</v>
      </c>
      <c r="AQ27" s="682"/>
      <c r="AR27" s="682"/>
      <c r="AS27" s="682"/>
      <c r="AT27" s="682"/>
      <c r="AU27" s="682"/>
      <c r="AV27" s="682"/>
      <c r="AW27" s="682"/>
      <c r="AX27" s="682"/>
      <c r="AY27" s="682"/>
      <c r="AZ27" s="682"/>
      <c r="BA27" s="682"/>
      <c r="BB27" s="682"/>
      <c r="BC27" s="682"/>
      <c r="BD27" s="682"/>
      <c r="BE27" s="682"/>
      <c r="BF27" s="683"/>
      <c r="BG27" s="684">
        <v>3244867</v>
      </c>
      <c r="BH27" s="685"/>
      <c r="BI27" s="685"/>
      <c r="BJ27" s="685"/>
      <c r="BK27" s="685"/>
      <c r="BL27" s="685"/>
      <c r="BM27" s="685"/>
      <c r="BN27" s="686"/>
      <c r="BO27" s="687">
        <v>100</v>
      </c>
      <c r="BP27" s="687"/>
      <c r="BQ27" s="687"/>
      <c r="BR27" s="687"/>
      <c r="BS27" s="693">
        <v>230506</v>
      </c>
      <c r="BT27" s="685"/>
      <c r="BU27" s="685"/>
      <c r="BV27" s="685"/>
      <c r="BW27" s="685"/>
      <c r="BX27" s="685"/>
      <c r="BY27" s="685"/>
      <c r="BZ27" s="685"/>
      <c r="CA27" s="685"/>
      <c r="CB27" s="694"/>
      <c r="CD27" s="699" t="s">
        <v>303</v>
      </c>
      <c r="CE27" s="700"/>
      <c r="CF27" s="700"/>
      <c r="CG27" s="700"/>
      <c r="CH27" s="700"/>
      <c r="CI27" s="700"/>
      <c r="CJ27" s="700"/>
      <c r="CK27" s="700"/>
      <c r="CL27" s="700"/>
      <c r="CM27" s="700"/>
      <c r="CN27" s="700"/>
      <c r="CO27" s="700"/>
      <c r="CP27" s="700"/>
      <c r="CQ27" s="701"/>
      <c r="CR27" s="684">
        <v>4030621</v>
      </c>
      <c r="CS27" s="720"/>
      <c r="CT27" s="720"/>
      <c r="CU27" s="720"/>
      <c r="CV27" s="720"/>
      <c r="CW27" s="720"/>
      <c r="CX27" s="720"/>
      <c r="CY27" s="721"/>
      <c r="CZ27" s="689">
        <v>15.3</v>
      </c>
      <c r="DA27" s="718"/>
      <c r="DB27" s="718"/>
      <c r="DC27" s="722"/>
      <c r="DD27" s="693">
        <v>1142514</v>
      </c>
      <c r="DE27" s="720"/>
      <c r="DF27" s="720"/>
      <c r="DG27" s="720"/>
      <c r="DH27" s="720"/>
      <c r="DI27" s="720"/>
      <c r="DJ27" s="720"/>
      <c r="DK27" s="721"/>
      <c r="DL27" s="693">
        <v>1141563</v>
      </c>
      <c r="DM27" s="720"/>
      <c r="DN27" s="720"/>
      <c r="DO27" s="720"/>
      <c r="DP27" s="720"/>
      <c r="DQ27" s="720"/>
      <c r="DR27" s="720"/>
      <c r="DS27" s="720"/>
      <c r="DT27" s="720"/>
      <c r="DU27" s="720"/>
      <c r="DV27" s="721"/>
      <c r="DW27" s="689">
        <v>12.4</v>
      </c>
      <c r="DX27" s="718"/>
      <c r="DY27" s="718"/>
      <c r="DZ27" s="718"/>
      <c r="EA27" s="718"/>
      <c r="EB27" s="718"/>
      <c r="EC27" s="719"/>
    </row>
    <row r="28" spans="2:133" ht="11.25" customHeight="1" x14ac:dyDescent="0.2">
      <c r="B28" s="681" t="s">
        <v>304</v>
      </c>
      <c r="C28" s="682"/>
      <c r="D28" s="682"/>
      <c r="E28" s="682"/>
      <c r="F28" s="682"/>
      <c r="G28" s="682"/>
      <c r="H28" s="682"/>
      <c r="I28" s="682"/>
      <c r="J28" s="682"/>
      <c r="K28" s="682"/>
      <c r="L28" s="682"/>
      <c r="M28" s="682"/>
      <c r="N28" s="682"/>
      <c r="O28" s="682"/>
      <c r="P28" s="682"/>
      <c r="Q28" s="683"/>
      <c r="R28" s="684">
        <v>102532</v>
      </c>
      <c r="S28" s="685"/>
      <c r="T28" s="685"/>
      <c r="U28" s="685"/>
      <c r="V28" s="685"/>
      <c r="W28" s="685"/>
      <c r="X28" s="685"/>
      <c r="Y28" s="686"/>
      <c r="Z28" s="687">
        <v>0.4</v>
      </c>
      <c r="AA28" s="687"/>
      <c r="AB28" s="687"/>
      <c r="AC28" s="687"/>
      <c r="AD28" s="688" t="s">
        <v>253</v>
      </c>
      <c r="AE28" s="688"/>
      <c r="AF28" s="688"/>
      <c r="AG28" s="688"/>
      <c r="AH28" s="688"/>
      <c r="AI28" s="688"/>
      <c r="AJ28" s="688"/>
      <c r="AK28" s="688"/>
      <c r="AL28" s="689" t="s">
        <v>140</v>
      </c>
      <c r="AM28" s="690"/>
      <c r="AN28" s="690"/>
      <c r="AO28" s="691"/>
      <c r="AP28" s="681"/>
      <c r="AQ28" s="682"/>
      <c r="AR28" s="682"/>
      <c r="AS28" s="682"/>
      <c r="AT28" s="682"/>
      <c r="AU28" s="682"/>
      <c r="AV28" s="682"/>
      <c r="AW28" s="682"/>
      <c r="AX28" s="682"/>
      <c r="AY28" s="682"/>
      <c r="AZ28" s="682"/>
      <c r="BA28" s="682"/>
      <c r="BB28" s="682"/>
      <c r="BC28" s="682"/>
      <c r="BD28" s="682"/>
      <c r="BE28" s="682"/>
      <c r="BF28" s="683"/>
      <c r="BG28" s="684"/>
      <c r="BH28" s="685"/>
      <c r="BI28" s="685"/>
      <c r="BJ28" s="685"/>
      <c r="BK28" s="685"/>
      <c r="BL28" s="685"/>
      <c r="BM28" s="685"/>
      <c r="BN28" s="686"/>
      <c r="BO28" s="687"/>
      <c r="BP28" s="687"/>
      <c r="BQ28" s="687"/>
      <c r="BR28" s="687"/>
      <c r="BS28" s="693"/>
      <c r="BT28" s="685"/>
      <c r="BU28" s="685"/>
      <c r="BV28" s="685"/>
      <c r="BW28" s="685"/>
      <c r="BX28" s="685"/>
      <c r="BY28" s="685"/>
      <c r="BZ28" s="685"/>
      <c r="CA28" s="685"/>
      <c r="CB28" s="694"/>
      <c r="CD28" s="699" t="s">
        <v>305</v>
      </c>
      <c r="CE28" s="700"/>
      <c r="CF28" s="700"/>
      <c r="CG28" s="700"/>
      <c r="CH28" s="700"/>
      <c r="CI28" s="700"/>
      <c r="CJ28" s="700"/>
      <c r="CK28" s="700"/>
      <c r="CL28" s="700"/>
      <c r="CM28" s="700"/>
      <c r="CN28" s="700"/>
      <c r="CO28" s="700"/>
      <c r="CP28" s="700"/>
      <c r="CQ28" s="701"/>
      <c r="CR28" s="684">
        <v>917877</v>
      </c>
      <c r="CS28" s="685"/>
      <c r="CT28" s="685"/>
      <c r="CU28" s="685"/>
      <c r="CV28" s="685"/>
      <c r="CW28" s="685"/>
      <c r="CX28" s="685"/>
      <c r="CY28" s="686"/>
      <c r="CZ28" s="689">
        <v>3.5</v>
      </c>
      <c r="DA28" s="718"/>
      <c r="DB28" s="718"/>
      <c r="DC28" s="722"/>
      <c r="DD28" s="693">
        <v>869561</v>
      </c>
      <c r="DE28" s="685"/>
      <c r="DF28" s="685"/>
      <c r="DG28" s="685"/>
      <c r="DH28" s="685"/>
      <c r="DI28" s="685"/>
      <c r="DJ28" s="685"/>
      <c r="DK28" s="686"/>
      <c r="DL28" s="693">
        <v>869561</v>
      </c>
      <c r="DM28" s="685"/>
      <c r="DN28" s="685"/>
      <c r="DO28" s="685"/>
      <c r="DP28" s="685"/>
      <c r="DQ28" s="685"/>
      <c r="DR28" s="685"/>
      <c r="DS28" s="685"/>
      <c r="DT28" s="685"/>
      <c r="DU28" s="685"/>
      <c r="DV28" s="686"/>
      <c r="DW28" s="689">
        <v>9.5</v>
      </c>
      <c r="DX28" s="718"/>
      <c r="DY28" s="718"/>
      <c r="DZ28" s="718"/>
      <c r="EA28" s="718"/>
      <c r="EB28" s="718"/>
      <c r="EC28" s="719"/>
    </row>
    <row r="29" spans="2:133" ht="11.25" customHeight="1" x14ac:dyDescent="0.2">
      <c r="B29" s="681" t="s">
        <v>306</v>
      </c>
      <c r="C29" s="682"/>
      <c r="D29" s="682"/>
      <c r="E29" s="682"/>
      <c r="F29" s="682"/>
      <c r="G29" s="682"/>
      <c r="H29" s="682"/>
      <c r="I29" s="682"/>
      <c r="J29" s="682"/>
      <c r="K29" s="682"/>
      <c r="L29" s="682"/>
      <c r="M29" s="682"/>
      <c r="N29" s="682"/>
      <c r="O29" s="682"/>
      <c r="P29" s="682"/>
      <c r="Q29" s="683"/>
      <c r="R29" s="684">
        <v>192865</v>
      </c>
      <c r="S29" s="685"/>
      <c r="T29" s="685"/>
      <c r="U29" s="685"/>
      <c r="V29" s="685"/>
      <c r="W29" s="685"/>
      <c r="X29" s="685"/>
      <c r="Y29" s="686"/>
      <c r="Z29" s="687">
        <v>0.7</v>
      </c>
      <c r="AA29" s="687"/>
      <c r="AB29" s="687"/>
      <c r="AC29" s="687"/>
      <c r="AD29" s="688">
        <v>7393</v>
      </c>
      <c r="AE29" s="688"/>
      <c r="AF29" s="688"/>
      <c r="AG29" s="688"/>
      <c r="AH29" s="688"/>
      <c r="AI29" s="688"/>
      <c r="AJ29" s="688"/>
      <c r="AK29" s="688"/>
      <c r="AL29" s="689">
        <v>0.1</v>
      </c>
      <c r="AM29" s="690"/>
      <c r="AN29" s="690"/>
      <c r="AO29" s="691"/>
      <c r="AP29" s="734"/>
      <c r="AQ29" s="735"/>
      <c r="AR29" s="735"/>
      <c r="AS29" s="735"/>
      <c r="AT29" s="735"/>
      <c r="AU29" s="735"/>
      <c r="AV29" s="735"/>
      <c r="AW29" s="735"/>
      <c r="AX29" s="735"/>
      <c r="AY29" s="735"/>
      <c r="AZ29" s="735"/>
      <c r="BA29" s="735"/>
      <c r="BB29" s="735"/>
      <c r="BC29" s="735"/>
      <c r="BD29" s="735"/>
      <c r="BE29" s="735"/>
      <c r="BF29" s="736"/>
      <c r="BG29" s="684"/>
      <c r="BH29" s="685"/>
      <c r="BI29" s="685"/>
      <c r="BJ29" s="685"/>
      <c r="BK29" s="685"/>
      <c r="BL29" s="685"/>
      <c r="BM29" s="685"/>
      <c r="BN29" s="686"/>
      <c r="BO29" s="687"/>
      <c r="BP29" s="687"/>
      <c r="BQ29" s="687"/>
      <c r="BR29" s="687"/>
      <c r="BS29" s="688"/>
      <c r="BT29" s="688"/>
      <c r="BU29" s="688"/>
      <c r="BV29" s="688"/>
      <c r="BW29" s="688"/>
      <c r="BX29" s="688"/>
      <c r="BY29" s="688"/>
      <c r="BZ29" s="688"/>
      <c r="CA29" s="688"/>
      <c r="CB29" s="692"/>
      <c r="CD29" s="724" t="s">
        <v>307</v>
      </c>
      <c r="CE29" s="725"/>
      <c r="CF29" s="699" t="s">
        <v>70</v>
      </c>
      <c r="CG29" s="700"/>
      <c r="CH29" s="700"/>
      <c r="CI29" s="700"/>
      <c r="CJ29" s="700"/>
      <c r="CK29" s="700"/>
      <c r="CL29" s="700"/>
      <c r="CM29" s="700"/>
      <c r="CN29" s="700"/>
      <c r="CO29" s="700"/>
      <c r="CP29" s="700"/>
      <c r="CQ29" s="701"/>
      <c r="CR29" s="684">
        <v>917877</v>
      </c>
      <c r="CS29" s="720"/>
      <c r="CT29" s="720"/>
      <c r="CU29" s="720"/>
      <c r="CV29" s="720"/>
      <c r="CW29" s="720"/>
      <c r="CX29" s="720"/>
      <c r="CY29" s="721"/>
      <c r="CZ29" s="689">
        <v>3.5</v>
      </c>
      <c r="DA29" s="718"/>
      <c r="DB29" s="718"/>
      <c r="DC29" s="722"/>
      <c r="DD29" s="693">
        <v>869561</v>
      </c>
      <c r="DE29" s="720"/>
      <c r="DF29" s="720"/>
      <c r="DG29" s="720"/>
      <c r="DH29" s="720"/>
      <c r="DI29" s="720"/>
      <c r="DJ29" s="720"/>
      <c r="DK29" s="721"/>
      <c r="DL29" s="693">
        <v>869561</v>
      </c>
      <c r="DM29" s="720"/>
      <c r="DN29" s="720"/>
      <c r="DO29" s="720"/>
      <c r="DP29" s="720"/>
      <c r="DQ29" s="720"/>
      <c r="DR29" s="720"/>
      <c r="DS29" s="720"/>
      <c r="DT29" s="720"/>
      <c r="DU29" s="720"/>
      <c r="DV29" s="721"/>
      <c r="DW29" s="689">
        <v>9.5</v>
      </c>
      <c r="DX29" s="718"/>
      <c r="DY29" s="718"/>
      <c r="DZ29" s="718"/>
      <c r="EA29" s="718"/>
      <c r="EB29" s="718"/>
      <c r="EC29" s="719"/>
    </row>
    <row r="30" spans="2:133" ht="11.25" customHeight="1" x14ac:dyDescent="0.2">
      <c r="B30" s="681" t="s">
        <v>308</v>
      </c>
      <c r="C30" s="682"/>
      <c r="D30" s="682"/>
      <c r="E30" s="682"/>
      <c r="F30" s="682"/>
      <c r="G30" s="682"/>
      <c r="H30" s="682"/>
      <c r="I30" s="682"/>
      <c r="J30" s="682"/>
      <c r="K30" s="682"/>
      <c r="L30" s="682"/>
      <c r="M30" s="682"/>
      <c r="N30" s="682"/>
      <c r="O30" s="682"/>
      <c r="P30" s="682"/>
      <c r="Q30" s="683"/>
      <c r="R30" s="684">
        <v>103168</v>
      </c>
      <c r="S30" s="685"/>
      <c r="T30" s="685"/>
      <c r="U30" s="685"/>
      <c r="V30" s="685"/>
      <c r="W30" s="685"/>
      <c r="X30" s="685"/>
      <c r="Y30" s="686"/>
      <c r="Z30" s="687">
        <v>0.4</v>
      </c>
      <c r="AA30" s="687"/>
      <c r="AB30" s="687"/>
      <c r="AC30" s="687"/>
      <c r="AD30" s="688" t="s">
        <v>140</v>
      </c>
      <c r="AE30" s="688"/>
      <c r="AF30" s="688"/>
      <c r="AG30" s="688"/>
      <c r="AH30" s="688"/>
      <c r="AI30" s="688"/>
      <c r="AJ30" s="688"/>
      <c r="AK30" s="688"/>
      <c r="AL30" s="689" t="s">
        <v>140</v>
      </c>
      <c r="AM30" s="690"/>
      <c r="AN30" s="690"/>
      <c r="AO30" s="691"/>
      <c r="AP30" s="663" t="s">
        <v>224</v>
      </c>
      <c r="AQ30" s="664"/>
      <c r="AR30" s="664"/>
      <c r="AS30" s="664"/>
      <c r="AT30" s="664"/>
      <c r="AU30" s="664"/>
      <c r="AV30" s="664"/>
      <c r="AW30" s="664"/>
      <c r="AX30" s="664"/>
      <c r="AY30" s="664"/>
      <c r="AZ30" s="664"/>
      <c r="BA30" s="664"/>
      <c r="BB30" s="664"/>
      <c r="BC30" s="664"/>
      <c r="BD30" s="664"/>
      <c r="BE30" s="664"/>
      <c r="BF30" s="665"/>
      <c r="BG30" s="663" t="s">
        <v>309</v>
      </c>
      <c r="BH30" s="737"/>
      <c r="BI30" s="737"/>
      <c r="BJ30" s="737"/>
      <c r="BK30" s="737"/>
      <c r="BL30" s="737"/>
      <c r="BM30" s="737"/>
      <c r="BN30" s="737"/>
      <c r="BO30" s="737"/>
      <c r="BP30" s="737"/>
      <c r="BQ30" s="738"/>
      <c r="BR30" s="663" t="s">
        <v>310</v>
      </c>
      <c r="BS30" s="737"/>
      <c r="BT30" s="737"/>
      <c r="BU30" s="737"/>
      <c r="BV30" s="737"/>
      <c r="BW30" s="737"/>
      <c r="BX30" s="737"/>
      <c r="BY30" s="737"/>
      <c r="BZ30" s="737"/>
      <c r="CA30" s="737"/>
      <c r="CB30" s="738"/>
      <c r="CD30" s="726"/>
      <c r="CE30" s="727"/>
      <c r="CF30" s="699" t="s">
        <v>311</v>
      </c>
      <c r="CG30" s="700"/>
      <c r="CH30" s="700"/>
      <c r="CI30" s="700"/>
      <c r="CJ30" s="700"/>
      <c r="CK30" s="700"/>
      <c r="CL30" s="700"/>
      <c r="CM30" s="700"/>
      <c r="CN30" s="700"/>
      <c r="CO30" s="700"/>
      <c r="CP30" s="700"/>
      <c r="CQ30" s="701"/>
      <c r="CR30" s="684">
        <v>868254</v>
      </c>
      <c r="CS30" s="685"/>
      <c r="CT30" s="685"/>
      <c r="CU30" s="685"/>
      <c r="CV30" s="685"/>
      <c r="CW30" s="685"/>
      <c r="CX30" s="685"/>
      <c r="CY30" s="686"/>
      <c r="CZ30" s="689">
        <v>3.3</v>
      </c>
      <c r="DA30" s="718"/>
      <c r="DB30" s="718"/>
      <c r="DC30" s="722"/>
      <c r="DD30" s="693">
        <v>823193</v>
      </c>
      <c r="DE30" s="685"/>
      <c r="DF30" s="685"/>
      <c r="DG30" s="685"/>
      <c r="DH30" s="685"/>
      <c r="DI30" s="685"/>
      <c r="DJ30" s="685"/>
      <c r="DK30" s="686"/>
      <c r="DL30" s="693">
        <v>823193</v>
      </c>
      <c r="DM30" s="685"/>
      <c r="DN30" s="685"/>
      <c r="DO30" s="685"/>
      <c r="DP30" s="685"/>
      <c r="DQ30" s="685"/>
      <c r="DR30" s="685"/>
      <c r="DS30" s="685"/>
      <c r="DT30" s="685"/>
      <c r="DU30" s="685"/>
      <c r="DV30" s="686"/>
      <c r="DW30" s="689">
        <v>9</v>
      </c>
      <c r="DX30" s="718"/>
      <c r="DY30" s="718"/>
      <c r="DZ30" s="718"/>
      <c r="EA30" s="718"/>
      <c r="EB30" s="718"/>
      <c r="EC30" s="719"/>
    </row>
    <row r="31" spans="2:133" ht="11.25" customHeight="1" x14ac:dyDescent="0.2">
      <c r="B31" s="681" t="s">
        <v>312</v>
      </c>
      <c r="C31" s="682"/>
      <c r="D31" s="682"/>
      <c r="E31" s="682"/>
      <c r="F31" s="682"/>
      <c r="G31" s="682"/>
      <c r="H31" s="682"/>
      <c r="I31" s="682"/>
      <c r="J31" s="682"/>
      <c r="K31" s="682"/>
      <c r="L31" s="682"/>
      <c r="M31" s="682"/>
      <c r="N31" s="682"/>
      <c r="O31" s="682"/>
      <c r="P31" s="682"/>
      <c r="Q31" s="683"/>
      <c r="R31" s="684">
        <v>6730826</v>
      </c>
      <c r="S31" s="685"/>
      <c r="T31" s="685"/>
      <c r="U31" s="685"/>
      <c r="V31" s="685"/>
      <c r="W31" s="685"/>
      <c r="X31" s="685"/>
      <c r="Y31" s="686"/>
      <c r="Z31" s="687">
        <v>24.5</v>
      </c>
      <c r="AA31" s="687"/>
      <c r="AB31" s="687"/>
      <c r="AC31" s="687"/>
      <c r="AD31" s="688" t="s">
        <v>140</v>
      </c>
      <c r="AE31" s="688"/>
      <c r="AF31" s="688"/>
      <c r="AG31" s="688"/>
      <c r="AH31" s="688"/>
      <c r="AI31" s="688"/>
      <c r="AJ31" s="688"/>
      <c r="AK31" s="688"/>
      <c r="AL31" s="689" t="s">
        <v>140</v>
      </c>
      <c r="AM31" s="690"/>
      <c r="AN31" s="690"/>
      <c r="AO31" s="691"/>
      <c r="AP31" s="741" t="s">
        <v>313</v>
      </c>
      <c r="AQ31" s="742"/>
      <c r="AR31" s="742"/>
      <c r="AS31" s="742"/>
      <c r="AT31" s="747" t="s">
        <v>314</v>
      </c>
      <c r="AU31" s="231"/>
      <c r="AV31" s="231"/>
      <c r="AW31" s="231"/>
      <c r="AX31" s="670" t="s">
        <v>189</v>
      </c>
      <c r="AY31" s="671"/>
      <c r="AZ31" s="671"/>
      <c r="BA31" s="671"/>
      <c r="BB31" s="671"/>
      <c r="BC31" s="671"/>
      <c r="BD31" s="671"/>
      <c r="BE31" s="671"/>
      <c r="BF31" s="672"/>
      <c r="BG31" s="752">
        <v>99.6</v>
      </c>
      <c r="BH31" s="739"/>
      <c r="BI31" s="739"/>
      <c r="BJ31" s="739"/>
      <c r="BK31" s="739"/>
      <c r="BL31" s="739"/>
      <c r="BM31" s="679">
        <v>99.1</v>
      </c>
      <c r="BN31" s="739"/>
      <c r="BO31" s="739"/>
      <c r="BP31" s="739"/>
      <c r="BQ31" s="740"/>
      <c r="BR31" s="752">
        <v>99.6</v>
      </c>
      <c r="BS31" s="739"/>
      <c r="BT31" s="739"/>
      <c r="BU31" s="739"/>
      <c r="BV31" s="739"/>
      <c r="BW31" s="739"/>
      <c r="BX31" s="679">
        <v>99.1</v>
      </c>
      <c r="BY31" s="739"/>
      <c r="BZ31" s="739"/>
      <c r="CA31" s="739"/>
      <c r="CB31" s="740"/>
      <c r="CD31" s="726"/>
      <c r="CE31" s="727"/>
      <c r="CF31" s="699" t="s">
        <v>315</v>
      </c>
      <c r="CG31" s="700"/>
      <c r="CH31" s="700"/>
      <c r="CI31" s="700"/>
      <c r="CJ31" s="700"/>
      <c r="CK31" s="700"/>
      <c r="CL31" s="700"/>
      <c r="CM31" s="700"/>
      <c r="CN31" s="700"/>
      <c r="CO31" s="700"/>
      <c r="CP31" s="700"/>
      <c r="CQ31" s="701"/>
      <c r="CR31" s="684">
        <v>49623</v>
      </c>
      <c r="CS31" s="720"/>
      <c r="CT31" s="720"/>
      <c r="CU31" s="720"/>
      <c r="CV31" s="720"/>
      <c r="CW31" s="720"/>
      <c r="CX31" s="720"/>
      <c r="CY31" s="721"/>
      <c r="CZ31" s="689">
        <v>0.2</v>
      </c>
      <c r="DA31" s="718"/>
      <c r="DB31" s="718"/>
      <c r="DC31" s="722"/>
      <c r="DD31" s="693">
        <v>46368</v>
      </c>
      <c r="DE31" s="720"/>
      <c r="DF31" s="720"/>
      <c r="DG31" s="720"/>
      <c r="DH31" s="720"/>
      <c r="DI31" s="720"/>
      <c r="DJ31" s="720"/>
      <c r="DK31" s="721"/>
      <c r="DL31" s="693">
        <v>46368</v>
      </c>
      <c r="DM31" s="720"/>
      <c r="DN31" s="720"/>
      <c r="DO31" s="720"/>
      <c r="DP31" s="720"/>
      <c r="DQ31" s="720"/>
      <c r="DR31" s="720"/>
      <c r="DS31" s="720"/>
      <c r="DT31" s="720"/>
      <c r="DU31" s="720"/>
      <c r="DV31" s="721"/>
      <c r="DW31" s="689">
        <v>0.5</v>
      </c>
      <c r="DX31" s="718"/>
      <c r="DY31" s="718"/>
      <c r="DZ31" s="718"/>
      <c r="EA31" s="718"/>
      <c r="EB31" s="718"/>
      <c r="EC31" s="719"/>
    </row>
    <row r="32" spans="2:133" ht="11.25" customHeight="1" x14ac:dyDescent="0.2">
      <c r="B32" s="730" t="s">
        <v>316</v>
      </c>
      <c r="C32" s="731"/>
      <c r="D32" s="731"/>
      <c r="E32" s="731"/>
      <c r="F32" s="731"/>
      <c r="G32" s="731"/>
      <c r="H32" s="731"/>
      <c r="I32" s="731"/>
      <c r="J32" s="731"/>
      <c r="K32" s="731"/>
      <c r="L32" s="731"/>
      <c r="M32" s="731"/>
      <c r="N32" s="731"/>
      <c r="O32" s="731"/>
      <c r="P32" s="731"/>
      <c r="Q32" s="732"/>
      <c r="R32" s="684" t="s">
        <v>140</v>
      </c>
      <c r="S32" s="685"/>
      <c r="T32" s="685"/>
      <c r="U32" s="685"/>
      <c r="V32" s="685"/>
      <c r="W32" s="685"/>
      <c r="X32" s="685"/>
      <c r="Y32" s="686"/>
      <c r="Z32" s="687" t="s">
        <v>140</v>
      </c>
      <c r="AA32" s="687"/>
      <c r="AB32" s="687"/>
      <c r="AC32" s="687"/>
      <c r="AD32" s="688" t="s">
        <v>140</v>
      </c>
      <c r="AE32" s="688"/>
      <c r="AF32" s="688"/>
      <c r="AG32" s="688"/>
      <c r="AH32" s="688"/>
      <c r="AI32" s="688"/>
      <c r="AJ32" s="688"/>
      <c r="AK32" s="688"/>
      <c r="AL32" s="689" t="s">
        <v>140</v>
      </c>
      <c r="AM32" s="690"/>
      <c r="AN32" s="690"/>
      <c r="AO32" s="691"/>
      <c r="AP32" s="743"/>
      <c r="AQ32" s="744"/>
      <c r="AR32" s="744"/>
      <c r="AS32" s="744"/>
      <c r="AT32" s="748"/>
      <c r="AU32" s="230" t="s">
        <v>317</v>
      </c>
      <c r="AV32" s="230"/>
      <c r="AW32" s="230"/>
      <c r="AX32" s="681" t="s">
        <v>318</v>
      </c>
      <c r="AY32" s="682"/>
      <c r="AZ32" s="682"/>
      <c r="BA32" s="682"/>
      <c r="BB32" s="682"/>
      <c r="BC32" s="682"/>
      <c r="BD32" s="682"/>
      <c r="BE32" s="682"/>
      <c r="BF32" s="683"/>
      <c r="BG32" s="753">
        <v>99.5</v>
      </c>
      <c r="BH32" s="720"/>
      <c r="BI32" s="720"/>
      <c r="BJ32" s="720"/>
      <c r="BK32" s="720"/>
      <c r="BL32" s="720"/>
      <c r="BM32" s="690">
        <v>99.1</v>
      </c>
      <c r="BN32" s="750"/>
      <c r="BO32" s="750"/>
      <c r="BP32" s="750"/>
      <c r="BQ32" s="751"/>
      <c r="BR32" s="753">
        <v>99.6</v>
      </c>
      <c r="BS32" s="720"/>
      <c r="BT32" s="720"/>
      <c r="BU32" s="720"/>
      <c r="BV32" s="720"/>
      <c r="BW32" s="720"/>
      <c r="BX32" s="690">
        <v>99.3</v>
      </c>
      <c r="BY32" s="750"/>
      <c r="BZ32" s="750"/>
      <c r="CA32" s="750"/>
      <c r="CB32" s="751"/>
      <c r="CD32" s="728"/>
      <c r="CE32" s="729"/>
      <c r="CF32" s="699" t="s">
        <v>319</v>
      </c>
      <c r="CG32" s="700"/>
      <c r="CH32" s="700"/>
      <c r="CI32" s="700"/>
      <c r="CJ32" s="700"/>
      <c r="CK32" s="700"/>
      <c r="CL32" s="700"/>
      <c r="CM32" s="700"/>
      <c r="CN32" s="700"/>
      <c r="CO32" s="700"/>
      <c r="CP32" s="700"/>
      <c r="CQ32" s="701"/>
      <c r="CR32" s="684" t="s">
        <v>140</v>
      </c>
      <c r="CS32" s="685"/>
      <c r="CT32" s="685"/>
      <c r="CU32" s="685"/>
      <c r="CV32" s="685"/>
      <c r="CW32" s="685"/>
      <c r="CX32" s="685"/>
      <c r="CY32" s="686"/>
      <c r="CZ32" s="689" t="s">
        <v>140</v>
      </c>
      <c r="DA32" s="718"/>
      <c r="DB32" s="718"/>
      <c r="DC32" s="722"/>
      <c r="DD32" s="693" t="s">
        <v>140</v>
      </c>
      <c r="DE32" s="685"/>
      <c r="DF32" s="685"/>
      <c r="DG32" s="685"/>
      <c r="DH32" s="685"/>
      <c r="DI32" s="685"/>
      <c r="DJ32" s="685"/>
      <c r="DK32" s="686"/>
      <c r="DL32" s="693" t="s">
        <v>140</v>
      </c>
      <c r="DM32" s="685"/>
      <c r="DN32" s="685"/>
      <c r="DO32" s="685"/>
      <c r="DP32" s="685"/>
      <c r="DQ32" s="685"/>
      <c r="DR32" s="685"/>
      <c r="DS32" s="685"/>
      <c r="DT32" s="685"/>
      <c r="DU32" s="685"/>
      <c r="DV32" s="686"/>
      <c r="DW32" s="689" t="s">
        <v>140</v>
      </c>
      <c r="DX32" s="718"/>
      <c r="DY32" s="718"/>
      <c r="DZ32" s="718"/>
      <c r="EA32" s="718"/>
      <c r="EB32" s="718"/>
      <c r="EC32" s="719"/>
    </row>
    <row r="33" spans="2:133" ht="11.25" customHeight="1" x14ac:dyDescent="0.2">
      <c r="B33" s="681" t="s">
        <v>320</v>
      </c>
      <c r="C33" s="682"/>
      <c r="D33" s="682"/>
      <c r="E33" s="682"/>
      <c r="F33" s="682"/>
      <c r="G33" s="682"/>
      <c r="H33" s="682"/>
      <c r="I33" s="682"/>
      <c r="J33" s="682"/>
      <c r="K33" s="682"/>
      <c r="L33" s="682"/>
      <c r="M33" s="682"/>
      <c r="N33" s="682"/>
      <c r="O33" s="682"/>
      <c r="P33" s="682"/>
      <c r="Q33" s="683"/>
      <c r="R33" s="684">
        <v>2099645</v>
      </c>
      <c r="S33" s="685"/>
      <c r="T33" s="685"/>
      <c r="U33" s="685"/>
      <c r="V33" s="685"/>
      <c r="W33" s="685"/>
      <c r="X33" s="685"/>
      <c r="Y33" s="686"/>
      <c r="Z33" s="687">
        <v>7.7</v>
      </c>
      <c r="AA33" s="687"/>
      <c r="AB33" s="687"/>
      <c r="AC33" s="687"/>
      <c r="AD33" s="688" t="s">
        <v>253</v>
      </c>
      <c r="AE33" s="688"/>
      <c r="AF33" s="688"/>
      <c r="AG33" s="688"/>
      <c r="AH33" s="688"/>
      <c r="AI33" s="688"/>
      <c r="AJ33" s="688"/>
      <c r="AK33" s="688"/>
      <c r="AL33" s="689" t="s">
        <v>140</v>
      </c>
      <c r="AM33" s="690"/>
      <c r="AN33" s="690"/>
      <c r="AO33" s="691"/>
      <c r="AP33" s="745"/>
      <c r="AQ33" s="746"/>
      <c r="AR33" s="746"/>
      <c r="AS33" s="746"/>
      <c r="AT33" s="749"/>
      <c r="AU33" s="232"/>
      <c r="AV33" s="232"/>
      <c r="AW33" s="232"/>
      <c r="AX33" s="734" t="s">
        <v>321</v>
      </c>
      <c r="AY33" s="735"/>
      <c r="AZ33" s="735"/>
      <c r="BA33" s="735"/>
      <c r="BB33" s="735"/>
      <c r="BC33" s="735"/>
      <c r="BD33" s="735"/>
      <c r="BE33" s="735"/>
      <c r="BF33" s="736"/>
      <c r="BG33" s="754">
        <v>99.5</v>
      </c>
      <c r="BH33" s="755"/>
      <c r="BI33" s="755"/>
      <c r="BJ33" s="755"/>
      <c r="BK33" s="755"/>
      <c r="BL33" s="755"/>
      <c r="BM33" s="756">
        <v>98.9</v>
      </c>
      <c r="BN33" s="755"/>
      <c r="BO33" s="755"/>
      <c r="BP33" s="755"/>
      <c r="BQ33" s="757"/>
      <c r="BR33" s="754">
        <v>99.4</v>
      </c>
      <c r="BS33" s="755"/>
      <c r="BT33" s="755"/>
      <c r="BU33" s="755"/>
      <c r="BV33" s="755"/>
      <c r="BW33" s="755"/>
      <c r="BX33" s="756">
        <v>98.9</v>
      </c>
      <c r="BY33" s="755"/>
      <c r="BZ33" s="755"/>
      <c r="CA33" s="755"/>
      <c r="CB33" s="757"/>
      <c r="CD33" s="699" t="s">
        <v>322</v>
      </c>
      <c r="CE33" s="700"/>
      <c r="CF33" s="700"/>
      <c r="CG33" s="700"/>
      <c r="CH33" s="700"/>
      <c r="CI33" s="700"/>
      <c r="CJ33" s="700"/>
      <c r="CK33" s="700"/>
      <c r="CL33" s="700"/>
      <c r="CM33" s="700"/>
      <c r="CN33" s="700"/>
      <c r="CO33" s="700"/>
      <c r="CP33" s="700"/>
      <c r="CQ33" s="701"/>
      <c r="CR33" s="684">
        <v>13594429</v>
      </c>
      <c r="CS33" s="720"/>
      <c r="CT33" s="720"/>
      <c r="CU33" s="720"/>
      <c r="CV33" s="720"/>
      <c r="CW33" s="720"/>
      <c r="CX33" s="720"/>
      <c r="CY33" s="721"/>
      <c r="CZ33" s="689">
        <v>51.6</v>
      </c>
      <c r="DA33" s="718"/>
      <c r="DB33" s="718"/>
      <c r="DC33" s="722"/>
      <c r="DD33" s="693">
        <v>8419265</v>
      </c>
      <c r="DE33" s="720"/>
      <c r="DF33" s="720"/>
      <c r="DG33" s="720"/>
      <c r="DH33" s="720"/>
      <c r="DI33" s="720"/>
      <c r="DJ33" s="720"/>
      <c r="DK33" s="721"/>
      <c r="DL33" s="693">
        <v>3430348</v>
      </c>
      <c r="DM33" s="720"/>
      <c r="DN33" s="720"/>
      <c r="DO33" s="720"/>
      <c r="DP33" s="720"/>
      <c r="DQ33" s="720"/>
      <c r="DR33" s="720"/>
      <c r="DS33" s="720"/>
      <c r="DT33" s="720"/>
      <c r="DU33" s="720"/>
      <c r="DV33" s="721"/>
      <c r="DW33" s="689">
        <v>37.4</v>
      </c>
      <c r="DX33" s="718"/>
      <c r="DY33" s="718"/>
      <c r="DZ33" s="718"/>
      <c r="EA33" s="718"/>
      <c r="EB33" s="718"/>
      <c r="EC33" s="719"/>
    </row>
    <row r="34" spans="2:133" ht="11.25" customHeight="1" x14ac:dyDescent="0.2">
      <c r="B34" s="681" t="s">
        <v>323</v>
      </c>
      <c r="C34" s="682"/>
      <c r="D34" s="682"/>
      <c r="E34" s="682"/>
      <c r="F34" s="682"/>
      <c r="G34" s="682"/>
      <c r="H34" s="682"/>
      <c r="I34" s="682"/>
      <c r="J34" s="682"/>
      <c r="K34" s="682"/>
      <c r="L34" s="682"/>
      <c r="M34" s="682"/>
      <c r="N34" s="682"/>
      <c r="O34" s="682"/>
      <c r="P34" s="682"/>
      <c r="Q34" s="683"/>
      <c r="R34" s="684">
        <v>42689</v>
      </c>
      <c r="S34" s="685"/>
      <c r="T34" s="685"/>
      <c r="U34" s="685"/>
      <c r="V34" s="685"/>
      <c r="W34" s="685"/>
      <c r="X34" s="685"/>
      <c r="Y34" s="686"/>
      <c r="Z34" s="687">
        <v>0.2</v>
      </c>
      <c r="AA34" s="687"/>
      <c r="AB34" s="687"/>
      <c r="AC34" s="687"/>
      <c r="AD34" s="688">
        <v>30579</v>
      </c>
      <c r="AE34" s="688"/>
      <c r="AF34" s="688"/>
      <c r="AG34" s="688"/>
      <c r="AH34" s="688"/>
      <c r="AI34" s="688"/>
      <c r="AJ34" s="688"/>
      <c r="AK34" s="688"/>
      <c r="AL34" s="689">
        <v>0.3</v>
      </c>
      <c r="AM34" s="690"/>
      <c r="AN34" s="690"/>
      <c r="AO34" s="691"/>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9" t="s">
        <v>324</v>
      </c>
      <c r="CE34" s="700"/>
      <c r="CF34" s="700"/>
      <c r="CG34" s="700"/>
      <c r="CH34" s="700"/>
      <c r="CI34" s="700"/>
      <c r="CJ34" s="700"/>
      <c r="CK34" s="700"/>
      <c r="CL34" s="700"/>
      <c r="CM34" s="700"/>
      <c r="CN34" s="700"/>
      <c r="CO34" s="700"/>
      <c r="CP34" s="700"/>
      <c r="CQ34" s="701"/>
      <c r="CR34" s="684">
        <v>2659865</v>
      </c>
      <c r="CS34" s="685"/>
      <c r="CT34" s="685"/>
      <c r="CU34" s="685"/>
      <c r="CV34" s="685"/>
      <c r="CW34" s="685"/>
      <c r="CX34" s="685"/>
      <c r="CY34" s="686"/>
      <c r="CZ34" s="689">
        <v>10.1</v>
      </c>
      <c r="DA34" s="718"/>
      <c r="DB34" s="718"/>
      <c r="DC34" s="722"/>
      <c r="DD34" s="693">
        <v>2056653</v>
      </c>
      <c r="DE34" s="685"/>
      <c r="DF34" s="685"/>
      <c r="DG34" s="685"/>
      <c r="DH34" s="685"/>
      <c r="DI34" s="685"/>
      <c r="DJ34" s="685"/>
      <c r="DK34" s="686"/>
      <c r="DL34" s="693">
        <v>1365195</v>
      </c>
      <c r="DM34" s="685"/>
      <c r="DN34" s="685"/>
      <c r="DO34" s="685"/>
      <c r="DP34" s="685"/>
      <c r="DQ34" s="685"/>
      <c r="DR34" s="685"/>
      <c r="DS34" s="685"/>
      <c r="DT34" s="685"/>
      <c r="DU34" s="685"/>
      <c r="DV34" s="686"/>
      <c r="DW34" s="689">
        <v>14.9</v>
      </c>
      <c r="DX34" s="718"/>
      <c r="DY34" s="718"/>
      <c r="DZ34" s="718"/>
      <c r="EA34" s="718"/>
      <c r="EB34" s="718"/>
      <c r="EC34" s="719"/>
    </row>
    <row r="35" spans="2:133" ht="11.25" customHeight="1" x14ac:dyDescent="0.2">
      <c r="B35" s="681" t="s">
        <v>325</v>
      </c>
      <c r="C35" s="682"/>
      <c r="D35" s="682"/>
      <c r="E35" s="682"/>
      <c r="F35" s="682"/>
      <c r="G35" s="682"/>
      <c r="H35" s="682"/>
      <c r="I35" s="682"/>
      <c r="J35" s="682"/>
      <c r="K35" s="682"/>
      <c r="L35" s="682"/>
      <c r="M35" s="682"/>
      <c r="N35" s="682"/>
      <c r="O35" s="682"/>
      <c r="P35" s="682"/>
      <c r="Q35" s="683"/>
      <c r="R35" s="684">
        <v>2293342</v>
      </c>
      <c r="S35" s="685"/>
      <c r="T35" s="685"/>
      <c r="U35" s="685"/>
      <c r="V35" s="685"/>
      <c r="W35" s="685"/>
      <c r="X35" s="685"/>
      <c r="Y35" s="686"/>
      <c r="Z35" s="687">
        <v>8.4</v>
      </c>
      <c r="AA35" s="687"/>
      <c r="AB35" s="687"/>
      <c r="AC35" s="687"/>
      <c r="AD35" s="688" t="s">
        <v>140</v>
      </c>
      <c r="AE35" s="688"/>
      <c r="AF35" s="688"/>
      <c r="AG35" s="688"/>
      <c r="AH35" s="688"/>
      <c r="AI35" s="688"/>
      <c r="AJ35" s="688"/>
      <c r="AK35" s="688"/>
      <c r="AL35" s="689" t="s">
        <v>140</v>
      </c>
      <c r="AM35" s="690"/>
      <c r="AN35" s="690"/>
      <c r="AO35" s="691"/>
      <c r="AP35" s="235"/>
      <c r="AQ35" s="663" t="s">
        <v>326</v>
      </c>
      <c r="AR35" s="664"/>
      <c r="AS35" s="664"/>
      <c r="AT35" s="664"/>
      <c r="AU35" s="664"/>
      <c r="AV35" s="664"/>
      <c r="AW35" s="664"/>
      <c r="AX35" s="664"/>
      <c r="AY35" s="664"/>
      <c r="AZ35" s="664"/>
      <c r="BA35" s="664"/>
      <c r="BB35" s="664"/>
      <c r="BC35" s="664"/>
      <c r="BD35" s="664"/>
      <c r="BE35" s="664"/>
      <c r="BF35" s="665"/>
      <c r="BG35" s="663" t="s">
        <v>327</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99" t="s">
        <v>328</v>
      </c>
      <c r="CE35" s="700"/>
      <c r="CF35" s="700"/>
      <c r="CG35" s="700"/>
      <c r="CH35" s="700"/>
      <c r="CI35" s="700"/>
      <c r="CJ35" s="700"/>
      <c r="CK35" s="700"/>
      <c r="CL35" s="700"/>
      <c r="CM35" s="700"/>
      <c r="CN35" s="700"/>
      <c r="CO35" s="700"/>
      <c r="CP35" s="700"/>
      <c r="CQ35" s="701"/>
      <c r="CR35" s="684">
        <v>251315</v>
      </c>
      <c r="CS35" s="720"/>
      <c r="CT35" s="720"/>
      <c r="CU35" s="720"/>
      <c r="CV35" s="720"/>
      <c r="CW35" s="720"/>
      <c r="CX35" s="720"/>
      <c r="CY35" s="721"/>
      <c r="CZ35" s="689">
        <v>1</v>
      </c>
      <c r="DA35" s="718"/>
      <c r="DB35" s="718"/>
      <c r="DC35" s="722"/>
      <c r="DD35" s="693">
        <v>191179</v>
      </c>
      <c r="DE35" s="720"/>
      <c r="DF35" s="720"/>
      <c r="DG35" s="720"/>
      <c r="DH35" s="720"/>
      <c r="DI35" s="720"/>
      <c r="DJ35" s="720"/>
      <c r="DK35" s="721"/>
      <c r="DL35" s="693">
        <v>191179</v>
      </c>
      <c r="DM35" s="720"/>
      <c r="DN35" s="720"/>
      <c r="DO35" s="720"/>
      <c r="DP35" s="720"/>
      <c r="DQ35" s="720"/>
      <c r="DR35" s="720"/>
      <c r="DS35" s="720"/>
      <c r="DT35" s="720"/>
      <c r="DU35" s="720"/>
      <c r="DV35" s="721"/>
      <c r="DW35" s="689">
        <v>2.1</v>
      </c>
      <c r="DX35" s="718"/>
      <c r="DY35" s="718"/>
      <c r="DZ35" s="718"/>
      <c r="EA35" s="718"/>
      <c r="EB35" s="718"/>
      <c r="EC35" s="719"/>
    </row>
    <row r="36" spans="2:133" ht="11.25" customHeight="1" x14ac:dyDescent="0.2">
      <c r="B36" s="681" t="s">
        <v>329</v>
      </c>
      <c r="C36" s="682"/>
      <c r="D36" s="682"/>
      <c r="E36" s="682"/>
      <c r="F36" s="682"/>
      <c r="G36" s="682"/>
      <c r="H36" s="682"/>
      <c r="I36" s="682"/>
      <c r="J36" s="682"/>
      <c r="K36" s="682"/>
      <c r="L36" s="682"/>
      <c r="M36" s="682"/>
      <c r="N36" s="682"/>
      <c r="O36" s="682"/>
      <c r="P36" s="682"/>
      <c r="Q36" s="683"/>
      <c r="R36" s="684">
        <v>2160746</v>
      </c>
      <c r="S36" s="685"/>
      <c r="T36" s="685"/>
      <c r="U36" s="685"/>
      <c r="V36" s="685"/>
      <c r="W36" s="685"/>
      <c r="X36" s="685"/>
      <c r="Y36" s="686"/>
      <c r="Z36" s="687">
        <v>7.9</v>
      </c>
      <c r="AA36" s="687"/>
      <c r="AB36" s="687"/>
      <c r="AC36" s="687"/>
      <c r="AD36" s="688" t="s">
        <v>140</v>
      </c>
      <c r="AE36" s="688"/>
      <c r="AF36" s="688"/>
      <c r="AG36" s="688"/>
      <c r="AH36" s="688"/>
      <c r="AI36" s="688"/>
      <c r="AJ36" s="688"/>
      <c r="AK36" s="688"/>
      <c r="AL36" s="689" t="s">
        <v>140</v>
      </c>
      <c r="AM36" s="690"/>
      <c r="AN36" s="690"/>
      <c r="AO36" s="691"/>
      <c r="AP36" s="235"/>
      <c r="AQ36" s="758" t="s">
        <v>330</v>
      </c>
      <c r="AR36" s="759"/>
      <c r="AS36" s="759"/>
      <c r="AT36" s="759"/>
      <c r="AU36" s="759"/>
      <c r="AV36" s="759"/>
      <c r="AW36" s="759"/>
      <c r="AX36" s="759"/>
      <c r="AY36" s="760"/>
      <c r="AZ36" s="673">
        <v>2307471</v>
      </c>
      <c r="BA36" s="674"/>
      <c r="BB36" s="674"/>
      <c r="BC36" s="674"/>
      <c r="BD36" s="674"/>
      <c r="BE36" s="674"/>
      <c r="BF36" s="761"/>
      <c r="BG36" s="695" t="s">
        <v>331</v>
      </c>
      <c r="BH36" s="696"/>
      <c r="BI36" s="696"/>
      <c r="BJ36" s="696"/>
      <c r="BK36" s="696"/>
      <c r="BL36" s="696"/>
      <c r="BM36" s="696"/>
      <c r="BN36" s="696"/>
      <c r="BO36" s="696"/>
      <c r="BP36" s="696"/>
      <c r="BQ36" s="696"/>
      <c r="BR36" s="696"/>
      <c r="BS36" s="696"/>
      <c r="BT36" s="696"/>
      <c r="BU36" s="697"/>
      <c r="BV36" s="673">
        <v>61121</v>
      </c>
      <c r="BW36" s="674"/>
      <c r="BX36" s="674"/>
      <c r="BY36" s="674"/>
      <c r="BZ36" s="674"/>
      <c r="CA36" s="674"/>
      <c r="CB36" s="761"/>
      <c r="CD36" s="699" t="s">
        <v>332</v>
      </c>
      <c r="CE36" s="700"/>
      <c r="CF36" s="700"/>
      <c r="CG36" s="700"/>
      <c r="CH36" s="700"/>
      <c r="CI36" s="700"/>
      <c r="CJ36" s="700"/>
      <c r="CK36" s="700"/>
      <c r="CL36" s="700"/>
      <c r="CM36" s="700"/>
      <c r="CN36" s="700"/>
      <c r="CO36" s="700"/>
      <c r="CP36" s="700"/>
      <c r="CQ36" s="701"/>
      <c r="CR36" s="684">
        <v>5723434</v>
      </c>
      <c r="CS36" s="685"/>
      <c r="CT36" s="685"/>
      <c r="CU36" s="685"/>
      <c r="CV36" s="685"/>
      <c r="CW36" s="685"/>
      <c r="CX36" s="685"/>
      <c r="CY36" s="686"/>
      <c r="CZ36" s="689">
        <v>21.7</v>
      </c>
      <c r="DA36" s="718"/>
      <c r="DB36" s="718"/>
      <c r="DC36" s="722"/>
      <c r="DD36" s="693">
        <v>1832119</v>
      </c>
      <c r="DE36" s="685"/>
      <c r="DF36" s="685"/>
      <c r="DG36" s="685"/>
      <c r="DH36" s="685"/>
      <c r="DI36" s="685"/>
      <c r="DJ36" s="685"/>
      <c r="DK36" s="686"/>
      <c r="DL36" s="693">
        <v>583023</v>
      </c>
      <c r="DM36" s="685"/>
      <c r="DN36" s="685"/>
      <c r="DO36" s="685"/>
      <c r="DP36" s="685"/>
      <c r="DQ36" s="685"/>
      <c r="DR36" s="685"/>
      <c r="DS36" s="685"/>
      <c r="DT36" s="685"/>
      <c r="DU36" s="685"/>
      <c r="DV36" s="686"/>
      <c r="DW36" s="689">
        <v>6.3</v>
      </c>
      <c r="DX36" s="718"/>
      <c r="DY36" s="718"/>
      <c r="DZ36" s="718"/>
      <c r="EA36" s="718"/>
      <c r="EB36" s="718"/>
      <c r="EC36" s="719"/>
    </row>
    <row r="37" spans="2:133" ht="11.25" customHeight="1" x14ac:dyDescent="0.2">
      <c r="B37" s="681" t="s">
        <v>333</v>
      </c>
      <c r="C37" s="682"/>
      <c r="D37" s="682"/>
      <c r="E37" s="682"/>
      <c r="F37" s="682"/>
      <c r="G37" s="682"/>
      <c r="H37" s="682"/>
      <c r="I37" s="682"/>
      <c r="J37" s="682"/>
      <c r="K37" s="682"/>
      <c r="L37" s="682"/>
      <c r="M37" s="682"/>
      <c r="N37" s="682"/>
      <c r="O37" s="682"/>
      <c r="P37" s="682"/>
      <c r="Q37" s="683"/>
      <c r="R37" s="684">
        <v>873888</v>
      </c>
      <c r="S37" s="685"/>
      <c r="T37" s="685"/>
      <c r="U37" s="685"/>
      <c r="V37" s="685"/>
      <c r="W37" s="685"/>
      <c r="X37" s="685"/>
      <c r="Y37" s="686"/>
      <c r="Z37" s="687">
        <v>3.2</v>
      </c>
      <c r="AA37" s="687"/>
      <c r="AB37" s="687"/>
      <c r="AC37" s="687"/>
      <c r="AD37" s="688" t="s">
        <v>140</v>
      </c>
      <c r="AE37" s="688"/>
      <c r="AF37" s="688"/>
      <c r="AG37" s="688"/>
      <c r="AH37" s="688"/>
      <c r="AI37" s="688"/>
      <c r="AJ37" s="688"/>
      <c r="AK37" s="688"/>
      <c r="AL37" s="689" t="s">
        <v>253</v>
      </c>
      <c r="AM37" s="690"/>
      <c r="AN37" s="690"/>
      <c r="AO37" s="691"/>
      <c r="AQ37" s="762" t="s">
        <v>334</v>
      </c>
      <c r="AR37" s="763"/>
      <c r="AS37" s="763"/>
      <c r="AT37" s="763"/>
      <c r="AU37" s="763"/>
      <c r="AV37" s="763"/>
      <c r="AW37" s="763"/>
      <c r="AX37" s="763"/>
      <c r="AY37" s="764"/>
      <c r="AZ37" s="684">
        <v>464958</v>
      </c>
      <c r="BA37" s="685"/>
      <c r="BB37" s="685"/>
      <c r="BC37" s="685"/>
      <c r="BD37" s="720"/>
      <c r="BE37" s="720"/>
      <c r="BF37" s="751"/>
      <c r="BG37" s="699" t="s">
        <v>335</v>
      </c>
      <c r="BH37" s="700"/>
      <c r="BI37" s="700"/>
      <c r="BJ37" s="700"/>
      <c r="BK37" s="700"/>
      <c r="BL37" s="700"/>
      <c r="BM37" s="700"/>
      <c r="BN37" s="700"/>
      <c r="BO37" s="700"/>
      <c r="BP37" s="700"/>
      <c r="BQ37" s="700"/>
      <c r="BR37" s="700"/>
      <c r="BS37" s="700"/>
      <c r="BT37" s="700"/>
      <c r="BU37" s="701"/>
      <c r="BV37" s="684">
        <v>-1272</v>
      </c>
      <c r="BW37" s="685"/>
      <c r="BX37" s="685"/>
      <c r="BY37" s="685"/>
      <c r="BZ37" s="685"/>
      <c r="CA37" s="685"/>
      <c r="CB37" s="694"/>
      <c r="CD37" s="699" t="s">
        <v>336</v>
      </c>
      <c r="CE37" s="700"/>
      <c r="CF37" s="700"/>
      <c r="CG37" s="700"/>
      <c r="CH37" s="700"/>
      <c r="CI37" s="700"/>
      <c r="CJ37" s="700"/>
      <c r="CK37" s="700"/>
      <c r="CL37" s="700"/>
      <c r="CM37" s="700"/>
      <c r="CN37" s="700"/>
      <c r="CO37" s="700"/>
      <c r="CP37" s="700"/>
      <c r="CQ37" s="701"/>
      <c r="CR37" s="684">
        <v>247005</v>
      </c>
      <c r="CS37" s="720"/>
      <c r="CT37" s="720"/>
      <c r="CU37" s="720"/>
      <c r="CV37" s="720"/>
      <c r="CW37" s="720"/>
      <c r="CX37" s="720"/>
      <c r="CY37" s="721"/>
      <c r="CZ37" s="689">
        <v>0.9</v>
      </c>
      <c r="DA37" s="718"/>
      <c r="DB37" s="718"/>
      <c r="DC37" s="722"/>
      <c r="DD37" s="693">
        <v>18906</v>
      </c>
      <c r="DE37" s="720"/>
      <c r="DF37" s="720"/>
      <c r="DG37" s="720"/>
      <c r="DH37" s="720"/>
      <c r="DI37" s="720"/>
      <c r="DJ37" s="720"/>
      <c r="DK37" s="721"/>
      <c r="DL37" s="693">
        <v>18906</v>
      </c>
      <c r="DM37" s="720"/>
      <c r="DN37" s="720"/>
      <c r="DO37" s="720"/>
      <c r="DP37" s="720"/>
      <c r="DQ37" s="720"/>
      <c r="DR37" s="720"/>
      <c r="DS37" s="720"/>
      <c r="DT37" s="720"/>
      <c r="DU37" s="720"/>
      <c r="DV37" s="721"/>
      <c r="DW37" s="689">
        <v>0.2</v>
      </c>
      <c r="DX37" s="718"/>
      <c r="DY37" s="718"/>
      <c r="DZ37" s="718"/>
      <c r="EA37" s="718"/>
      <c r="EB37" s="718"/>
      <c r="EC37" s="719"/>
    </row>
    <row r="38" spans="2:133" ht="11.25" customHeight="1" x14ac:dyDescent="0.2">
      <c r="B38" s="681" t="s">
        <v>337</v>
      </c>
      <c r="C38" s="682"/>
      <c r="D38" s="682"/>
      <c r="E38" s="682"/>
      <c r="F38" s="682"/>
      <c r="G38" s="682"/>
      <c r="H38" s="682"/>
      <c r="I38" s="682"/>
      <c r="J38" s="682"/>
      <c r="K38" s="682"/>
      <c r="L38" s="682"/>
      <c r="M38" s="682"/>
      <c r="N38" s="682"/>
      <c r="O38" s="682"/>
      <c r="P38" s="682"/>
      <c r="Q38" s="683"/>
      <c r="R38" s="684">
        <v>397951</v>
      </c>
      <c r="S38" s="685"/>
      <c r="T38" s="685"/>
      <c r="U38" s="685"/>
      <c r="V38" s="685"/>
      <c r="W38" s="685"/>
      <c r="X38" s="685"/>
      <c r="Y38" s="686"/>
      <c r="Z38" s="687">
        <v>1.5</v>
      </c>
      <c r="AA38" s="687"/>
      <c r="AB38" s="687"/>
      <c r="AC38" s="687"/>
      <c r="AD38" s="688">
        <v>3</v>
      </c>
      <c r="AE38" s="688"/>
      <c r="AF38" s="688"/>
      <c r="AG38" s="688"/>
      <c r="AH38" s="688"/>
      <c r="AI38" s="688"/>
      <c r="AJ38" s="688"/>
      <c r="AK38" s="688"/>
      <c r="AL38" s="689">
        <v>0</v>
      </c>
      <c r="AM38" s="690"/>
      <c r="AN38" s="690"/>
      <c r="AO38" s="691"/>
      <c r="AQ38" s="762" t="s">
        <v>338</v>
      </c>
      <c r="AR38" s="763"/>
      <c r="AS38" s="763"/>
      <c r="AT38" s="763"/>
      <c r="AU38" s="763"/>
      <c r="AV38" s="763"/>
      <c r="AW38" s="763"/>
      <c r="AX38" s="763"/>
      <c r="AY38" s="764"/>
      <c r="AZ38" s="684">
        <v>105314</v>
      </c>
      <c r="BA38" s="685"/>
      <c r="BB38" s="685"/>
      <c r="BC38" s="685"/>
      <c r="BD38" s="720"/>
      <c r="BE38" s="720"/>
      <c r="BF38" s="751"/>
      <c r="BG38" s="699" t="s">
        <v>339</v>
      </c>
      <c r="BH38" s="700"/>
      <c r="BI38" s="700"/>
      <c r="BJ38" s="700"/>
      <c r="BK38" s="700"/>
      <c r="BL38" s="700"/>
      <c r="BM38" s="700"/>
      <c r="BN38" s="700"/>
      <c r="BO38" s="700"/>
      <c r="BP38" s="700"/>
      <c r="BQ38" s="700"/>
      <c r="BR38" s="700"/>
      <c r="BS38" s="700"/>
      <c r="BT38" s="700"/>
      <c r="BU38" s="701"/>
      <c r="BV38" s="684">
        <v>5269</v>
      </c>
      <c r="BW38" s="685"/>
      <c r="BX38" s="685"/>
      <c r="BY38" s="685"/>
      <c r="BZ38" s="685"/>
      <c r="CA38" s="685"/>
      <c r="CB38" s="694"/>
      <c r="CD38" s="699" t="s">
        <v>340</v>
      </c>
      <c r="CE38" s="700"/>
      <c r="CF38" s="700"/>
      <c r="CG38" s="700"/>
      <c r="CH38" s="700"/>
      <c r="CI38" s="700"/>
      <c r="CJ38" s="700"/>
      <c r="CK38" s="700"/>
      <c r="CL38" s="700"/>
      <c r="CM38" s="700"/>
      <c r="CN38" s="700"/>
      <c r="CO38" s="700"/>
      <c r="CP38" s="700"/>
      <c r="CQ38" s="701"/>
      <c r="CR38" s="684">
        <v>1690374</v>
      </c>
      <c r="CS38" s="685"/>
      <c r="CT38" s="685"/>
      <c r="CU38" s="685"/>
      <c r="CV38" s="685"/>
      <c r="CW38" s="685"/>
      <c r="CX38" s="685"/>
      <c r="CY38" s="686"/>
      <c r="CZ38" s="689">
        <v>6.4</v>
      </c>
      <c r="DA38" s="718"/>
      <c r="DB38" s="718"/>
      <c r="DC38" s="722"/>
      <c r="DD38" s="693">
        <v>1339065</v>
      </c>
      <c r="DE38" s="685"/>
      <c r="DF38" s="685"/>
      <c r="DG38" s="685"/>
      <c r="DH38" s="685"/>
      <c r="DI38" s="685"/>
      <c r="DJ38" s="685"/>
      <c r="DK38" s="686"/>
      <c r="DL38" s="693">
        <v>1194113</v>
      </c>
      <c r="DM38" s="685"/>
      <c r="DN38" s="685"/>
      <c r="DO38" s="685"/>
      <c r="DP38" s="685"/>
      <c r="DQ38" s="685"/>
      <c r="DR38" s="685"/>
      <c r="DS38" s="685"/>
      <c r="DT38" s="685"/>
      <c r="DU38" s="685"/>
      <c r="DV38" s="686"/>
      <c r="DW38" s="689">
        <v>13</v>
      </c>
      <c r="DX38" s="718"/>
      <c r="DY38" s="718"/>
      <c r="DZ38" s="718"/>
      <c r="EA38" s="718"/>
      <c r="EB38" s="718"/>
      <c r="EC38" s="719"/>
    </row>
    <row r="39" spans="2:133" ht="11.25" customHeight="1" x14ac:dyDescent="0.2">
      <c r="B39" s="681" t="s">
        <v>341</v>
      </c>
      <c r="C39" s="682"/>
      <c r="D39" s="682"/>
      <c r="E39" s="682"/>
      <c r="F39" s="682"/>
      <c r="G39" s="682"/>
      <c r="H39" s="682"/>
      <c r="I39" s="682"/>
      <c r="J39" s="682"/>
      <c r="K39" s="682"/>
      <c r="L39" s="682"/>
      <c r="M39" s="682"/>
      <c r="N39" s="682"/>
      <c r="O39" s="682"/>
      <c r="P39" s="682"/>
      <c r="Q39" s="683"/>
      <c r="R39" s="684">
        <v>2782050</v>
      </c>
      <c r="S39" s="685"/>
      <c r="T39" s="685"/>
      <c r="U39" s="685"/>
      <c r="V39" s="685"/>
      <c r="W39" s="685"/>
      <c r="X39" s="685"/>
      <c r="Y39" s="686"/>
      <c r="Z39" s="687">
        <v>10.1</v>
      </c>
      <c r="AA39" s="687"/>
      <c r="AB39" s="687"/>
      <c r="AC39" s="687"/>
      <c r="AD39" s="688" t="s">
        <v>253</v>
      </c>
      <c r="AE39" s="688"/>
      <c r="AF39" s="688"/>
      <c r="AG39" s="688"/>
      <c r="AH39" s="688"/>
      <c r="AI39" s="688"/>
      <c r="AJ39" s="688"/>
      <c r="AK39" s="688"/>
      <c r="AL39" s="689" t="s">
        <v>140</v>
      </c>
      <c r="AM39" s="690"/>
      <c r="AN39" s="690"/>
      <c r="AO39" s="691"/>
      <c r="AQ39" s="762" t="s">
        <v>342</v>
      </c>
      <c r="AR39" s="763"/>
      <c r="AS39" s="763"/>
      <c r="AT39" s="763"/>
      <c r="AU39" s="763"/>
      <c r="AV39" s="763"/>
      <c r="AW39" s="763"/>
      <c r="AX39" s="763"/>
      <c r="AY39" s="764"/>
      <c r="AZ39" s="684">
        <v>46825</v>
      </c>
      <c r="BA39" s="685"/>
      <c r="BB39" s="685"/>
      <c r="BC39" s="685"/>
      <c r="BD39" s="720"/>
      <c r="BE39" s="720"/>
      <c r="BF39" s="751"/>
      <c r="BG39" s="699" t="s">
        <v>343</v>
      </c>
      <c r="BH39" s="700"/>
      <c r="BI39" s="700"/>
      <c r="BJ39" s="700"/>
      <c r="BK39" s="700"/>
      <c r="BL39" s="700"/>
      <c r="BM39" s="700"/>
      <c r="BN39" s="700"/>
      <c r="BO39" s="700"/>
      <c r="BP39" s="700"/>
      <c r="BQ39" s="700"/>
      <c r="BR39" s="700"/>
      <c r="BS39" s="700"/>
      <c r="BT39" s="700"/>
      <c r="BU39" s="701"/>
      <c r="BV39" s="684">
        <v>8951</v>
      </c>
      <c r="BW39" s="685"/>
      <c r="BX39" s="685"/>
      <c r="BY39" s="685"/>
      <c r="BZ39" s="685"/>
      <c r="CA39" s="685"/>
      <c r="CB39" s="694"/>
      <c r="CD39" s="699" t="s">
        <v>344</v>
      </c>
      <c r="CE39" s="700"/>
      <c r="CF39" s="700"/>
      <c r="CG39" s="700"/>
      <c r="CH39" s="700"/>
      <c r="CI39" s="700"/>
      <c r="CJ39" s="700"/>
      <c r="CK39" s="700"/>
      <c r="CL39" s="700"/>
      <c r="CM39" s="700"/>
      <c r="CN39" s="700"/>
      <c r="CO39" s="700"/>
      <c r="CP39" s="700"/>
      <c r="CQ39" s="701"/>
      <c r="CR39" s="684">
        <v>2704592</v>
      </c>
      <c r="CS39" s="720"/>
      <c r="CT39" s="720"/>
      <c r="CU39" s="720"/>
      <c r="CV39" s="720"/>
      <c r="CW39" s="720"/>
      <c r="CX39" s="720"/>
      <c r="CY39" s="721"/>
      <c r="CZ39" s="689">
        <v>10.3</v>
      </c>
      <c r="DA39" s="718"/>
      <c r="DB39" s="718"/>
      <c r="DC39" s="722"/>
      <c r="DD39" s="693">
        <v>2703665</v>
      </c>
      <c r="DE39" s="720"/>
      <c r="DF39" s="720"/>
      <c r="DG39" s="720"/>
      <c r="DH39" s="720"/>
      <c r="DI39" s="720"/>
      <c r="DJ39" s="720"/>
      <c r="DK39" s="721"/>
      <c r="DL39" s="693" t="s">
        <v>246</v>
      </c>
      <c r="DM39" s="720"/>
      <c r="DN39" s="720"/>
      <c r="DO39" s="720"/>
      <c r="DP39" s="720"/>
      <c r="DQ39" s="720"/>
      <c r="DR39" s="720"/>
      <c r="DS39" s="720"/>
      <c r="DT39" s="720"/>
      <c r="DU39" s="720"/>
      <c r="DV39" s="721"/>
      <c r="DW39" s="689" t="s">
        <v>140</v>
      </c>
      <c r="DX39" s="718"/>
      <c r="DY39" s="718"/>
      <c r="DZ39" s="718"/>
      <c r="EA39" s="718"/>
      <c r="EB39" s="718"/>
      <c r="EC39" s="719"/>
    </row>
    <row r="40" spans="2:133" ht="11.25" customHeight="1" x14ac:dyDescent="0.2">
      <c r="B40" s="681" t="s">
        <v>345</v>
      </c>
      <c r="C40" s="682"/>
      <c r="D40" s="682"/>
      <c r="E40" s="682"/>
      <c r="F40" s="682"/>
      <c r="G40" s="682"/>
      <c r="H40" s="682"/>
      <c r="I40" s="682"/>
      <c r="J40" s="682"/>
      <c r="K40" s="682"/>
      <c r="L40" s="682"/>
      <c r="M40" s="682"/>
      <c r="N40" s="682"/>
      <c r="O40" s="682"/>
      <c r="P40" s="682"/>
      <c r="Q40" s="683"/>
      <c r="R40" s="684" t="s">
        <v>140</v>
      </c>
      <c r="S40" s="685"/>
      <c r="T40" s="685"/>
      <c r="U40" s="685"/>
      <c r="V40" s="685"/>
      <c r="W40" s="685"/>
      <c r="X40" s="685"/>
      <c r="Y40" s="686"/>
      <c r="Z40" s="687" t="s">
        <v>140</v>
      </c>
      <c r="AA40" s="687"/>
      <c r="AB40" s="687"/>
      <c r="AC40" s="687"/>
      <c r="AD40" s="688" t="s">
        <v>253</v>
      </c>
      <c r="AE40" s="688"/>
      <c r="AF40" s="688"/>
      <c r="AG40" s="688"/>
      <c r="AH40" s="688"/>
      <c r="AI40" s="688"/>
      <c r="AJ40" s="688"/>
      <c r="AK40" s="688"/>
      <c r="AL40" s="689" t="s">
        <v>140</v>
      </c>
      <c r="AM40" s="690"/>
      <c r="AN40" s="690"/>
      <c r="AO40" s="691"/>
      <c r="AQ40" s="762" t="s">
        <v>346</v>
      </c>
      <c r="AR40" s="763"/>
      <c r="AS40" s="763"/>
      <c r="AT40" s="763"/>
      <c r="AU40" s="763"/>
      <c r="AV40" s="763"/>
      <c r="AW40" s="763"/>
      <c r="AX40" s="763"/>
      <c r="AY40" s="764"/>
      <c r="AZ40" s="684" t="s">
        <v>140</v>
      </c>
      <c r="BA40" s="685"/>
      <c r="BB40" s="685"/>
      <c r="BC40" s="685"/>
      <c r="BD40" s="720"/>
      <c r="BE40" s="720"/>
      <c r="BF40" s="751"/>
      <c r="BG40" s="771" t="s">
        <v>347</v>
      </c>
      <c r="BH40" s="772"/>
      <c r="BI40" s="772"/>
      <c r="BJ40" s="772"/>
      <c r="BK40" s="772"/>
      <c r="BL40" s="236"/>
      <c r="BM40" s="700" t="s">
        <v>348</v>
      </c>
      <c r="BN40" s="700"/>
      <c r="BO40" s="700"/>
      <c r="BP40" s="700"/>
      <c r="BQ40" s="700"/>
      <c r="BR40" s="700"/>
      <c r="BS40" s="700"/>
      <c r="BT40" s="700"/>
      <c r="BU40" s="701"/>
      <c r="BV40" s="684">
        <v>110</v>
      </c>
      <c r="BW40" s="685"/>
      <c r="BX40" s="685"/>
      <c r="BY40" s="685"/>
      <c r="BZ40" s="685"/>
      <c r="CA40" s="685"/>
      <c r="CB40" s="694"/>
      <c r="CD40" s="699" t="s">
        <v>349</v>
      </c>
      <c r="CE40" s="700"/>
      <c r="CF40" s="700"/>
      <c r="CG40" s="700"/>
      <c r="CH40" s="700"/>
      <c r="CI40" s="700"/>
      <c r="CJ40" s="700"/>
      <c r="CK40" s="700"/>
      <c r="CL40" s="700"/>
      <c r="CM40" s="700"/>
      <c r="CN40" s="700"/>
      <c r="CO40" s="700"/>
      <c r="CP40" s="700"/>
      <c r="CQ40" s="701"/>
      <c r="CR40" s="684">
        <v>564849</v>
      </c>
      <c r="CS40" s="685"/>
      <c r="CT40" s="685"/>
      <c r="CU40" s="685"/>
      <c r="CV40" s="685"/>
      <c r="CW40" s="685"/>
      <c r="CX40" s="685"/>
      <c r="CY40" s="686"/>
      <c r="CZ40" s="689">
        <v>2.1</v>
      </c>
      <c r="DA40" s="718"/>
      <c r="DB40" s="718"/>
      <c r="DC40" s="722"/>
      <c r="DD40" s="693">
        <v>296584</v>
      </c>
      <c r="DE40" s="685"/>
      <c r="DF40" s="685"/>
      <c r="DG40" s="685"/>
      <c r="DH40" s="685"/>
      <c r="DI40" s="685"/>
      <c r="DJ40" s="685"/>
      <c r="DK40" s="686"/>
      <c r="DL40" s="693">
        <v>96838</v>
      </c>
      <c r="DM40" s="685"/>
      <c r="DN40" s="685"/>
      <c r="DO40" s="685"/>
      <c r="DP40" s="685"/>
      <c r="DQ40" s="685"/>
      <c r="DR40" s="685"/>
      <c r="DS40" s="685"/>
      <c r="DT40" s="685"/>
      <c r="DU40" s="685"/>
      <c r="DV40" s="686"/>
      <c r="DW40" s="689">
        <v>1.1000000000000001</v>
      </c>
      <c r="DX40" s="718"/>
      <c r="DY40" s="718"/>
      <c r="DZ40" s="718"/>
      <c r="EA40" s="718"/>
      <c r="EB40" s="718"/>
      <c r="EC40" s="719"/>
    </row>
    <row r="41" spans="2:133" ht="11.25" customHeight="1" x14ac:dyDescent="0.2">
      <c r="B41" s="681" t="s">
        <v>350</v>
      </c>
      <c r="C41" s="682"/>
      <c r="D41" s="682"/>
      <c r="E41" s="682"/>
      <c r="F41" s="682"/>
      <c r="G41" s="682"/>
      <c r="H41" s="682"/>
      <c r="I41" s="682"/>
      <c r="J41" s="682"/>
      <c r="K41" s="682"/>
      <c r="L41" s="682"/>
      <c r="M41" s="682"/>
      <c r="N41" s="682"/>
      <c r="O41" s="682"/>
      <c r="P41" s="682"/>
      <c r="Q41" s="683"/>
      <c r="R41" s="684" t="s">
        <v>246</v>
      </c>
      <c r="S41" s="685"/>
      <c r="T41" s="685"/>
      <c r="U41" s="685"/>
      <c r="V41" s="685"/>
      <c r="W41" s="685"/>
      <c r="X41" s="685"/>
      <c r="Y41" s="686"/>
      <c r="Z41" s="687" t="s">
        <v>140</v>
      </c>
      <c r="AA41" s="687"/>
      <c r="AB41" s="687"/>
      <c r="AC41" s="687"/>
      <c r="AD41" s="688" t="s">
        <v>253</v>
      </c>
      <c r="AE41" s="688"/>
      <c r="AF41" s="688"/>
      <c r="AG41" s="688"/>
      <c r="AH41" s="688"/>
      <c r="AI41" s="688"/>
      <c r="AJ41" s="688"/>
      <c r="AK41" s="688"/>
      <c r="AL41" s="689" t="s">
        <v>140</v>
      </c>
      <c r="AM41" s="690"/>
      <c r="AN41" s="690"/>
      <c r="AO41" s="691"/>
      <c r="AQ41" s="762" t="s">
        <v>351</v>
      </c>
      <c r="AR41" s="763"/>
      <c r="AS41" s="763"/>
      <c r="AT41" s="763"/>
      <c r="AU41" s="763"/>
      <c r="AV41" s="763"/>
      <c r="AW41" s="763"/>
      <c r="AX41" s="763"/>
      <c r="AY41" s="764"/>
      <c r="AZ41" s="684">
        <v>442208</v>
      </c>
      <c r="BA41" s="685"/>
      <c r="BB41" s="685"/>
      <c r="BC41" s="685"/>
      <c r="BD41" s="720"/>
      <c r="BE41" s="720"/>
      <c r="BF41" s="751"/>
      <c r="BG41" s="771"/>
      <c r="BH41" s="772"/>
      <c r="BI41" s="772"/>
      <c r="BJ41" s="772"/>
      <c r="BK41" s="772"/>
      <c r="BL41" s="236"/>
      <c r="BM41" s="700" t="s">
        <v>352</v>
      </c>
      <c r="BN41" s="700"/>
      <c r="BO41" s="700"/>
      <c r="BP41" s="700"/>
      <c r="BQ41" s="700"/>
      <c r="BR41" s="700"/>
      <c r="BS41" s="700"/>
      <c r="BT41" s="700"/>
      <c r="BU41" s="701"/>
      <c r="BV41" s="684">
        <v>1</v>
      </c>
      <c r="BW41" s="685"/>
      <c r="BX41" s="685"/>
      <c r="BY41" s="685"/>
      <c r="BZ41" s="685"/>
      <c r="CA41" s="685"/>
      <c r="CB41" s="694"/>
      <c r="CD41" s="699" t="s">
        <v>353</v>
      </c>
      <c r="CE41" s="700"/>
      <c r="CF41" s="700"/>
      <c r="CG41" s="700"/>
      <c r="CH41" s="700"/>
      <c r="CI41" s="700"/>
      <c r="CJ41" s="700"/>
      <c r="CK41" s="700"/>
      <c r="CL41" s="700"/>
      <c r="CM41" s="700"/>
      <c r="CN41" s="700"/>
      <c r="CO41" s="700"/>
      <c r="CP41" s="700"/>
      <c r="CQ41" s="701"/>
      <c r="CR41" s="684" t="s">
        <v>140</v>
      </c>
      <c r="CS41" s="720"/>
      <c r="CT41" s="720"/>
      <c r="CU41" s="720"/>
      <c r="CV41" s="720"/>
      <c r="CW41" s="720"/>
      <c r="CX41" s="720"/>
      <c r="CY41" s="721"/>
      <c r="CZ41" s="689" t="s">
        <v>140</v>
      </c>
      <c r="DA41" s="718"/>
      <c r="DB41" s="718"/>
      <c r="DC41" s="722"/>
      <c r="DD41" s="693" t="s">
        <v>140</v>
      </c>
      <c r="DE41" s="720"/>
      <c r="DF41" s="720"/>
      <c r="DG41" s="720"/>
      <c r="DH41" s="720"/>
      <c r="DI41" s="720"/>
      <c r="DJ41" s="720"/>
      <c r="DK41" s="721"/>
      <c r="DL41" s="765"/>
      <c r="DM41" s="766"/>
      <c r="DN41" s="766"/>
      <c r="DO41" s="766"/>
      <c r="DP41" s="766"/>
      <c r="DQ41" s="766"/>
      <c r="DR41" s="766"/>
      <c r="DS41" s="766"/>
      <c r="DT41" s="766"/>
      <c r="DU41" s="766"/>
      <c r="DV41" s="767"/>
      <c r="DW41" s="768"/>
      <c r="DX41" s="769"/>
      <c r="DY41" s="769"/>
      <c r="DZ41" s="769"/>
      <c r="EA41" s="769"/>
      <c r="EB41" s="769"/>
      <c r="EC41" s="770"/>
    </row>
    <row r="42" spans="2:133" ht="11.25" customHeight="1" x14ac:dyDescent="0.2">
      <c r="B42" s="681" t="s">
        <v>354</v>
      </c>
      <c r="C42" s="682"/>
      <c r="D42" s="682"/>
      <c r="E42" s="682"/>
      <c r="F42" s="682"/>
      <c r="G42" s="682"/>
      <c r="H42" s="682"/>
      <c r="I42" s="682"/>
      <c r="J42" s="682"/>
      <c r="K42" s="682"/>
      <c r="L42" s="682"/>
      <c r="M42" s="682"/>
      <c r="N42" s="682"/>
      <c r="O42" s="682"/>
      <c r="P42" s="682"/>
      <c r="Q42" s="683"/>
      <c r="R42" s="684">
        <v>324262</v>
      </c>
      <c r="S42" s="685"/>
      <c r="T42" s="685"/>
      <c r="U42" s="685"/>
      <c r="V42" s="685"/>
      <c r="W42" s="685"/>
      <c r="X42" s="685"/>
      <c r="Y42" s="686"/>
      <c r="Z42" s="687">
        <v>1.2</v>
      </c>
      <c r="AA42" s="687"/>
      <c r="AB42" s="687"/>
      <c r="AC42" s="687"/>
      <c r="AD42" s="688" t="s">
        <v>140</v>
      </c>
      <c r="AE42" s="688"/>
      <c r="AF42" s="688"/>
      <c r="AG42" s="688"/>
      <c r="AH42" s="688"/>
      <c r="AI42" s="688"/>
      <c r="AJ42" s="688"/>
      <c r="AK42" s="688"/>
      <c r="AL42" s="689" t="s">
        <v>140</v>
      </c>
      <c r="AM42" s="690"/>
      <c r="AN42" s="690"/>
      <c r="AO42" s="691"/>
      <c r="AQ42" s="783" t="s">
        <v>355</v>
      </c>
      <c r="AR42" s="784"/>
      <c r="AS42" s="784"/>
      <c r="AT42" s="784"/>
      <c r="AU42" s="784"/>
      <c r="AV42" s="784"/>
      <c r="AW42" s="784"/>
      <c r="AX42" s="784"/>
      <c r="AY42" s="785"/>
      <c r="AZ42" s="775">
        <v>1248166</v>
      </c>
      <c r="BA42" s="776"/>
      <c r="BB42" s="776"/>
      <c r="BC42" s="776"/>
      <c r="BD42" s="755"/>
      <c r="BE42" s="755"/>
      <c r="BF42" s="757"/>
      <c r="BG42" s="773"/>
      <c r="BH42" s="774"/>
      <c r="BI42" s="774"/>
      <c r="BJ42" s="774"/>
      <c r="BK42" s="774"/>
      <c r="BL42" s="237"/>
      <c r="BM42" s="710" t="s">
        <v>356</v>
      </c>
      <c r="BN42" s="710"/>
      <c r="BO42" s="710"/>
      <c r="BP42" s="710"/>
      <c r="BQ42" s="710"/>
      <c r="BR42" s="710"/>
      <c r="BS42" s="710"/>
      <c r="BT42" s="710"/>
      <c r="BU42" s="711"/>
      <c r="BV42" s="775">
        <v>329</v>
      </c>
      <c r="BW42" s="776"/>
      <c r="BX42" s="776"/>
      <c r="BY42" s="776"/>
      <c r="BZ42" s="776"/>
      <c r="CA42" s="776"/>
      <c r="CB42" s="782"/>
      <c r="CD42" s="681" t="s">
        <v>357</v>
      </c>
      <c r="CE42" s="682"/>
      <c r="CF42" s="682"/>
      <c r="CG42" s="682"/>
      <c r="CH42" s="682"/>
      <c r="CI42" s="682"/>
      <c r="CJ42" s="682"/>
      <c r="CK42" s="682"/>
      <c r="CL42" s="682"/>
      <c r="CM42" s="682"/>
      <c r="CN42" s="682"/>
      <c r="CO42" s="682"/>
      <c r="CP42" s="682"/>
      <c r="CQ42" s="683"/>
      <c r="CR42" s="684">
        <v>4740070</v>
      </c>
      <c r="CS42" s="685"/>
      <c r="CT42" s="685"/>
      <c r="CU42" s="685"/>
      <c r="CV42" s="685"/>
      <c r="CW42" s="685"/>
      <c r="CX42" s="685"/>
      <c r="CY42" s="686"/>
      <c r="CZ42" s="689">
        <v>18</v>
      </c>
      <c r="DA42" s="690"/>
      <c r="DB42" s="690"/>
      <c r="DC42" s="702"/>
      <c r="DD42" s="693">
        <v>1017231</v>
      </c>
      <c r="DE42" s="685"/>
      <c r="DF42" s="685"/>
      <c r="DG42" s="685"/>
      <c r="DH42" s="685"/>
      <c r="DI42" s="685"/>
      <c r="DJ42" s="685"/>
      <c r="DK42" s="686"/>
      <c r="DL42" s="765"/>
      <c r="DM42" s="766"/>
      <c r="DN42" s="766"/>
      <c r="DO42" s="766"/>
      <c r="DP42" s="766"/>
      <c r="DQ42" s="766"/>
      <c r="DR42" s="766"/>
      <c r="DS42" s="766"/>
      <c r="DT42" s="766"/>
      <c r="DU42" s="766"/>
      <c r="DV42" s="767"/>
      <c r="DW42" s="768"/>
      <c r="DX42" s="769"/>
      <c r="DY42" s="769"/>
      <c r="DZ42" s="769"/>
      <c r="EA42" s="769"/>
      <c r="EB42" s="769"/>
      <c r="EC42" s="770"/>
    </row>
    <row r="43" spans="2:133" ht="11.25" customHeight="1" x14ac:dyDescent="0.2">
      <c r="B43" s="734" t="s">
        <v>358</v>
      </c>
      <c r="C43" s="735"/>
      <c r="D43" s="735"/>
      <c r="E43" s="735"/>
      <c r="F43" s="735"/>
      <c r="G43" s="735"/>
      <c r="H43" s="735"/>
      <c r="I43" s="735"/>
      <c r="J43" s="735"/>
      <c r="K43" s="735"/>
      <c r="L43" s="735"/>
      <c r="M43" s="735"/>
      <c r="N43" s="735"/>
      <c r="O43" s="735"/>
      <c r="P43" s="735"/>
      <c r="Q43" s="736"/>
      <c r="R43" s="775">
        <v>27421523</v>
      </c>
      <c r="S43" s="776"/>
      <c r="T43" s="776"/>
      <c r="U43" s="776"/>
      <c r="V43" s="776"/>
      <c r="W43" s="776"/>
      <c r="X43" s="776"/>
      <c r="Y43" s="777"/>
      <c r="Z43" s="778">
        <v>100</v>
      </c>
      <c r="AA43" s="778"/>
      <c r="AB43" s="778"/>
      <c r="AC43" s="778"/>
      <c r="AD43" s="779">
        <v>8857434</v>
      </c>
      <c r="AE43" s="779"/>
      <c r="AF43" s="779"/>
      <c r="AG43" s="779"/>
      <c r="AH43" s="779"/>
      <c r="AI43" s="779"/>
      <c r="AJ43" s="779"/>
      <c r="AK43" s="779"/>
      <c r="AL43" s="780">
        <v>100</v>
      </c>
      <c r="AM43" s="756"/>
      <c r="AN43" s="756"/>
      <c r="AO43" s="781"/>
      <c r="BV43" s="238"/>
      <c r="BW43" s="238"/>
      <c r="BX43" s="238"/>
      <c r="BY43" s="238"/>
      <c r="BZ43" s="238"/>
      <c r="CA43" s="238"/>
      <c r="CB43" s="238"/>
      <c r="CD43" s="681" t="s">
        <v>359</v>
      </c>
      <c r="CE43" s="682"/>
      <c r="CF43" s="682"/>
      <c r="CG43" s="682"/>
      <c r="CH43" s="682"/>
      <c r="CI43" s="682"/>
      <c r="CJ43" s="682"/>
      <c r="CK43" s="682"/>
      <c r="CL43" s="682"/>
      <c r="CM43" s="682"/>
      <c r="CN43" s="682"/>
      <c r="CO43" s="682"/>
      <c r="CP43" s="682"/>
      <c r="CQ43" s="683"/>
      <c r="CR43" s="684">
        <v>30036</v>
      </c>
      <c r="CS43" s="720"/>
      <c r="CT43" s="720"/>
      <c r="CU43" s="720"/>
      <c r="CV43" s="720"/>
      <c r="CW43" s="720"/>
      <c r="CX43" s="720"/>
      <c r="CY43" s="721"/>
      <c r="CZ43" s="689">
        <v>0.1</v>
      </c>
      <c r="DA43" s="718"/>
      <c r="DB43" s="718"/>
      <c r="DC43" s="722"/>
      <c r="DD43" s="693">
        <v>30036</v>
      </c>
      <c r="DE43" s="720"/>
      <c r="DF43" s="720"/>
      <c r="DG43" s="720"/>
      <c r="DH43" s="720"/>
      <c r="DI43" s="720"/>
      <c r="DJ43" s="720"/>
      <c r="DK43" s="721"/>
      <c r="DL43" s="765"/>
      <c r="DM43" s="766"/>
      <c r="DN43" s="766"/>
      <c r="DO43" s="766"/>
      <c r="DP43" s="766"/>
      <c r="DQ43" s="766"/>
      <c r="DR43" s="766"/>
      <c r="DS43" s="766"/>
      <c r="DT43" s="766"/>
      <c r="DU43" s="766"/>
      <c r="DV43" s="767"/>
      <c r="DW43" s="768"/>
      <c r="DX43" s="769"/>
      <c r="DY43" s="769"/>
      <c r="DZ43" s="769"/>
      <c r="EA43" s="769"/>
      <c r="EB43" s="769"/>
      <c r="EC43" s="770"/>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6" t="s">
        <v>307</v>
      </c>
      <c r="CE44" s="797"/>
      <c r="CF44" s="681" t="s">
        <v>360</v>
      </c>
      <c r="CG44" s="682"/>
      <c r="CH44" s="682"/>
      <c r="CI44" s="682"/>
      <c r="CJ44" s="682"/>
      <c r="CK44" s="682"/>
      <c r="CL44" s="682"/>
      <c r="CM44" s="682"/>
      <c r="CN44" s="682"/>
      <c r="CO44" s="682"/>
      <c r="CP44" s="682"/>
      <c r="CQ44" s="683"/>
      <c r="CR44" s="684">
        <v>4580782</v>
      </c>
      <c r="CS44" s="685"/>
      <c r="CT44" s="685"/>
      <c r="CU44" s="685"/>
      <c r="CV44" s="685"/>
      <c r="CW44" s="685"/>
      <c r="CX44" s="685"/>
      <c r="CY44" s="686"/>
      <c r="CZ44" s="689">
        <v>17.399999999999999</v>
      </c>
      <c r="DA44" s="690"/>
      <c r="DB44" s="690"/>
      <c r="DC44" s="702"/>
      <c r="DD44" s="693">
        <v>991175</v>
      </c>
      <c r="DE44" s="685"/>
      <c r="DF44" s="685"/>
      <c r="DG44" s="685"/>
      <c r="DH44" s="685"/>
      <c r="DI44" s="685"/>
      <c r="DJ44" s="685"/>
      <c r="DK44" s="686"/>
      <c r="DL44" s="765"/>
      <c r="DM44" s="766"/>
      <c r="DN44" s="766"/>
      <c r="DO44" s="766"/>
      <c r="DP44" s="766"/>
      <c r="DQ44" s="766"/>
      <c r="DR44" s="766"/>
      <c r="DS44" s="766"/>
      <c r="DT44" s="766"/>
      <c r="DU44" s="766"/>
      <c r="DV44" s="767"/>
      <c r="DW44" s="768"/>
      <c r="DX44" s="769"/>
      <c r="DY44" s="769"/>
      <c r="DZ44" s="769"/>
      <c r="EA44" s="769"/>
      <c r="EB44" s="769"/>
      <c r="EC44" s="770"/>
    </row>
    <row r="45" spans="2:133" ht="11.25" customHeight="1" x14ac:dyDescent="0.2">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8"/>
      <c r="CE45" s="799"/>
      <c r="CF45" s="681" t="s">
        <v>362</v>
      </c>
      <c r="CG45" s="682"/>
      <c r="CH45" s="682"/>
      <c r="CI45" s="682"/>
      <c r="CJ45" s="682"/>
      <c r="CK45" s="682"/>
      <c r="CL45" s="682"/>
      <c r="CM45" s="682"/>
      <c r="CN45" s="682"/>
      <c r="CO45" s="682"/>
      <c r="CP45" s="682"/>
      <c r="CQ45" s="683"/>
      <c r="CR45" s="684">
        <v>1055294</v>
      </c>
      <c r="CS45" s="720"/>
      <c r="CT45" s="720"/>
      <c r="CU45" s="720"/>
      <c r="CV45" s="720"/>
      <c r="CW45" s="720"/>
      <c r="CX45" s="720"/>
      <c r="CY45" s="721"/>
      <c r="CZ45" s="689">
        <v>4</v>
      </c>
      <c r="DA45" s="718"/>
      <c r="DB45" s="718"/>
      <c r="DC45" s="722"/>
      <c r="DD45" s="693">
        <v>44439</v>
      </c>
      <c r="DE45" s="720"/>
      <c r="DF45" s="720"/>
      <c r="DG45" s="720"/>
      <c r="DH45" s="720"/>
      <c r="DI45" s="720"/>
      <c r="DJ45" s="720"/>
      <c r="DK45" s="721"/>
      <c r="DL45" s="765"/>
      <c r="DM45" s="766"/>
      <c r="DN45" s="766"/>
      <c r="DO45" s="766"/>
      <c r="DP45" s="766"/>
      <c r="DQ45" s="766"/>
      <c r="DR45" s="766"/>
      <c r="DS45" s="766"/>
      <c r="DT45" s="766"/>
      <c r="DU45" s="766"/>
      <c r="DV45" s="767"/>
      <c r="DW45" s="768"/>
      <c r="DX45" s="769"/>
      <c r="DY45" s="769"/>
      <c r="DZ45" s="769"/>
      <c r="EA45" s="769"/>
      <c r="EB45" s="769"/>
      <c r="EC45" s="770"/>
    </row>
    <row r="46" spans="2:133" ht="11.25" customHeight="1" x14ac:dyDescent="0.2">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8"/>
      <c r="CE46" s="799"/>
      <c r="CF46" s="681" t="s">
        <v>364</v>
      </c>
      <c r="CG46" s="682"/>
      <c r="CH46" s="682"/>
      <c r="CI46" s="682"/>
      <c r="CJ46" s="682"/>
      <c r="CK46" s="682"/>
      <c r="CL46" s="682"/>
      <c r="CM46" s="682"/>
      <c r="CN46" s="682"/>
      <c r="CO46" s="682"/>
      <c r="CP46" s="682"/>
      <c r="CQ46" s="683"/>
      <c r="CR46" s="684">
        <v>3507829</v>
      </c>
      <c r="CS46" s="685"/>
      <c r="CT46" s="685"/>
      <c r="CU46" s="685"/>
      <c r="CV46" s="685"/>
      <c r="CW46" s="685"/>
      <c r="CX46" s="685"/>
      <c r="CY46" s="686"/>
      <c r="CZ46" s="689">
        <v>13.3</v>
      </c>
      <c r="DA46" s="690"/>
      <c r="DB46" s="690"/>
      <c r="DC46" s="702"/>
      <c r="DD46" s="693">
        <v>944077</v>
      </c>
      <c r="DE46" s="685"/>
      <c r="DF46" s="685"/>
      <c r="DG46" s="685"/>
      <c r="DH46" s="685"/>
      <c r="DI46" s="685"/>
      <c r="DJ46" s="685"/>
      <c r="DK46" s="686"/>
      <c r="DL46" s="765"/>
      <c r="DM46" s="766"/>
      <c r="DN46" s="766"/>
      <c r="DO46" s="766"/>
      <c r="DP46" s="766"/>
      <c r="DQ46" s="766"/>
      <c r="DR46" s="766"/>
      <c r="DS46" s="766"/>
      <c r="DT46" s="766"/>
      <c r="DU46" s="766"/>
      <c r="DV46" s="767"/>
      <c r="DW46" s="768"/>
      <c r="DX46" s="769"/>
      <c r="DY46" s="769"/>
      <c r="DZ46" s="769"/>
      <c r="EA46" s="769"/>
      <c r="EB46" s="769"/>
      <c r="EC46" s="770"/>
    </row>
    <row r="47" spans="2:133" ht="11.25" customHeight="1" x14ac:dyDescent="0.2">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8"/>
      <c r="CE47" s="799"/>
      <c r="CF47" s="681" t="s">
        <v>366</v>
      </c>
      <c r="CG47" s="682"/>
      <c r="CH47" s="682"/>
      <c r="CI47" s="682"/>
      <c r="CJ47" s="682"/>
      <c r="CK47" s="682"/>
      <c r="CL47" s="682"/>
      <c r="CM47" s="682"/>
      <c r="CN47" s="682"/>
      <c r="CO47" s="682"/>
      <c r="CP47" s="682"/>
      <c r="CQ47" s="683"/>
      <c r="CR47" s="684">
        <v>159288</v>
      </c>
      <c r="CS47" s="720"/>
      <c r="CT47" s="720"/>
      <c r="CU47" s="720"/>
      <c r="CV47" s="720"/>
      <c r="CW47" s="720"/>
      <c r="CX47" s="720"/>
      <c r="CY47" s="721"/>
      <c r="CZ47" s="689">
        <v>0.6</v>
      </c>
      <c r="DA47" s="718"/>
      <c r="DB47" s="718"/>
      <c r="DC47" s="722"/>
      <c r="DD47" s="693">
        <v>26056</v>
      </c>
      <c r="DE47" s="720"/>
      <c r="DF47" s="720"/>
      <c r="DG47" s="720"/>
      <c r="DH47" s="720"/>
      <c r="DI47" s="720"/>
      <c r="DJ47" s="720"/>
      <c r="DK47" s="721"/>
      <c r="DL47" s="765"/>
      <c r="DM47" s="766"/>
      <c r="DN47" s="766"/>
      <c r="DO47" s="766"/>
      <c r="DP47" s="766"/>
      <c r="DQ47" s="766"/>
      <c r="DR47" s="766"/>
      <c r="DS47" s="766"/>
      <c r="DT47" s="766"/>
      <c r="DU47" s="766"/>
      <c r="DV47" s="767"/>
      <c r="DW47" s="768"/>
      <c r="DX47" s="769"/>
      <c r="DY47" s="769"/>
      <c r="DZ47" s="769"/>
      <c r="EA47" s="769"/>
      <c r="EB47" s="769"/>
      <c r="EC47" s="770"/>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0"/>
      <c r="CE48" s="801"/>
      <c r="CF48" s="681" t="s">
        <v>367</v>
      </c>
      <c r="CG48" s="682"/>
      <c r="CH48" s="682"/>
      <c r="CI48" s="682"/>
      <c r="CJ48" s="682"/>
      <c r="CK48" s="682"/>
      <c r="CL48" s="682"/>
      <c r="CM48" s="682"/>
      <c r="CN48" s="682"/>
      <c r="CO48" s="682"/>
      <c r="CP48" s="682"/>
      <c r="CQ48" s="683"/>
      <c r="CR48" s="684" t="s">
        <v>140</v>
      </c>
      <c r="CS48" s="685"/>
      <c r="CT48" s="685"/>
      <c r="CU48" s="685"/>
      <c r="CV48" s="685"/>
      <c r="CW48" s="685"/>
      <c r="CX48" s="685"/>
      <c r="CY48" s="686"/>
      <c r="CZ48" s="689" t="s">
        <v>140</v>
      </c>
      <c r="DA48" s="690"/>
      <c r="DB48" s="690"/>
      <c r="DC48" s="702"/>
      <c r="DD48" s="693" t="s">
        <v>246</v>
      </c>
      <c r="DE48" s="685"/>
      <c r="DF48" s="685"/>
      <c r="DG48" s="685"/>
      <c r="DH48" s="685"/>
      <c r="DI48" s="685"/>
      <c r="DJ48" s="685"/>
      <c r="DK48" s="686"/>
      <c r="DL48" s="765"/>
      <c r="DM48" s="766"/>
      <c r="DN48" s="766"/>
      <c r="DO48" s="766"/>
      <c r="DP48" s="766"/>
      <c r="DQ48" s="766"/>
      <c r="DR48" s="766"/>
      <c r="DS48" s="766"/>
      <c r="DT48" s="766"/>
      <c r="DU48" s="766"/>
      <c r="DV48" s="767"/>
      <c r="DW48" s="768"/>
      <c r="DX48" s="769"/>
      <c r="DY48" s="769"/>
      <c r="DZ48" s="769"/>
      <c r="EA48" s="769"/>
      <c r="EB48" s="769"/>
      <c r="EC48" s="770"/>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368</v>
      </c>
      <c r="CE49" s="735"/>
      <c r="CF49" s="735"/>
      <c r="CG49" s="735"/>
      <c r="CH49" s="735"/>
      <c r="CI49" s="735"/>
      <c r="CJ49" s="735"/>
      <c r="CK49" s="735"/>
      <c r="CL49" s="735"/>
      <c r="CM49" s="735"/>
      <c r="CN49" s="735"/>
      <c r="CO49" s="735"/>
      <c r="CP49" s="735"/>
      <c r="CQ49" s="736"/>
      <c r="CR49" s="775">
        <v>26349758</v>
      </c>
      <c r="CS49" s="755"/>
      <c r="CT49" s="755"/>
      <c r="CU49" s="755"/>
      <c r="CV49" s="755"/>
      <c r="CW49" s="755"/>
      <c r="CX49" s="755"/>
      <c r="CY49" s="786"/>
      <c r="CZ49" s="780">
        <v>100</v>
      </c>
      <c r="DA49" s="787"/>
      <c r="DB49" s="787"/>
      <c r="DC49" s="788"/>
      <c r="DD49" s="789">
        <v>14320231</v>
      </c>
      <c r="DE49" s="755"/>
      <c r="DF49" s="755"/>
      <c r="DG49" s="755"/>
      <c r="DH49" s="755"/>
      <c r="DI49" s="755"/>
      <c r="DJ49" s="755"/>
      <c r="DK49" s="786"/>
      <c r="DL49" s="790"/>
      <c r="DM49" s="791"/>
      <c r="DN49" s="791"/>
      <c r="DO49" s="791"/>
      <c r="DP49" s="791"/>
      <c r="DQ49" s="791"/>
      <c r="DR49" s="791"/>
      <c r="DS49" s="791"/>
      <c r="DT49" s="791"/>
      <c r="DU49" s="791"/>
      <c r="DV49" s="792"/>
      <c r="DW49" s="793"/>
      <c r="DX49" s="794"/>
      <c r="DY49" s="794"/>
      <c r="DZ49" s="794"/>
      <c r="EA49" s="794"/>
      <c r="EB49" s="794"/>
      <c r="EC49" s="795"/>
    </row>
  </sheetData>
  <sheetProtection algorithmName="SHA-512" hashValue="+JU1pBfcXLoTffo7HqK22d36mLdURmnWQyURdnE9EalPsYwQarOzsRcw+70NnGI+0FAzzYiMM5/L+LzxS0T3jw==" saltValue="VTOioEG3FZnGv81cSDOvi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1" t="s">
        <v>370</v>
      </c>
      <c r="DK2" s="832"/>
      <c r="DL2" s="832"/>
      <c r="DM2" s="832"/>
      <c r="DN2" s="832"/>
      <c r="DO2" s="833"/>
      <c r="DP2" s="251"/>
      <c r="DQ2" s="831" t="s">
        <v>371</v>
      </c>
      <c r="DR2" s="832"/>
      <c r="DS2" s="832"/>
      <c r="DT2" s="832"/>
      <c r="DU2" s="832"/>
      <c r="DV2" s="832"/>
      <c r="DW2" s="832"/>
      <c r="DX2" s="832"/>
      <c r="DY2" s="832"/>
      <c r="DZ2" s="833"/>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4" t="s">
        <v>372</v>
      </c>
      <c r="B4" s="834"/>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5" t="s">
        <v>374</v>
      </c>
      <c r="B5" s="826"/>
      <c r="C5" s="826"/>
      <c r="D5" s="826"/>
      <c r="E5" s="826"/>
      <c r="F5" s="826"/>
      <c r="G5" s="826"/>
      <c r="H5" s="826"/>
      <c r="I5" s="826"/>
      <c r="J5" s="826"/>
      <c r="K5" s="826"/>
      <c r="L5" s="826"/>
      <c r="M5" s="826"/>
      <c r="N5" s="826"/>
      <c r="O5" s="826"/>
      <c r="P5" s="827"/>
      <c r="Q5" s="802" t="s">
        <v>375</v>
      </c>
      <c r="R5" s="803"/>
      <c r="S5" s="803"/>
      <c r="T5" s="803"/>
      <c r="U5" s="804"/>
      <c r="V5" s="802" t="s">
        <v>376</v>
      </c>
      <c r="W5" s="803"/>
      <c r="X5" s="803"/>
      <c r="Y5" s="803"/>
      <c r="Z5" s="804"/>
      <c r="AA5" s="802" t="s">
        <v>377</v>
      </c>
      <c r="AB5" s="803"/>
      <c r="AC5" s="803"/>
      <c r="AD5" s="803"/>
      <c r="AE5" s="803"/>
      <c r="AF5" s="835" t="s">
        <v>378</v>
      </c>
      <c r="AG5" s="803"/>
      <c r="AH5" s="803"/>
      <c r="AI5" s="803"/>
      <c r="AJ5" s="814"/>
      <c r="AK5" s="803" t="s">
        <v>379</v>
      </c>
      <c r="AL5" s="803"/>
      <c r="AM5" s="803"/>
      <c r="AN5" s="803"/>
      <c r="AO5" s="804"/>
      <c r="AP5" s="802" t="s">
        <v>380</v>
      </c>
      <c r="AQ5" s="803"/>
      <c r="AR5" s="803"/>
      <c r="AS5" s="803"/>
      <c r="AT5" s="804"/>
      <c r="AU5" s="802" t="s">
        <v>381</v>
      </c>
      <c r="AV5" s="803"/>
      <c r="AW5" s="803"/>
      <c r="AX5" s="803"/>
      <c r="AY5" s="814"/>
      <c r="AZ5" s="258"/>
      <c r="BA5" s="258"/>
      <c r="BB5" s="258"/>
      <c r="BC5" s="258"/>
      <c r="BD5" s="258"/>
      <c r="BE5" s="259"/>
      <c r="BF5" s="259"/>
      <c r="BG5" s="259"/>
      <c r="BH5" s="259"/>
      <c r="BI5" s="259"/>
      <c r="BJ5" s="259"/>
      <c r="BK5" s="259"/>
      <c r="BL5" s="259"/>
      <c r="BM5" s="259"/>
      <c r="BN5" s="259"/>
      <c r="BO5" s="259"/>
      <c r="BP5" s="259"/>
      <c r="BQ5" s="825" t="s">
        <v>382</v>
      </c>
      <c r="BR5" s="826"/>
      <c r="BS5" s="826"/>
      <c r="BT5" s="826"/>
      <c r="BU5" s="826"/>
      <c r="BV5" s="826"/>
      <c r="BW5" s="826"/>
      <c r="BX5" s="826"/>
      <c r="BY5" s="826"/>
      <c r="BZ5" s="826"/>
      <c r="CA5" s="826"/>
      <c r="CB5" s="826"/>
      <c r="CC5" s="826"/>
      <c r="CD5" s="826"/>
      <c r="CE5" s="826"/>
      <c r="CF5" s="826"/>
      <c r="CG5" s="827"/>
      <c r="CH5" s="802" t="s">
        <v>383</v>
      </c>
      <c r="CI5" s="803"/>
      <c r="CJ5" s="803"/>
      <c r="CK5" s="803"/>
      <c r="CL5" s="804"/>
      <c r="CM5" s="802" t="s">
        <v>384</v>
      </c>
      <c r="CN5" s="803"/>
      <c r="CO5" s="803"/>
      <c r="CP5" s="803"/>
      <c r="CQ5" s="804"/>
      <c r="CR5" s="802" t="s">
        <v>385</v>
      </c>
      <c r="CS5" s="803"/>
      <c r="CT5" s="803"/>
      <c r="CU5" s="803"/>
      <c r="CV5" s="804"/>
      <c r="CW5" s="802" t="s">
        <v>386</v>
      </c>
      <c r="CX5" s="803"/>
      <c r="CY5" s="803"/>
      <c r="CZ5" s="803"/>
      <c r="DA5" s="804"/>
      <c r="DB5" s="802" t="s">
        <v>387</v>
      </c>
      <c r="DC5" s="803"/>
      <c r="DD5" s="803"/>
      <c r="DE5" s="803"/>
      <c r="DF5" s="804"/>
      <c r="DG5" s="808" t="s">
        <v>388</v>
      </c>
      <c r="DH5" s="809"/>
      <c r="DI5" s="809"/>
      <c r="DJ5" s="809"/>
      <c r="DK5" s="810"/>
      <c r="DL5" s="808" t="s">
        <v>389</v>
      </c>
      <c r="DM5" s="809"/>
      <c r="DN5" s="809"/>
      <c r="DO5" s="809"/>
      <c r="DP5" s="810"/>
      <c r="DQ5" s="802" t="s">
        <v>390</v>
      </c>
      <c r="DR5" s="803"/>
      <c r="DS5" s="803"/>
      <c r="DT5" s="803"/>
      <c r="DU5" s="804"/>
      <c r="DV5" s="802" t="s">
        <v>381</v>
      </c>
      <c r="DW5" s="803"/>
      <c r="DX5" s="803"/>
      <c r="DY5" s="803"/>
      <c r="DZ5" s="814"/>
      <c r="EA5" s="256"/>
    </row>
    <row r="6" spans="1:131" s="257" customFormat="1" ht="26.25" customHeight="1" thickBot="1" x14ac:dyDescent="0.25">
      <c r="A6" s="828"/>
      <c r="B6" s="829"/>
      <c r="C6" s="829"/>
      <c r="D6" s="829"/>
      <c r="E6" s="829"/>
      <c r="F6" s="829"/>
      <c r="G6" s="829"/>
      <c r="H6" s="829"/>
      <c r="I6" s="829"/>
      <c r="J6" s="829"/>
      <c r="K6" s="829"/>
      <c r="L6" s="829"/>
      <c r="M6" s="829"/>
      <c r="N6" s="829"/>
      <c r="O6" s="829"/>
      <c r="P6" s="830"/>
      <c r="Q6" s="805"/>
      <c r="R6" s="806"/>
      <c r="S6" s="806"/>
      <c r="T6" s="806"/>
      <c r="U6" s="807"/>
      <c r="V6" s="805"/>
      <c r="W6" s="806"/>
      <c r="X6" s="806"/>
      <c r="Y6" s="806"/>
      <c r="Z6" s="807"/>
      <c r="AA6" s="805"/>
      <c r="AB6" s="806"/>
      <c r="AC6" s="806"/>
      <c r="AD6" s="806"/>
      <c r="AE6" s="806"/>
      <c r="AF6" s="836"/>
      <c r="AG6" s="806"/>
      <c r="AH6" s="806"/>
      <c r="AI6" s="806"/>
      <c r="AJ6" s="815"/>
      <c r="AK6" s="806"/>
      <c r="AL6" s="806"/>
      <c r="AM6" s="806"/>
      <c r="AN6" s="806"/>
      <c r="AO6" s="807"/>
      <c r="AP6" s="805"/>
      <c r="AQ6" s="806"/>
      <c r="AR6" s="806"/>
      <c r="AS6" s="806"/>
      <c r="AT6" s="807"/>
      <c r="AU6" s="805"/>
      <c r="AV6" s="806"/>
      <c r="AW6" s="806"/>
      <c r="AX6" s="806"/>
      <c r="AY6" s="815"/>
      <c r="AZ6" s="254"/>
      <c r="BA6" s="254"/>
      <c r="BB6" s="254"/>
      <c r="BC6" s="254"/>
      <c r="BD6" s="254"/>
      <c r="BE6" s="255"/>
      <c r="BF6" s="255"/>
      <c r="BG6" s="255"/>
      <c r="BH6" s="255"/>
      <c r="BI6" s="255"/>
      <c r="BJ6" s="255"/>
      <c r="BK6" s="255"/>
      <c r="BL6" s="255"/>
      <c r="BM6" s="255"/>
      <c r="BN6" s="255"/>
      <c r="BO6" s="255"/>
      <c r="BP6" s="255"/>
      <c r="BQ6" s="828"/>
      <c r="BR6" s="829"/>
      <c r="BS6" s="829"/>
      <c r="BT6" s="829"/>
      <c r="BU6" s="829"/>
      <c r="BV6" s="829"/>
      <c r="BW6" s="829"/>
      <c r="BX6" s="829"/>
      <c r="BY6" s="829"/>
      <c r="BZ6" s="829"/>
      <c r="CA6" s="829"/>
      <c r="CB6" s="829"/>
      <c r="CC6" s="829"/>
      <c r="CD6" s="829"/>
      <c r="CE6" s="829"/>
      <c r="CF6" s="829"/>
      <c r="CG6" s="830"/>
      <c r="CH6" s="805"/>
      <c r="CI6" s="806"/>
      <c r="CJ6" s="806"/>
      <c r="CK6" s="806"/>
      <c r="CL6" s="807"/>
      <c r="CM6" s="805"/>
      <c r="CN6" s="806"/>
      <c r="CO6" s="806"/>
      <c r="CP6" s="806"/>
      <c r="CQ6" s="807"/>
      <c r="CR6" s="805"/>
      <c r="CS6" s="806"/>
      <c r="CT6" s="806"/>
      <c r="CU6" s="806"/>
      <c r="CV6" s="807"/>
      <c r="CW6" s="805"/>
      <c r="CX6" s="806"/>
      <c r="CY6" s="806"/>
      <c r="CZ6" s="806"/>
      <c r="DA6" s="807"/>
      <c r="DB6" s="805"/>
      <c r="DC6" s="806"/>
      <c r="DD6" s="806"/>
      <c r="DE6" s="806"/>
      <c r="DF6" s="807"/>
      <c r="DG6" s="811"/>
      <c r="DH6" s="812"/>
      <c r="DI6" s="812"/>
      <c r="DJ6" s="812"/>
      <c r="DK6" s="813"/>
      <c r="DL6" s="811"/>
      <c r="DM6" s="812"/>
      <c r="DN6" s="812"/>
      <c r="DO6" s="812"/>
      <c r="DP6" s="813"/>
      <c r="DQ6" s="805"/>
      <c r="DR6" s="806"/>
      <c r="DS6" s="806"/>
      <c r="DT6" s="806"/>
      <c r="DU6" s="807"/>
      <c r="DV6" s="805"/>
      <c r="DW6" s="806"/>
      <c r="DX6" s="806"/>
      <c r="DY6" s="806"/>
      <c r="DZ6" s="815"/>
      <c r="EA6" s="256"/>
    </row>
    <row r="7" spans="1:131" s="257" customFormat="1" ht="26.25" customHeight="1" thickTop="1" x14ac:dyDescent="0.2">
      <c r="A7" s="260">
        <v>1</v>
      </c>
      <c r="B7" s="816" t="s">
        <v>391</v>
      </c>
      <c r="C7" s="817"/>
      <c r="D7" s="817"/>
      <c r="E7" s="817"/>
      <c r="F7" s="817"/>
      <c r="G7" s="817"/>
      <c r="H7" s="817"/>
      <c r="I7" s="817"/>
      <c r="J7" s="817"/>
      <c r="K7" s="817"/>
      <c r="L7" s="817"/>
      <c r="M7" s="817"/>
      <c r="N7" s="817"/>
      <c r="O7" s="817"/>
      <c r="P7" s="818"/>
      <c r="Q7" s="819">
        <v>27251</v>
      </c>
      <c r="R7" s="820"/>
      <c r="S7" s="820"/>
      <c r="T7" s="820"/>
      <c r="U7" s="820"/>
      <c r="V7" s="820">
        <v>26185</v>
      </c>
      <c r="W7" s="820"/>
      <c r="X7" s="820"/>
      <c r="Y7" s="820"/>
      <c r="Z7" s="820"/>
      <c r="AA7" s="820">
        <v>1066</v>
      </c>
      <c r="AB7" s="820"/>
      <c r="AC7" s="820"/>
      <c r="AD7" s="820"/>
      <c r="AE7" s="821"/>
      <c r="AF7" s="822">
        <v>717</v>
      </c>
      <c r="AG7" s="823"/>
      <c r="AH7" s="823"/>
      <c r="AI7" s="823"/>
      <c r="AJ7" s="824"/>
      <c r="AK7" s="859">
        <v>2161</v>
      </c>
      <c r="AL7" s="860"/>
      <c r="AM7" s="860"/>
      <c r="AN7" s="860"/>
      <c r="AO7" s="860"/>
      <c r="AP7" s="860">
        <v>11457</v>
      </c>
      <c r="AQ7" s="860"/>
      <c r="AR7" s="860"/>
      <c r="AS7" s="860"/>
      <c r="AT7" s="860"/>
      <c r="AU7" s="861"/>
      <c r="AV7" s="861"/>
      <c r="AW7" s="861"/>
      <c r="AX7" s="861"/>
      <c r="AY7" s="862"/>
      <c r="AZ7" s="254"/>
      <c r="BA7" s="254"/>
      <c r="BB7" s="254"/>
      <c r="BC7" s="254"/>
      <c r="BD7" s="254"/>
      <c r="BE7" s="255"/>
      <c r="BF7" s="255"/>
      <c r="BG7" s="255"/>
      <c r="BH7" s="255"/>
      <c r="BI7" s="255"/>
      <c r="BJ7" s="255"/>
      <c r="BK7" s="255"/>
      <c r="BL7" s="255"/>
      <c r="BM7" s="255"/>
      <c r="BN7" s="255"/>
      <c r="BO7" s="255"/>
      <c r="BP7" s="255"/>
      <c r="BQ7" s="261">
        <v>1</v>
      </c>
      <c r="BR7" s="264" t="s">
        <v>598</v>
      </c>
      <c r="BS7" s="853" t="s">
        <v>600</v>
      </c>
      <c r="BT7" s="854"/>
      <c r="BU7" s="854"/>
      <c r="BV7" s="854"/>
      <c r="BW7" s="854"/>
      <c r="BX7" s="854"/>
      <c r="BY7" s="854"/>
      <c r="BZ7" s="854"/>
      <c r="CA7" s="854"/>
      <c r="CB7" s="854"/>
      <c r="CC7" s="854"/>
      <c r="CD7" s="854"/>
      <c r="CE7" s="854"/>
      <c r="CF7" s="854"/>
      <c r="CG7" s="855"/>
      <c r="CH7" s="856">
        <v>-197</v>
      </c>
      <c r="CI7" s="857"/>
      <c r="CJ7" s="857"/>
      <c r="CK7" s="857"/>
      <c r="CL7" s="858"/>
      <c r="CM7" s="856">
        <v>181</v>
      </c>
      <c r="CN7" s="857"/>
      <c r="CO7" s="857"/>
      <c r="CP7" s="857"/>
      <c r="CQ7" s="858"/>
      <c r="CR7" s="856">
        <v>210</v>
      </c>
      <c r="CS7" s="857"/>
      <c r="CT7" s="857"/>
      <c r="CU7" s="857"/>
      <c r="CV7" s="858"/>
      <c r="CW7" s="856">
        <v>138</v>
      </c>
      <c r="CX7" s="857"/>
      <c r="CY7" s="857"/>
      <c r="CZ7" s="857"/>
      <c r="DA7" s="858"/>
      <c r="DB7" s="856" t="s">
        <v>601</v>
      </c>
      <c r="DC7" s="857"/>
      <c r="DD7" s="857"/>
      <c r="DE7" s="857"/>
      <c r="DF7" s="858"/>
      <c r="DG7" s="856" t="s">
        <v>601</v>
      </c>
      <c r="DH7" s="857"/>
      <c r="DI7" s="857"/>
      <c r="DJ7" s="857"/>
      <c r="DK7" s="858"/>
      <c r="DL7" s="856" t="s">
        <v>601</v>
      </c>
      <c r="DM7" s="857"/>
      <c r="DN7" s="857"/>
      <c r="DO7" s="857"/>
      <c r="DP7" s="858"/>
      <c r="DQ7" s="856" t="s">
        <v>601</v>
      </c>
      <c r="DR7" s="857"/>
      <c r="DS7" s="857"/>
      <c r="DT7" s="857"/>
      <c r="DU7" s="858"/>
      <c r="DV7" s="837"/>
      <c r="DW7" s="838"/>
      <c r="DX7" s="838"/>
      <c r="DY7" s="838"/>
      <c r="DZ7" s="839"/>
      <c r="EA7" s="256"/>
    </row>
    <row r="8" spans="1:131" s="257" customFormat="1" ht="26.25" customHeight="1" x14ac:dyDescent="0.2">
      <c r="A8" s="262">
        <v>2</v>
      </c>
      <c r="B8" s="840" t="s">
        <v>392</v>
      </c>
      <c r="C8" s="841"/>
      <c r="D8" s="841"/>
      <c r="E8" s="841"/>
      <c r="F8" s="841"/>
      <c r="G8" s="841"/>
      <c r="H8" s="841"/>
      <c r="I8" s="841"/>
      <c r="J8" s="841"/>
      <c r="K8" s="841"/>
      <c r="L8" s="841"/>
      <c r="M8" s="841"/>
      <c r="N8" s="841"/>
      <c r="O8" s="841"/>
      <c r="P8" s="842"/>
      <c r="Q8" s="843">
        <v>187</v>
      </c>
      <c r="R8" s="844"/>
      <c r="S8" s="844"/>
      <c r="T8" s="844"/>
      <c r="U8" s="844"/>
      <c r="V8" s="844">
        <v>182</v>
      </c>
      <c r="W8" s="844"/>
      <c r="X8" s="844"/>
      <c r="Y8" s="844"/>
      <c r="Z8" s="844"/>
      <c r="AA8" s="844">
        <v>6</v>
      </c>
      <c r="AB8" s="844"/>
      <c r="AC8" s="844"/>
      <c r="AD8" s="844"/>
      <c r="AE8" s="845"/>
      <c r="AF8" s="846">
        <v>6</v>
      </c>
      <c r="AG8" s="847"/>
      <c r="AH8" s="847"/>
      <c r="AI8" s="847"/>
      <c r="AJ8" s="848"/>
      <c r="AK8" s="849">
        <v>24</v>
      </c>
      <c r="AL8" s="850"/>
      <c r="AM8" s="850"/>
      <c r="AN8" s="850"/>
      <c r="AO8" s="850"/>
      <c r="AP8" s="850">
        <v>151</v>
      </c>
      <c r="AQ8" s="850"/>
      <c r="AR8" s="850"/>
      <c r="AS8" s="850"/>
      <c r="AT8" s="850"/>
      <c r="AU8" s="851"/>
      <c r="AV8" s="851"/>
      <c r="AW8" s="851"/>
      <c r="AX8" s="851"/>
      <c r="AY8" s="852"/>
      <c r="AZ8" s="254"/>
      <c r="BA8" s="254"/>
      <c r="BB8" s="254"/>
      <c r="BC8" s="254"/>
      <c r="BD8" s="254"/>
      <c r="BE8" s="255"/>
      <c r="BF8" s="255"/>
      <c r="BG8" s="255"/>
      <c r="BH8" s="255"/>
      <c r="BI8" s="255"/>
      <c r="BJ8" s="255"/>
      <c r="BK8" s="255"/>
      <c r="BL8" s="255"/>
      <c r="BM8" s="255"/>
      <c r="BN8" s="255"/>
      <c r="BO8" s="255"/>
      <c r="BP8" s="255"/>
      <c r="BQ8" s="263">
        <v>2</v>
      </c>
      <c r="BR8" s="264"/>
      <c r="BS8" s="853" t="s">
        <v>599</v>
      </c>
      <c r="BT8" s="854"/>
      <c r="BU8" s="854"/>
      <c r="BV8" s="854"/>
      <c r="BW8" s="854"/>
      <c r="BX8" s="854"/>
      <c r="BY8" s="854"/>
      <c r="BZ8" s="854"/>
      <c r="CA8" s="854"/>
      <c r="CB8" s="854"/>
      <c r="CC8" s="854"/>
      <c r="CD8" s="854"/>
      <c r="CE8" s="854"/>
      <c r="CF8" s="854"/>
      <c r="CG8" s="855"/>
      <c r="CH8" s="863">
        <v>-717</v>
      </c>
      <c r="CI8" s="864"/>
      <c r="CJ8" s="864"/>
      <c r="CK8" s="864"/>
      <c r="CL8" s="865"/>
      <c r="CM8" s="863">
        <v>-10575</v>
      </c>
      <c r="CN8" s="864"/>
      <c r="CO8" s="864"/>
      <c r="CP8" s="864"/>
      <c r="CQ8" s="865"/>
      <c r="CR8" s="863">
        <v>0</v>
      </c>
      <c r="CS8" s="864"/>
      <c r="CT8" s="864"/>
      <c r="CU8" s="864"/>
      <c r="CV8" s="865"/>
      <c r="CW8" s="863" t="s">
        <v>601</v>
      </c>
      <c r="CX8" s="864"/>
      <c r="CY8" s="864"/>
      <c r="CZ8" s="864"/>
      <c r="DA8" s="865"/>
      <c r="DB8" s="863">
        <v>55</v>
      </c>
      <c r="DC8" s="864"/>
      <c r="DD8" s="864"/>
      <c r="DE8" s="864"/>
      <c r="DF8" s="865"/>
      <c r="DG8" s="863" t="s">
        <v>601</v>
      </c>
      <c r="DH8" s="864"/>
      <c r="DI8" s="864"/>
      <c r="DJ8" s="864"/>
      <c r="DK8" s="865"/>
      <c r="DL8" s="863" t="s">
        <v>601</v>
      </c>
      <c r="DM8" s="864"/>
      <c r="DN8" s="864"/>
      <c r="DO8" s="864"/>
      <c r="DP8" s="865"/>
      <c r="DQ8" s="863" t="s">
        <v>601</v>
      </c>
      <c r="DR8" s="864"/>
      <c r="DS8" s="864"/>
      <c r="DT8" s="864"/>
      <c r="DU8" s="865"/>
      <c r="DV8" s="866"/>
      <c r="DW8" s="867"/>
      <c r="DX8" s="867"/>
      <c r="DY8" s="867"/>
      <c r="DZ8" s="868"/>
      <c r="EA8" s="256"/>
    </row>
    <row r="9" spans="1:131" s="257" customFormat="1" ht="26.25" customHeight="1" x14ac:dyDescent="0.2">
      <c r="A9" s="262">
        <v>3</v>
      </c>
      <c r="B9" s="840" t="s">
        <v>393</v>
      </c>
      <c r="C9" s="841"/>
      <c r="D9" s="841"/>
      <c r="E9" s="841"/>
      <c r="F9" s="841"/>
      <c r="G9" s="841"/>
      <c r="H9" s="841"/>
      <c r="I9" s="841"/>
      <c r="J9" s="841"/>
      <c r="K9" s="841"/>
      <c r="L9" s="841"/>
      <c r="M9" s="841"/>
      <c r="N9" s="841"/>
      <c r="O9" s="841"/>
      <c r="P9" s="842"/>
      <c r="Q9" s="843">
        <v>10</v>
      </c>
      <c r="R9" s="844"/>
      <c r="S9" s="844"/>
      <c r="T9" s="844"/>
      <c r="U9" s="844"/>
      <c r="V9" s="844">
        <v>10</v>
      </c>
      <c r="W9" s="844"/>
      <c r="X9" s="844"/>
      <c r="Y9" s="844"/>
      <c r="Z9" s="844"/>
      <c r="AA9" s="844">
        <v>0</v>
      </c>
      <c r="AB9" s="844"/>
      <c r="AC9" s="844"/>
      <c r="AD9" s="844"/>
      <c r="AE9" s="845"/>
      <c r="AF9" s="846">
        <v>0</v>
      </c>
      <c r="AG9" s="847"/>
      <c r="AH9" s="847"/>
      <c r="AI9" s="847"/>
      <c r="AJ9" s="848"/>
      <c r="AK9" s="849">
        <v>3</v>
      </c>
      <c r="AL9" s="850"/>
      <c r="AM9" s="850"/>
      <c r="AN9" s="850"/>
      <c r="AO9" s="850"/>
      <c r="AP9" s="850" t="s">
        <v>601</v>
      </c>
      <c r="AQ9" s="850"/>
      <c r="AR9" s="850"/>
      <c r="AS9" s="850"/>
      <c r="AT9" s="850"/>
      <c r="AU9" s="851"/>
      <c r="AV9" s="851"/>
      <c r="AW9" s="851"/>
      <c r="AX9" s="851"/>
      <c r="AY9" s="852"/>
      <c r="AZ9" s="254"/>
      <c r="BA9" s="254"/>
      <c r="BB9" s="254"/>
      <c r="BC9" s="254"/>
      <c r="BD9" s="254"/>
      <c r="BE9" s="255"/>
      <c r="BF9" s="255"/>
      <c r="BG9" s="255"/>
      <c r="BH9" s="255"/>
      <c r="BI9" s="255"/>
      <c r="BJ9" s="255"/>
      <c r="BK9" s="255"/>
      <c r="BL9" s="255"/>
      <c r="BM9" s="255"/>
      <c r="BN9" s="255"/>
      <c r="BO9" s="255"/>
      <c r="BP9" s="255"/>
      <c r="BQ9" s="263">
        <v>3</v>
      </c>
      <c r="BR9" s="264"/>
      <c r="BS9" s="853"/>
      <c r="BT9" s="854"/>
      <c r="BU9" s="854"/>
      <c r="BV9" s="854"/>
      <c r="BW9" s="854"/>
      <c r="BX9" s="854"/>
      <c r="BY9" s="854"/>
      <c r="BZ9" s="854"/>
      <c r="CA9" s="854"/>
      <c r="CB9" s="854"/>
      <c r="CC9" s="854"/>
      <c r="CD9" s="854"/>
      <c r="CE9" s="854"/>
      <c r="CF9" s="854"/>
      <c r="CG9" s="855"/>
      <c r="CH9" s="863"/>
      <c r="CI9" s="864"/>
      <c r="CJ9" s="864"/>
      <c r="CK9" s="864"/>
      <c r="CL9" s="865"/>
      <c r="CM9" s="863"/>
      <c r="CN9" s="864"/>
      <c r="CO9" s="864"/>
      <c r="CP9" s="864"/>
      <c r="CQ9" s="865"/>
      <c r="CR9" s="863"/>
      <c r="CS9" s="864"/>
      <c r="CT9" s="864"/>
      <c r="CU9" s="864"/>
      <c r="CV9" s="865"/>
      <c r="CW9" s="863"/>
      <c r="CX9" s="864"/>
      <c r="CY9" s="864"/>
      <c r="CZ9" s="864"/>
      <c r="DA9" s="865"/>
      <c r="DB9" s="863"/>
      <c r="DC9" s="864"/>
      <c r="DD9" s="864"/>
      <c r="DE9" s="864"/>
      <c r="DF9" s="865"/>
      <c r="DG9" s="863"/>
      <c r="DH9" s="864"/>
      <c r="DI9" s="864"/>
      <c r="DJ9" s="864"/>
      <c r="DK9" s="865"/>
      <c r="DL9" s="863"/>
      <c r="DM9" s="864"/>
      <c r="DN9" s="864"/>
      <c r="DO9" s="864"/>
      <c r="DP9" s="865"/>
      <c r="DQ9" s="863"/>
      <c r="DR9" s="864"/>
      <c r="DS9" s="864"/>
      <c r="DT9" s="864"/>
      <c r="DU9" s="865"/>
      <c r="DV9" s="866"/>
      <c r="DW9" s="867"/>
      <c r="DX9" s="867"/>
      <c r="DY9" s="867"/>
      <c r="DZ9" s="868"/>
      <c r="EA9" s="256"/>
    </row>
    <row r="10" spans="1:131" s="257" customFormat="1" ht="26.25" customHeight="1" x14ac:dyDescent="0.2">
      <c r="A10" s="262">
        <v>4</v>
      </c>
      <c r="B10" s="840" t="s">
        <v>394</v>
      </c>
      <c r="C10" s="841"/>
      <c r="D10" s="841"/>
      <c r="E10" s="841"/>
      <c r="F10" s="841"/>
      <c r="G10" s="841"/>
      <c r="H10" s="841"/>
      <c r="I10" s="841"/>
      <c r="J10" s="841"/>
      <c r="K10" s="841"/>
      <c r="L10" s="841"/>
      <c r="M10" s="841"/>
      <c r="N10" s="841"/>
      <c r="O10" s="841"/>
      <c r="P10" s="842"/>
      <c r="Q10" s="843">
        <v>0</v>
      </c>
      <c r="R10" s="844"/>
      <c r="S10" s="844"/>
      <c r="T10" s="844"/>
      <c r="U10" s="844"/>
      <c r="V10" s="844">
        <v>0</v>
      </c>
      <c r="W10" s="844"/>
      <c r="X10" s="844"/>
      <c r="Y10" s="844"/>
      <c r="Z10" s="844"/>
      <c r="AA10" s="844">
        <v>0</v>
      </c>
      <c r="AB10" s="844"/>
      <c r="AC10" s="844"/>
      <c r="AD10" s="844"/>
      <c r="AE10" s="845"/>
      <c r="AF10" s="846">
        <v>0</v>
      </c>
      <c r="AG10" s="847"/>
      <c r="AH10" s="847"/>
      <c r="AI10" s="847"/>
      <c r="AJ10" s="848"/>
      <c r="AK10" s="849">
        <v>0</v>
      </c>
      <c r="AL10" s="850"/>
      <c r="AM10" s="850"/>
      <c r="AN10" s="850"/>
      <c r="AO10" s="850"/>
      <c r="AP10" s="850" t="s">
        <v>601</v>
      </c>
      <c r="AQ10" s="850"/>
      <c r="AR10" s="850"/>
      <c r="AS10" s="850"/>
      <c r="AT10" s="850"/>
      <c r="AU10" s="851"/>
      <c r="AV10" s="851"/>
      <c r="AW10" s="851"/>
      <c r="AX10" s="851"/>
      <c r="AY10" s="852"/>
      <c r="AZ10" s="254"/>
      <c r="BA10" s="254"/>
      <c r="BB10" s="254"/>
      <c r="BC10" s="254"/>
      <c r="BD10" s="254"/>
      <c r="BE10" s="255"/>
      <c r="BF10" s="255"/>
      <c r="BG10" s="255"/>
      <c r="BH10" s="255"/>
      <c r="BI10" s="255"/>
      <c r="BJ10" s="255"/>
      <c r="BK10" s="255"/>
      <c r="BL10" s="255"/>
      <c r="BM10" s="255"/>
      <c r="BN10" s="255"/>
      <c r="BO10" s="255"/>
      <c r="BP10" s="255"/>
      <c r="BQ10" s="263">
        <v>4</v>
      </c>
      <c r="BR10" s="264"/>
      <c r="BS10" s="853"/>
      <c r="BT10" s="854"/>
      <c r="BU10" s="854"/>
      <c r="BV10" s="854"/>
      <c r="BW10" s="854"/>
      <c r="BX10" s="854"/>
      <c r="BY10" s="854"/>
      <c r="BZ10" s="854"/>
      <c r="CA10" s="854"/>
      <c r="CB10" s="854"/>
      <c r="CC10" s="854"/>
      <c r="CD10" s="854"/>
      <c r="CE10" s="854"/>
      <c r="CF10" s="854"/>
      <c r="CG10" s="855"/>
      <c r="CH10" s="863"/>
      <c r="CI10" s="864"/>
      <c r="CJ10" s="864"/>
      <c r="CK10" s="864"/>
      <c r="CL10" s="865"/>
      <c r="CM10" s="863"/>
      <c r="CN10" s="864"/>
      <c r="CO10" s="864"/>
      <c r="CP10" s="864"/>
      <c r="CQ10" s="865"/>
      <c r="CR10" s="863"/>
      <c r="CS10" s="864"/>
      <c r="CT10" s="864"/>
      <c r="CU10" s="864"/>
      <c r="CV10" s="865"/>
      <c r="CW10" s="863"/>
      <c r="CX10" s="864"/>
      <c r="CY10" s="864"/>
      <c r="CZ10" s="864"/>
      <c r="DA10" s="865"/>
      <c r="DB10" s="863"/>
      <c r="DC10" s="864"/>
      <c r="DD10" s="864"/>
      <c r="DE10" s="864"/>
      <c r="DF10" s="865"/>
      <c r="DG10" s="863"/>
      <c r="DH10" s="864"/>
      <c r="DI10" s="864"/>
      <c r="DJ10" s="864"/>
      <c r="DK10" s="865"/>
      <c r="DL10" s="863"/>
      <c r="DM10" s="864"/>
      <c r="DN10" s="864"/>
      <c r="DO10" s="864"/>
      <c r="DP10" s="865"/>
      <c r="DQ10" s="863"/>
      <c r="DR10" s="864"/>
      <c r="DS10" s="864"/>
      <c r="DT10" s="864"/>
      <c r="DU10" s="865"/>
      <c r="DV10" s="866"/>
      <c r="DW10" s="867"/>
      <c r="DX10" s="867"/>
      <c r="DY10" s="867"/>
      <c r="DZ10" s="868"/>
      <c r="EA10" s="256"/>
    </row>
    <row r="11" spans="1:131" s="257" customFormat="1" ht="26.25" customHeight="1" x14ac:dyDescent="0.2">
      <c r="A11" s="262">
        <v>5</v>
      </c>
      <c r="B11" s="840" t="s">
        <v>395</v>
      </c>
      <c r="C11" s="841"/>
      <c r="D11" s="841"/>
      <c r="E11" s="841"/>
      <c r="F11" s="841"/>
      <c r="G11" s="841"/>
      <c r="H11" s="841"/>
      <c r="I11" s="841"/>
      <c r="J11" s="841"/>
      <c r="K11" s="841"/>
      <c r="L11" s="841"/>
      <c r="M11" s="841"/>
      <c r="N11" s="841"/>
      <c r="O11" s="841"/>
      <c r="P11" s="842"/>
      <c r="Q11" s="843">
        <v>0</v>
      </c>
      <c r="R11" s="844"/>
      <c r="S11" s="844"/>
      <c r="T11" s="844"/>
      <c r="U11" s="844"/>
      <c r="V11" s="844">
        <v>0</v>
      </c>
      <c r="W11" s="844"/>
      <c r="X11" s="844"/>
      <c r="Y11" s="844"/>
      <c r="Z11" s="844"/>
      <c r="AA11" s="844">
        <v>0</v>
      </c>
      <c r="AB11" s="844"/>
      <c r="AC11" s="844"/>
      <c r="AD11" s="844"/>
      <c r="AE11" s="845"/>
      <c r="AF11" s="846">
        <v>0</v>
      </c>
      <c r="AG11" s="847"/>
      <c r="AH11" s="847"/>
      <c r="AI11" s="847"/>
      <c r="AJ11" s="848"/>
      <c r="AK11" s="849">
        <v>0</v>
      </c>
      <c r="AL11" s="850"/>
      <c r="AM11" s="850"/>
      <c r="AN11" s="850"/>
      <c r="AO11" s="850"/>
      <c r="AP11" s="850" t="s">
        <v>601</v>
      </c>
      <c r="AQ11" s="850"/>
      <c r="AR11" s="850"/>
      <c r="AS11" s="850"/>
      <c r="AT11" s="850"/>
      <c r="AU11" s="851"/>
      <c r="AV11" s="851"/>
      <c r="AW11" s="851"/>
      <c r="AX11" s="851"/>
      <c r="AY11" s="852"/>
      <c r="AZ11" s="254"/>
      <c r="BA11" s="254"/>
      <c r="BB11" s="254"/>
      <c r="BC11" s="254"/>
      <c r="BD11" s="254"/>
      <c r="BE11" s="255"/>
      <c r="BF11" s="255"/>
      <c r="BG11" s="255"/>
      <c r="BH11" s="255"/>
      <c r="BI11" s="255"/>
      <c r="BJ11" s="255"/>
      <c r="BK11" s="255"/>
      <c r="BL11" s="255"/>
      <c r="BM11" s="255"/>
      <c r="BN11" s="255"/>
      <c r="BO11" s="255"/>
      <c r="BP11" s="255"/>
      <c r="BQ11" s="263">
        <v>5</v>
      </c>
      <c r="BR11" s="264"/>
      <c r="BS11" s="853"/>
      <c r="BT11" s="854"/>
      <c r="BU11" s="854"/>
      <c r="BV11" s="854"/>
      <c r="BW11" s="854"/>
      <c r="BX11" s="854"/>
      <c r="BY11" s="854"/>
      <c r="BZ11" s="854"/>
      <c r="CA11" s="854"/>
      <c r="CB11" s="854"/>
      <c r="CC11" s="854"/>
      <c r="CD11" s="854"/>
      <c r="CE11" s="854"/>
      <c r="CF11" s="854"/>
      <c r="CG11" s="855"/>
      <c r="CH11" s="863"/>
      <c r="CI11" s="864"/>
      <c r="CJ11" s="864"/>
      <c r="CK11" s="864"/>
      <c r="CL11" s="865"/>
      <c r="CM11" s="863"/>
      <c r="CN11" s="864"/>
      <c r="CO11" s="864"/>
      <c r="CP11" s="864"/>
      <c r="CQ11" s="865"/>
      <c r="CR11" s="863"/>
      <c r="CS11" s="864"/>
      <c r="CT11" s="864"/>
      <c r="CU11" s="864"/>
      <c r="CV11" s="865"/>
      <c r="CW11" s="863"/>
      <c r="CX11" s="864"/>
      <c r="CY11" s="864"/>
      <c r="CZ11" s="864"/>
      <c r="DA11" s="865"/>
      <c r="DB11" s="863"/>
      <c r="DC11" s="864"/>
      <c r="DD11" s="864"/>
      <c r="DE11" s="864"/>
      <c r="DF11" s="865"/>
      <c r="DG11" s="863"/>
      <c r="DH11" s="864"/>
      <c r="DI11" s="864"/>
      <c r="DJ11" s="864"/>
      <c r="DK11" s="865"/>
      <c r="DL11" s="863"/>
      <c r="DM11" s="864"/>
      <c r="DN11" s="864"/>
      <c r="DO11" s="864"/>
      <c r="DP11" s="865"/>
      <c r="DQ11" s="863"/>
      <c r="DR11" s="864"/>
      <c r="DS11" s="864"/>
      <c r="DT11" s="864"/>
      <c r="DU11" s="865"/>
      <c r="DV11" s="866"/>
      <c r="DW11" s="867"/>
      <c r="DX11" s="867"/>
      <c r="DY11" s="867"/>
      <c r="DZ11" s="868"/>
      <c r="EA11" s="256"/>
    </row>
    <row r="12" spans="1:131" s="257" customFormat="1" ht="26.25" customHeight="1" x14ac:dyDescent="0.2">
      <c r="A12" s="262">
        <v>6</v>
      </c>
      <c r="B12" s="840" t="s">
        <v>396</v>
      </c>
      <c r="C12" s="841"/>
      <c r="D12" s="841"/>
      <c r="E12" s="841"/>
      <c r="F12" s="841"/>
      <c r="G12" s="841"/>
      <c r="H12" s="841"/>
      <c r="I12" s="841"/>
      <c r="J12" s="841"/>
      <c r="K12" s="841"/>
      <c r="L12" s="841"/>
      <c r="M12" s="841"/>
      <c r="N12" s="841"/>
      <c r="O12" s="841"/>
      <c r="P12" s="842"/>
      <c r="Q12" s="843">
        <v>1</v>
      </c>
      <c r="R12" s="844"/>
      <c r="S12" s="844"/>
      <c r="T12" s="844"/>
      <c r="U12" s="844"/>
      <c r="V12" s="844">
        <v>0</v>
      </c>
      <c r="W12" s="844"/>
      <c r="X12" s="844"/>
      <c r="Y12" s="844"/>
      <c r="Z12" s="844"/>
      <c r="AA12" s="844">
        <v>0</v>
      </c>
      <c r="AB12" s="844"/>
      <c r="AC12" s="844"/>
      <c r="AD12" s="844"/>
      <c r="AE12" s="845"/>
      <c r="AF12" s="846">
        <v>0</v>
      </c>
      <c r="AG12" s="847"/>
      <c r="AH12" s="847"/>
      <c r="AI12" s="847"/>
      <c r="AJ12" s="848"/>
      <c r="AK12" s="849">
        <v>0</v>
      </c>
      <c r="AL12" s="850"/>
      <c r="AM12" s="850"/>
      <c r="AN12" s="850"/>
      <c r="AO12" s="850"/>
      <c r="AP12" s="850" t="s">
        <v>601</v>
      </c>
      <c r="AQ12" s="850"/>
      <c r="AR12" s="850"/>
      <c r="AS12" s="850"/>
      <c r="AT12" s="850"/>
      <c r="AU12" s="851"/>
      <c r="AV12" s="851"/>
      <c r="AW12" s="851"/>
      <c r="AX12" s="851"/>
      <c r="AY12" s="852"/>
      <c r="AZ12" s="254"/>
      <c r="BA12" s="254"/>
      <c r="BB12" s="254"/>
      <c r="BC12" s="254"/>
      <c r="BD12" s="254"/>
      <c r="BE12" s="255"/>
      <c r="BF12" s="255"/>
      <c r="BG12" s="255"/>
      <c r="BH12" s="255"/>
      <c r="BI12" s="255"/>
      <c r="BJ12" s="255"/>
      <c r="BK12" s="255"/>
      <c r="BL12" s="255"/>
      <c r="BM12" s="255"/>
      <c r="BN12" s="255"/>
      <c r="BO12" s="255"/>
      <c r="BP12" s="255"/>
      <c r="BQ12" s="263">
        <v>6</v>
      </c>
      <c r="BR12" s="264"/>
      <c r="BS12" s="853"/>
      <c r="BT12" s="854"/>
      <c r="BU12" s="854"/>
      <c r="BV12" s="854"/>
      <c r="BW12" s="854"/>
      <c r="BX12" s="854"/>
      <c r="BY12" s="854"/>
      <c r="BZ12" s="854"/>
      <c r="CA12" s="854"/>
      <c r="CB12" s="854"/>
      <c r="CC12" s="854"/>
      <c r="CD12" s="854"/>
      <c r="CE12" s="854"/>
      <c r="CF12" s="854"/>
      <c r="CG12" s="855"/>
      <c r="CH12" s="863"/>
      <c r="CI12" s="864"/>
      <c r="CJ12" s="864"/>
      <c r="CK12" s="864"/>
      <c r="CL12" s="865"/>
      <c r="CM12" s="863"/>
      <c r="CN12" s="864"/>
      <c r="CO12" s="864"/>
      <c r="CP12" s="864"/>
      <c r="CQ12" s="865"/>
      <c r="CR12" s="863"/>
      <c r="CS12" s="864"/>
      <c r="CT12" s="864"/>
      <c r="CU12" s="864"/>
      <c r="CV12" s="865"/>
      <c r="CW12" s="863"/>
      <c r="CX12" s="864"/>
      <c r="CY12" s="864"/>
      <c r="CZ12" s="864"/>
      <c r="DA12" s="865"/>
      <c r="DB12" s="863"/>
      <c r="DC12" s="864"/>
      <c r="DD12" s="864"/>
      <c r="DE12" s="864"/>
      <c r="DF12" s="865"/>
      <c r="DG12" s="863"/>
      <c r="DH12" s="864"/>
      <c r="DI12" s="864"/>
      <c r="DJ12" s="864"/>
      <c r="DK12" s="865"/>
      <c r="DL12" s="863"/>
      <c r="DM12" s="864"/>
      <c r="DN12" s="864"/>
      <c r="DO12" s="864"/>
      <c r="DP12" s="865"/>
      <c r="DQ12" s="863"/>
      <c r="DR12" s="864"/>
      <c r="DS12" s="864"/>
      <c r="DT12" s="864"/>
      <c r="DU12" s="865"/>
      <c r="DV12" s="866"/>
      <c r="DW12" s="867"/>
      <c r="DX12" s="867"/>
      <c r="DY12" s="867"/>
      <c r="DZ12" s="868"/>
      <c r="EA12" s="256"/>
    </row>
    <row r="13" spans="1:131" s="257" customFormat="1" ht="26.25" customHeight="1" x14ac:dyDescent="0.2">
      <c r="A13" s="262">
        <v>7</v>
      </c>
      <c r="B13" s="840"/>
      <c r="C13" s="841"/>
      <c r="D13" s="841"/>
      <c r="E13" s="841"/>
      <c r="F13" s="841"/>
      <c r="G13" s="841"/>
      <c r="H13" s="841"/>
      <c r="I13" s="841"/>
      <c r="J13" s="841"/>
      <c r="K13" s="841"/>
      <c r="L13" s="841"/>
      <c r="M13" s="841"/>
      <c r="N13" s="841"/>
      <c r="O13" s="841"/>
      <c r="P13" s="842"/>
      <c r="Q13" s="843"/>
      <c r="R13" s="844"/>
      <c r="S13" s="844"/>
      <c r="T13" s="844"/>
      <c r="U13" s="844"/>
      <c r="V13" s="844"/>
      <c r="W13" s="844"/>
      <c r="X13" s="844"/>
      <c r="Y13" s="844"/>
      <c r="Z13" s="844"/>
      <c r="AA13" s="844"/>
      <c r="AB13" s="844"/>
      <c r="AC13" s="844"/>
      <c r="AD13" s="844"/>
      <c r="AE13" s="845"/>
      <c r="AF13" s="846"/>
      <c r="AG13" s="847"/>
      <c r="AH13" s="847"/>
      <c r="AI13" s="847"/>
      <c r="AJ13" s="848"/>
      <c r="AK13" s="849"/>
      <c r="AL13" s="850"/>
      <c r="AM13" s="850"/>
      <c r="AN13" s="850"/>
      <c r="AO13" s="850"/>
      <c r="AP13" s="850"/>
      <c r="AQ13" s="850"/>
      <c r="AR13" s="850"/>
      <c r="AS13" s="850"/>
      <c r="AT13" s="850"/>
      <c r="AU13" s="851"/>
      <c r="AV13" s="851"/>
      <c r="AW13" s="851"/>
      <c r="AX13" s="851"/>
      <c r="AY13" s="852"/>
      <c r="AZ13" s="254"/>
      <c r="BA13" s="254"/>
      <c r="BB13" s="254"/>
      <c r="BC13" s="254"/>
      <c r="BD13" s="254"/>
      <c r="BE13" s="255"/>
      <c r="BF13" s="255"/>
      <c r="BG13" s="255"/>
      <c r="BH13" s="255"/>
      <c r="BI13" s="255"/>
      <c r="BJ13" s="255"/>
      <c r="BK13" s="255"/>
      <c r="BL13" s="255"/>
      <c r="BM13" s="255"/>
      <c r="BN13" s="255"/>
      <c r="BO13" s="255"/>
      <c r="BP13" s="255"/>
      <c r="BQ13" s="263">
        <v>7</v>
      </c>
      <c r="BR13" s="264"/>
      <c r="BS13" s="853"/>
      <c r="BT13" s="854"/>
      <c r="BU13" s="854"/>
      <c r="BV13" s="854"/>
      <c r="BW13" s="854"/>
      <c r="BX13" s="854"/>
      <c r="BY13" s="854"/>
      <c r="BZ13" s="854"/>
      <c r="CA13" s="854"/>
      <c r="CB13" s="854"/>
      <c r="CC13" s="854"/>
      <c r="CD13" s="854"/>
      <c r="CE13" s="854"/>
      <c r="CF13" s="854"/>
      <c r="CG13" s="855"/>
      <c r="CH13" s="863"/>
      <c r="CI13" s="864"/>
      <c r="CJ13" s="864"/>
      <c r="CK13" s="864"/>
      <c r="CL13" s="865"/>
      <c r="CM13" s="863"/>
      <c r="CN13" s="864"/>
      <c r="CO13" s="864"/>
      <c r="CP13" s="864"/>
      <c r="CQ13" s="865"/>
      <c r="CR13" s="863"/>
      <c r="CS13" s="864"/>
      <c r="CT13" s="864"/>
      <c r="CU13" s="864"/>
      <c r="CV13" s="865"/>
      <c r="CW13" s="863"/>
      <c r="CX13" s="864"/>
      <c r="CY13" s="864"/>
      <c r="CZ13" s="864"/>
      <c r="DA13" s="865"/>
      <c r="DB13" s="863"/>
      <c r="DC13" s="864"/>
      <c r="DD13" s="864"/>
      <c r="DE13" s="864"/>
      <c r="DF13" s="865"/>
      <c r="DG13" s="863"/>
      <c r="DH13" s="864"/>
      <c r="DI13" s="864"/>
      <c r="DJ13" s="864"/>
      <c r="DK13" s="865"/>
      <c r="DL13" s="863"/>
      <c r="DM13" s="864"/>
      <c r="DN13" s="864"/>
      <c r="DO13" s="864"/>
      <c r="DP13" s="865"/>
      <c r="DQ13" s="863"/>
      <c r="DR13" s="864"/>
      <c r="DS13" s="864"/>
      <c r="DT13" s="864"/>
      <c r="DU13" s="865"/>
      <c r="DV13" s="866"/>
      <c r="DW13" s="867"/>
      <c r="DX13" s="867"/>
      <c r="DY13" s="867"/>
      <c r="DZ13" s="868"/>
      <c r="EA13" s="256"/>
    </row>
    <row r="14" spans="1:131" s="257" customFormat="1" ht="26.25" customHeight="1" x14ac:dyDescent="0.2">
      <c r="A14" s="262">
        <v>8</v>
      </c>
      <c r="B14" s="840"/>
      <c r="C14" s="841"/>
      <c r="D14" s="841"/>
      <c r="E14" s="841"/>
      <c r="F14" s="841"/>
      <c r="G14" s="841"/>
      <c r="H14" s="841"/>
      <c r="I14" s="841"/>
      <c r="J14" s="841"/>
      <c r="K14" s="841"/>
      <c r="L14" s="841"/>
      <c r="M14" s="841"/>
      <c r="N14" s="841"/>
      <c r="O14" s="841"/>
      <c r="P14" s="842"/>
      <c r="Q14" s="843"/>
      <c r="R14" s="844"/>
      <c r="S14" s="844"/>
      <c r="T14" s="844"/>
      <c r="U14" s="844"/>
      <c r="V14" s="844"/>
      <c r="W14" s="844"/>
      <c r="X14" s="844"/>
      <c r="Y14" s="844"/>
      <c r="Z14" s="844"/>
      <c r="AA14" s="844"/>
      <c r="AB14" s="844"/>
      <c r="AC14" s="844"/>
      <c r="AD14" s="844"/>
      <c r="AE14" s="845"/>
      <c r="AF14" s="846"/>
      <c r="AG14" s="847"/>
      <c r="AH14" s="847"/>
      <c r="AI14" s="847"/>
      <c r="AJ14" s="848"/>
      <c r="AK14" s="849"/>
      <c r="AL14" s="850"/>
      <c r="AM14" s="850"/>
      <c r="AN14" s="850"/>
      <c r="AO14" s="850"/>
      <c r="AP14" s="850"/>
      <c r="AQ14" s="850"/>
      <c r="AR14" s="850"/>
      <c r="AS14" s="850"/>
      <c r="AT14" s="850"/>
      <c r="AU14" s="851"/>
      <c r="AV14" s="851"/>
      <c r="AW14" s="851"/>
      <c r="AX14" s="851"/>
      <c r="AY14" s="852"/>
      <c r="AZ14" s="254"/>
      <c r="BA14" s="254"/>
      <c r="BB14" s="254"/>
      <c r="BC14" s="254"/>
      <c r="BD14" s="254"/>
      <c r="BE14" s="255"/>
      <c r="BF14" s="255"/>
      <c r="BG14" s="255"/>
      <c r="BH14" s="255"/>
      <c r="BI14" s="255"/>
      <c r="BJ14" s="255"/>
      <c r="BK14" s="255"/>
      <c r="BL14" s="255"/>
      <c r="BM14" s="255"/>
      <c r="BN14" s="255"/>
      <c r="BO14" s="255"/>
      <c r="BP14" s="255"/>
      <c r="BQ14" s="263">
        <v>8</v>
      </c>
      <c r="BR14" s="264"/>
      <c r="BS14" s="853"/>
      <c r="BT14" s="854"/>
      <c r="BU14" s="854"/>
      <c r="BV14" s="854"/>
      <c r="BW14" s="854"/>
      <c r="BX14" s="854"/>
      <c r="BY14" s="854"/>
      <c r="BZ14" s="854"/>
      <c r="CA14" s="854"/>
      <c r="CB14" s="854"/>
      <c r="CC14" s="854"/>
      <c r="CD14" s="854"/>
      <c r="CE14" s="854"/>
      <c r="CF14" s="854"/>
      <c r="CG14" s="855"/>
      <c r="CH14" s="863"/>
      <c r="CI14" s="864"/>
      <c r="CJ14" s="864"/>
      <c r="CK14" s="864"/>
      <c r="CL14" s="865"/>
      <c r="CM14" s="863"/>
      <c r="CN14" s="864"/>
      <c r="CO14" s="864"/>
      <c r="CP14" s="864"/>
      <c r="CQ14" s="865"/>
      <c r="CR14" s="863"/>
      <c r="CS14" s="864"/>
      <c r="CT14" s="864"/>
      <c r="CU14" s="864"/>
      <c r="CV14" s="865"/>
      <c r="CW14" s="863"/>
      <c r="CX14" s="864"/>
      <c r="CY14" s="864"/>
      <c r="CZ14" s="864"/>
      <c r="DA14" s="865"/>
      <c r="DB14" s="863"/>
      <c r="DC14" s="864"/>
      <c r="DD14" s="864"/>
      <c r="DE14" s="864"/>
      <c r="DF14" s="865"/>
      <c r="DG14" s="863"/>
      <c r="DH14" s="864"/>
      <c r="DI14" s="864"/>
      <c r="DJ14" s="864"/>
      <c r="DK14" s="865"/>
      <c r="DL14" s="863"/>
      <c r="DM14" s="864"/>
      <c r="DN14" s="864"/>
      <c r="DO14" s="864"/>
      <c r="DP14" s="865"/>
      <c r="DQ14" s="863"/>
      <c r="DR14" s="864"/>
      <c r="DS14" s="864"/>
      <c r="DT14" s="864"/>
      <c r="DU14" s="865"/>
      <c r="DV14" s="866"/>
      <c r="DW14" s="867"/>
      <c r="DX14" s="867"/>
      <c r="DY14" s="867"/>
      <c r="DZ14" s="868"/>
      <c r="EA14" s="256"/>
    </row>
    <row r="15" spans="1:131" s="257" customFormat="1" ht="26.25" customHeight="1" x14ac:dyDescent="0.2">
      <c r="A15" s="262">
        <v>9</v>
      </c>
      <c r="B15" s="840"/>
      <c r="C15" s="841"/>
      <c r="D15" s="841"/>
      <c r="E15" s="841"/>
      <c r="F15" s="841"/>
      <c r="G15" s="841"/>
      <c r="H15" s="841"/>
      <c r="I15" s="841"/>
      <c r="J15" s="841"/>
      <c r="K15" s="841"/>
      <c r="L15" s="841"/>
      <c r="M15" s="841"/>
      <c r="N15" s="841"/>
      <c r="O15" s="841"/>
      <c r="P15" s="842"/>
      <c r="Q15" s="843"/>
      <c r="R15" s="844"/>
      <c r="S15" s="844"/>
      <c r="T15" s="844"/>
      <c r="U15" s="844"/>
      <c r="V15" s="844"/>
      <c r="W15" s="844"/>
      <c r="X15" s="844"/>
      <c r="Y15" s="844"/>
      <c r="Z15" s="844"/>
      <c r="AA15" s="844"/>
      <c r="AB15" s="844"/>
      <c r="AC15" s="844"/>
      <c r="AD15" s="844"/>
      <c r="AE15" s="845"/>
      <c r="AF15" s="846"/>
      <c r="AG15" s="847"/>
      <c r="AH15" s="847"/>
      <c r="AI15" s="847"/>
      <c r="AJ15" s="848"/>
      <c r="AK15" s="849"/>
      <c r="AL15" s="850"/>
      <c r="AM15" s="850"/>
      <c r="AN15" s="850"/>
      <c r="AO15" s="850"/>
      <c r="AP15" s="850"/>
      <c r="AQ15" s="850"/>
      <c r="AR15" s="850"/>
      <c r="AS15" s="850"/>
      <c r="AT15" s="850"/>
      <c r="AU15" s="851"/>
      <c r="AV15" s="851"/>
      <c r="AW15" s="851"/>
      <c r="AX15" s="851"/>
      <c r="AY15" s="852"/>
      <c r="AZ15" s="254"/>
      <c r="BA15" s="254"/>
      <c r="BB15" s="254"/>
      <c r="BC15" s="254"/>
      <c r="BD15" s="254"/>
      <c r="BE15" s="255"/>
      <c r="BF15" s="255"/>
      <c r="BG15" s="255"/>
      <c r="BH15" s="255"/>
      <c r="BI15" s="255"/>
      <c r="BJ15" s="255"/>
      <c r="BK15" s="255"/>
      <c r="BL15" s="255"/>
      <c r="BM15" s="255"/>
      <c r="BN15" s="255"/>
      <c r="BO15" s="255"/>
      <c r="BP15" s="255"/>
      <c r="BQ15" s="263">
        <v>9</v>
      </c>
      <c r="BR15" s="264"/>
      <c r="BS15" s="853"/>
      <c r="BT15" s="854"/>
      <c r="BU15" s="854"/>
      <c r="BV15" s="854"/>
      <c r="BW15" s="854"/>
      <c r="BX15" s="854"/>
      <c r="BY15" s="854"/>
      <c r="BZ15" s="854"/>
      <c r="CA15" s="854"/>
      <c r="CB15" s="854"/>
      <c r="CC15" s="854"/>
      <c r="CD15" s="854"/>
      <c r="CE15" s="854"/>
      <c r="CF15" s="854"/>
      <c r="CG15" s="855"/>
      <c r="CH15" s="863"/>
      <c r="CI15" s="864"/>
      <c r="CJ15" s="864"/>
      <c r="CK15" s="864"/>
      <c r="CL15" s="865"/>
      <c r="CM15" s="863"/>
      <c r="CN15" s="864"/>
      <c r="CO15" s="864"/>
      <c r="CP15" s="864"/>
      <c r="CQ15" s="865"/>
      <c r="CR15" s="863"/>
      <c r="CS15" s="864"/>
      <c r="CT15" s="864"/>
      <c r="CU15" s="864"/>
      <c r="CV15" s="865"/>
      <c r="CW15" s="863"/>
      <c r="CX15" s="864"/>
      <c r="CY15" s="864"/>
      <c r="CZ15" s="864"/>
      <c r="DA15" s="865"/>
      <c r="DB15" s="863"/>
      <c r="DC15" s="864"/>
      <c r="DD15" s="864"/>
      <c r="DE15" s="864"/>
      <c r="DF15" s="865"/>
      <c r="DG15" s="863"/>
      <c r="DH15" s="864"/>
      <c r="DI15" s="864"/>
      <c r="DJ15" s="864"/>
      <c r="DK15" s="865"/>
      <c r="DL15" s="863"/>
      <c r="DM15" s="864"/>
      <c r="DN15" s="864"/>
      <c r="DO15" s="864"/>
      <c r="DP15" s="865"/>
      <c r="DQ15" s="863"/>
      <c r="DR15" s="864"/>
      <c r="DS15" s="864"/>
      <c r="DT15" s="864"/>
      <c r="DU15" s="865"/>
      <c r="DV15" s="866"/>
      <c r="DW15" s="867"/>
      <c r="DX15" s="867"/>
      <c r="DY15" s="867"/>
      <c r="DZ15" s="868"/>
      <c r="EA15" s="256"/>
    </row>
    <row r="16" spans="1:131" s="257" customFormat="1" ht="26.25" customHeight="1" x14ac:dyDescent="0.2">
      <c r="A16" s="262">
        <v>10</v>
      </c>
      <c r="B16" s="840"/>
      <c r="C16" s="841"/>
      <c r="D16" s="841"/>
      <c r="E16" s="841"/>
      <c r="F16" s="841"/>
      <c r="G16" s="841"/>
      <c r="H16" s="841"/>
      <c r="I16" s="841"/>
      <c r="J16" s="841"/>
      <c r="K16" s="841"/>
      <c r="L16" s="841"/>
      <c r="M16" s="841"/>
      <c r="N16" s="841"/>
      <c r="O16" s="841"/>
      <c r="P16" s="842"/>
      <c r="Q16" s="843"/>
      <c r="R16" s="844"/>
      <c r="S16" s="844"/>
      <c r="T16" s="844"/>
      <c r="U16" s="844"/>
      <c r="V16" s="844"/>
      <c r="W16" s="844"/>
      <c r="X16" s="844"/>
      <c r="Y16" s="844"/>
      <c r="Z16" s="844"/>
      <c r="AA16" s="844"/>
      <c r="AB16" s="844"/>
      <c r="AC16" s="844"/>
      <c r="AD16" s="844"/>
      <c r="AE16" s="845"/>
      <c r="AF16" s="846"/>
      <c r="AG16" s="847"/>
      <c r="AH16" s="847"/>
      <c r="AI16" s="847"/>
      <c r="AJ16" s="848"/>
      <c r="AK16" s="849"/>
      <c r="AL16" s="850"/>
      <c r="AM16" s="850"/>
      <c r="AN16" s="850"/>
      <c r="AO16" s="850"/>
      <c r="AP16" s="850"/>
      <c r="AQ16" s="850"/>
      <c r="AR16" s="850"/>
      <c r="AS16" s="850"/>
      <c r="AT16" s="850"/>
      <c r="AU16" s="851"/>
      <c r="AV16" s="851"/>
      <c r="AW16" s="851"/>
      <c r="AX16" s="851"/>
      <c r="AY16" s="852"/>
      <c r="AZ16" s="254"/>
      <c r="BA16" s="254"/>
      <c r="BB16" s="254"/>
      <c r="BC16" s="254"/>
      <c r="BD16" s="254"/>
      <c r="BE16" s="255"/>
      <c r="BF16" s="255"/>
      <c r="BG16" s="255"/>
      <c r="BH16" s="255"/>
      <c r="BI16" s="255"/>
      <c r="BJ16" s="255"/>
      <c r="BK16" s="255"/>
      <c r="BL16" s="255"/>
      <c r="BM16" s="255"/>
      <c r="BN16" s="255"/>
      <c r="BO16" s="255"/>
      <c r="BP16" s="255"/>
      <c r="BQ16" s="263">
        <v>10</v>
      </c>
      <c r="BR16" s="264"/>
      <c r="BS16" s="853"/>
      <c r="BT16" s="854"/>
      <c r="BU16" s="854"/>
      <c r="BV16" s="854"/>
      <c r="BW16" s="854"/>
      <c r="BX16" s="854"/>
      <c r="BY16" s="854"/>
      <c r="BZ16" s="854"/>
      <c r="CA16" s="854"/>
      <c r="CB16" s="854"/>
      <c r="CC16" s="854"/>
      <c r="CD16" s="854"/>
      <c r="CE16" s="854"/>
      <c r="CF16" s="854"/>
      <c r="CG16" s="855"/>
      <c r="CH16" s="863"/>
      <c r="CI16" s="864"/>
      <c r="CJ16" s="864"/>
      <c r="CK16" s="864"/>
      <c r="CL16" s="865"/>
      <c r="CM16" s="863"/>
      <c r="CN16" s="864"/>
      <c r="CO16" s="864"/>
      <c r="CP16" s="864"/>
      <c r="CQ16" s="865"/>
      <c r="CR16" s="863"/>
      <c r="CS16" s="864"/>
      <c r="CT16" s="864"/>
      <c r="CU16" s="864"/>
      <c r="CV16" s="865"/>
      <c r="CW16" s="863"/>
      <c r="CX16" s="864"/>
      <c r="CY16" s="864"/>
      <c r="CZ16" s="864"/>
      <c r="DA16" s="865"/>
      <c r="DB16" s="863"/>
      <c r="DC16" s="864"/>
      <c r="DD16" s="864"/>
      <c r="DE16" s="864"/>
      <c r="DF16" s="865"/>
      <c r="DG16" s="863"/>
      <c r="DH16" s="864"/>
      <c r="DI16" s="864"/>
      <c r="DJ16" s="864"/>
      <c r="DK16" s="865"/>
      <c r="DL16" s="863"/>
      <c r="DM16" s="864"/>
      <c r="DN16" s="864"/>
      <c r="DO16" s="864"/>
      <c r="DP16" s="865"/>
      <c r="DQ16" s="863"/>
      <c r="DR16" s="864"/>
      <c r="DS16" s="864"/>
      <c r="DT16" s="864"/>
      <c r="DU16" s="865"/>
      <c r="DV16" s="866"/>
      <c r="DW16" s="867"/>
      <c r="DX16" s="867"/>
      <c r="DY16" s="867"/>
      <c r="DZ16" s="868"/>
      <c r="EA16" s="256"/>
    </row>
    <row r="17" spans="1:131" s="257" customFormat="1" ht="26.25" customHeight="1" x14ac:dyDescent="0.2">
      <c r="A17" s="262">
        <v>11</v>
      </c>
      <c r="B17" s="840"/>
      <c r="C17" s="841"/>
      <c r="D17" s="841"/>
      <c r="E17" s="841"/>
      <c r="F17" s="841"/>
      <c r="G17" s="841"/>
      <c r="H17" s="841"/>
      <c r="I17" s="841"/>
      <c r="J17" s="841"/>
      <c r="K17" s="841"/>
      <c r="L17" s="841"/>
      <c r="M17" s="841"/>
      <c r="N17" s="841"/>
      <c r="O17" s="841"/>
      <c r="P17" s="842"/>
      <c r="Q17" s="843"/>
      <c r="R17" s="844"/>
      <c r="S17" s="844"/>
      <c r="T17" s="844"/>
      <c r="U17" s="844"/>
      <c r="V17" s="844"/>
      <c r="W17" s="844"/>
      <c r="X17" s="844"/>
      <c r="Y17" s="844"/>
      <c r="Z17" s="844"/>
      <c r="AA17" s="844"/>
      <c r="AB17" s="844"/>
      <c r="AC17" s="844"/>
      <c r="AD17" s="844"/>
      <c r="AE17" s="845"/>
      <c r="AF17" s="846"/>
      <c r="AG17" s="847"/>
      <c r="AH17" s="847"/>
      <c r="AI17" s="847"/>
      <c r="AJ17" s="848"/>
      <c r="AK17" s="849"/>
      <c r="AL17" s="850"/>
      <c r="AM17" s="850"/>
      <c r="AN17" s="850"/>
      <c r="AO17" s="850"/>
      <c r="AP17" s="850"/>
      <c r="AQ17" s="850"/>
      <c r="AR17" s="850"/>
      <c r="AS17" s="850"/>
      <c r="AT17" s="850"/>
      <c r="AU17" s="851"/>
      <c r="AV17" s="851"/>
      <c r="AW17" s="851"/>
      <c r="AX17" s="851"/>
      <c r="AY17" s="852"/>
      <c r="AZ17" s="254"/>
      <c r="BA17" s="254"/>
      <c r="BB17" s="254"/>
      <c r="BC17" s="254"/>
      <c r="BD17" s="254"/>
      <c r="BE17" s="255"/>
      <c r="BF17" s="255"/>
      <c r="BG17" s="255"/>
      <c r="BH17" s="255"/>
      <c r="BI17" s="255"/>
      <c r="BJ17" s="255"/>
      <c r="BK17" s="255"/>
      <c r="BL17" s="255"/>
      <c r="BM17" s="255"/>
      <c r="BN17" s="255"/>
      <c r="BO17" s="255"/>
      <c r="BP17" s="255"/>
      <c r="BQ17" s="263">
        <v>11</v>
      </c>
      <c r="BR17" s="264"/>
      <c r="BS17" s="853"/>
      <c r="BT17" s="854"/>
      <c r="BU17" s="854"/>
      <c r="BV17" s="854"/>
      <c r="BW17" s="854"/>
      <c r="BX17" s="854"/>
      <c r="BY17" s="854"/>
      <c r="BZ17" s="854"/>
      <c r="CA17" s="854"/>
      <c r="CB17" s="854"/>
      <c r="CC17" s="854"/>
      <c r="CD17" s="854"/>
      <c r="CE17" s="854"/>
      <c r="CF17" s="854"/>
      <c r="CG17" s="855"/>
      <c r="CH17" s="863"/>
      <c r="CI17" s="864"/>
      <c r="CJ17" s="864"/>
      <c r="CK17" s="864"/>
      <c r="CL17" s="865"/>
      <c r="CM17" s="863"/>
      <c r="CN17" s="864"/>
      <c r="CO17" s="864"/>
      <c r="CP17" s="864"/>
      <c r="CQ17" s="865"/>
      <c r="CR17" s="863"/>
      <c r="CS17" s="864"/>
      <c r="CT17" s="864"/>
      <c r="CU17" s="864"/>
      <c r="CV17" s="865"/>
      <c r="CW17" s="863"/>
      <c r="CX17" s="864"/>
      <c r="CY17" s="864"/>
      <c r="CZ17" s="864"/>
      <c r="DA17" s="865"/>
      <c r="DB17" s="863"/>
      <c r="DC17" s="864"/>
      <c r="DD17" s="864"/>
      <c r="DE17" s="864"/>
      <c r="DF17" s="865"/>
      <c r="DG17" s="863"/>
      <c r="DH17" s="864"/>
      <c r="DI17" s="864"/>
      <c r="DJ17" s="864"/>
      <c r="DK17" s="865"/>
      <c r="DL17" s="863"/>
      <c r="DM17" s="864"/>
      <c r="DN17" s="864"/>
      <c r="DO17" s="864"/>
      <c r="DP17" s="865"/>
      <c r="DQ17" s="863"/>
      <c r="DR17" s="864"/>
      <c r="DS17" s="864"/>
      <c r="DT17" s="864"/>
      <c r="DU17" s="865"/>
      <c r="DV17" s="866"/>
      <c r="DW17" s="867"/>
      <c r="DX17" s="867"/>
      <c r="DY17" s="867"/>
      <c r="DZ17" s="868"/>
      <c r="EA17" s="256"/>
    </row>
    <row r="18" spans="1:131" s="257" customFormat="1" ht="26.25" customHeight="1" x14ac:dyDescent="0.2">
      <c r="A18" s="262">
        <v>12</v>
      </c>
      <c r="B18" s="840"/>
      <c r="C18" s="841"/>
      <c r="D18" s="841"/>
      <c r="E18" s="841"/>
      <c r="F18" s="841"/>
      <c r="G18" s="841"/>
      <c r="H18" s="841"/>
      <c r="I18" s="841"/>
      <c r="J18" s="841"/>
      <c r="K18" s="841"/>
      <c r="L18" s="841"/>
      <c r="M18" s="841"/>
      <c r="N18" s="841"/>
      <c r="O18" s="841"/>
      <c r="P18" s="842"/>
      <c r="Q18" s="843"/>
      <c r="R18" s="844"/>
      <c r="S18" s="844"/>
      <c r="T18" s="844"/>
      <c r="U18" s="844"/>
      <c r="V18" s="844"/>
      <c r="W18" s="844"/>
      <c r="X18" s="844"/>
      <c r="Y18" s="844"/>
      <c r="Z18" s="844"/>
      <c r="AA18" s="844"/>
      <c r="AB18" s="844"/>
      <c r="AC18" s="844"/>
      <c r="AD18" s="844"/>
      <c r="AE18" s="845"/>
      <c r="AF18" s="846"/>
      <c r="AG18" s="847"/>
      <c r="AH18" s="847"/>
      <c r="AI18" s="847"/>
      <c r="AJ18" s="848"/>
      <c r="AK18" s="849"/>
      <c r="AL18" s="850"/>
      <c r="AM18" s="850"/>
      <c r="AN18" s="850"/>
      <c r="AO18" s="850"/>
      <c r="AP18" s="850"/>
      <c r="AQ18" s="850"/>
      <c r="AR18" s="850"/>
      <c r="AS18" s="850"/>
      <c r="AT18" s="850"/>
      <c r="AU18" s="851"/>
      <c r="AV18" s="851"/>
      <c r="AW18" s="851"/>
      <c r="AX18" s="851"/>
      <c r="AY18" s="852"/>
      <c r="AZ18" s="254"/>
      <c r="BA18" s="254"/>
      <c r="BB18" s="254"/>
      <c r="BC18" s="254"/>
      <c r="BD18" s="254"/>
      <c r="BE18" s="255"/>
      <c r="BF18" s="255"/>
      <c r="BG18" s="255"/>
      <c r="BH18" s="255"/>
      <c r="BI18" s="255"/>
      <c r="BJ18" s="255"/>
      <c r="BK18" s="255"/>
      <c r="BL18" s="255"/>
      <c r="BM18" s="255"/>
      <c r="BN18" s="255"/>
      <c r="BO18" s="255"/>
      <c r="BP18" s="255"/>
      <c r="BQ18" s="263">
        <v>12</v>
      </c>
      <c r="BR18" s="264"/>
      <c r="BS18" s="853"/>
      <c r="BT18" s="854"/>
      <c r="BU18" s="854"/>
      <c r="BV18" s="854"/>
      <c r="BW18" s="854"/>
      <c r="BX18" s="854"/>
      <c r="BY18" s="854"/>
      <c r="BZ18" s="854"/>
      <c r="CA18" s="854"/>
      <c r="CB18" s="854"/>
      <c r="CC18" s="854"/>
      <c r="CD18" s="854"/>
      <c r="CE18" s="854"/>
      <c r="CF18" s="854"/>
      <c r="CG18" s="855"/>
      <c r="CH18" s="863"/>
      <c r="CI18" s="864"/>
      <c r="CJ18" s="864"/>
      <c r="CK18" s="864"/>
      <c r="CL18" s="865"/>
      <c r="CM18" s="863"/>
      <c r="CN18" s="864"/>
      <c r="CO18" s="864"/>
      <c r="CP18" s="864"/>
      <c r="CQ18" s="865"/>
      <c r="CR18" s="863"/>
      <c r="CS18" s="864"/>
      <c r="CT18" s="864"/>
      <c r="CU18" s="864"/>
      <c r="CV18" s="865"/>
      <c r="CW18" s="863"/>
      <c r="CX18" s="864"/>
      <c r="CY18" s="864"/>
      <c r="CZ18" s="864"/>
      <c r="DA18" s="865"/>
      <c r="DB18" s="863"/>
      <c r="DC18" s="864"/>
      <c r="DD18" s="864"/>
      <c r="DE18" s="864"/>
      <c r="DF18" s="865"/>
      <c r="DG18" s="863"/>
      <c r="DH18" s="864"/>
      <c r="DI18" s="864"/>
      <c r="DJ18" s="864"/>
      <c r="DK18" s="865"/>
      <c r="DL18" s="863"/>
      <c r="DM18" s="864"/>
      <c r="DN18" s="864"/>
      <c r="DO18" s="864"/>
      <c r="DP18" s="865"/>
      <c r="DQ18" s="863"/>
      <c r="DR18" s="864"/>
      <c r="DS18" s="864"/>
      <c r="DT18" s="864"/>
      <c r="DU18" s="865"/>
      <c r="DV18" s="866"/>
      <c r="DW18" s="867"/>
      <c r="DX18" s="867"/>
      <c r="DY18" s="867"/>
      <c r="DZ18" s="868"/>
      <c r="EA18" s="256"/>
    </row>
    <row r="19" spans="1:131" s="257" customFormat="1" ht="26.25" customHeight="1" x14ac:dyDescent="0.2">
      <c r="A19" s="262">
        <v>13</v>
      </c>
      <c r="B19" s="840"/>
      <c r="C19" s="841"/>
      <c r="D19" s="841"/>
      <c r="E19" s="841"/>
      <c r="F19" s="841"/>
      <c r="G19" s="841"/>
      <c r="H19" s="841"/>
      <c r="I19" s="841"/>
      <c r="J19" s="841"/>
      <c r="K19" s="841"/>
      <c r="L19" s="841"/>
      <c r="M19" s="841"/>
      <c r="N19" s="841"/>
      <c r="O19" s="841"/>
      <c r="P19" s="842"/>
      <c r="Q19" s="843"/>
      <c r="R19" s="844"/>
      <c r="S19" s="844"/>
      <c r="T19" s="844"/>
      <c r="U19" s="844"/>
      <c r="V19" s="844"/>
      <c r="W19" s="844"/>
      <c r="X19" s="844"/>
      <c r="Y19" s="844"/>
      <c r="Z19" s="844"/>
      <c r="AA19" s="844"/>
      <c r="AB19" s="844"/>
      <c r="AC19" s="844"/>
      <c r="AD19" s="844"/>
      <c r="AE19" s="845"/>
      <c r="AF19" s="846"/>
      <c r="AG19" s="847"/>
      <c r="AH19" s="847"/>
      <c r="AI19" s="847"/>
      <c r="AJ19" s="848"/>
      <c r="AK19" s="849"/>
      <c r="AL19" s="850"/>
      <c r="AM19" s="850"/>
      <c r="AN19" s="850"/>
      <c r="AO19" s="850"/>
      <c r="AP19" s="850"/>
      <c r="AQ19" s="850"/>
      <c r="AR19" s="850"/>
      <c r="AS19" s="850"/>
      <c r="AT19" s="850"/>
      <c r="AU19" s="851"/>
      <c r="AV19" s="851"/>
      <c r="AW19" s="851"/>
      <c r="AX19" s="851"/>
      <c r="AY19" s="852"/>
      <c r="AZ19" s="254"/>
      <c r="BA19" s="254"/>
      <c r="BB19" s="254"/>
      <c r="BC19" s="254"/>
      <c r="BD19" s="254"/>
      <c r="BE19" s="255"/>
      <c r="BF19" s="255"/>
      <c r="BG19" s="255"/>
      <c r="BH19" s="255"/>
      <c r="BI19" s="255"/>
      <c r="BJ19" s="255"/>
      <c r="BK19" s="255"/>
      <c r="BL19" s="255"/>
      <c r="BM19" s="255"/>
      <c r="BN19" s="255"/>
      <c r="BO19" s="255"/>
      <c r="BP19" s="255"/>
      <c r="BQ19" s="263">
        <v>13</v>
      </c>
      <c r="BR19" s="264"/>
      <c r="BS19" s="853"/>
      <c r="BT19" s="854"/>
      <c r="BU19" s="854"/>
      <c r="BV19" s="854"/>
      <c r="BW19" s="854"/>
      <c r="BX19" s="854"/>
      <c r="BY19" s="854"/>
      <c r="BZ19" s="854"/>
      <c r="CA19" s="854"/>
      <c r="CB19" s="854"/>
      <c r="CC19" s="854"/>
      <c r="CD19" s="854"/>
      <c r="CE19" s="854"/>
      <c r="CF19" s="854"/>
      <c r="CG19" s="855"/>
      <c r="CH19" s="863"/>
      <c r="CI19" s="864"/>
      <c r="CJ19" s="864"/>
      <c r="CK19" s="864"/>
      <c r="CL19" s="865"/>
      <c r="CM19" s="863"/>
      <c r="CN19" s="864"/>
      <c r="CO19" s="864"/>
      <c r="CP19" s="864"/>
      <c r="CQ19" s="865"/>
      <c r="CR19" s="863"/>
      <c r="CS19" s="864"/>
      <c r="CT19" s="864"/>
      <c r="CU19" s="864"/>
      <c r="CV19" s="865"/>
      <c r="CW19" s="863"/>
      <c r="CX19" s="864"/>
      <c r="CY19" s="864"/>
      <c r="CZ19" s="864"/>
      <c r="DA19" s="865"/>
      <c r="DB19" s="863"/>
      <c r="DC19" s="864"/>
      <c r="DD19" s="864"/>
      <c r="DE19" s="864"/>
      <c r="DF19" s="865"/>
      <c r="DG19" s="863"/>
      <c r="DH19" s="864"/>
      <c r="DI19" s="864"/>
      <c r="DJ19" s="864"/>
      <c r="DK19" s="865"/>
      <c r="DL19" s="863"/>
      <c r="DM19" s="864"/>
      <c r="DN19" s="864"/>
      <c r="DO19" s="864"/>
      <c r="DP19" s="865"/>
      <c r="DQ19" s="863"/>
      <c r="DR19" s="864"/>
      <c r="DS19" s="864"/>
      <c r="DT19" s="864"/>
      <c r="DU19" s="865"/>
      <c r="DV19" s="866"/>
      <c r="DW19" s="867"/>
      <c r="DX19" s="867"/>
      <c r="DY19" s="867"/>
      <c r="DZ19" s="868"/>
      <c r="EA19" s="256"/>
    </row>
    <row r="20" spans="1:131" s="257" customFormat="1" ht="26.25" customHeight="1" x14ac:dyDescent="0.2">
      <c r="A20" s="262">
        <v>14</v>
      </c>
      <c r="B20" s="840"/>
      <c r="C20" s="841"/>
      <c r="D20" s="841"/>
      <c r="E20" s="841"/>
      <c r="F20" s="841"/>
      <c r="G20" s="841"/>
      <c r="H20" s="841"/>
      <c r="I20" s="841"/>
      <c r="J20" s="841"/>
      <c r="K20" s="841"/>
      <c r="L20" s="841"/>
      <c r="M20" s="841"/>
      <c r="N20" s="841"/>
      <c r="O20" s="841"/>
      <c r="P20" s="842"/>
      <c r="Q20" s="843"/>
      <c r="R20" s="844"/>
      <c r="S20" s="844"/>
      <c r="T20" s="844"/>
      <c r="U20" s="844"/>
      <c r="V20" s="844"/>
      <c r="W20" s="844"/>
      <c r="X20" s="844"/>
      <c r="Y20" s="844"/>
      <c r="Z20" s="844"/>
      <c r="AA20" s="844"/>
      <c r="AB20" s="844"/>
      <c r="AC20" s="844"/>
      <c r="AD20" s="844"/>
      <c r="AE20" s="845"/>
      <c r="AF20" s="846"/>
      <c r="AG20" s="847"/>
      <c r="AH20" s="847"/>
      <c r="AI20" s="847"/>
      <c r="AJ20" s="848"/>
      <c r="AK20" s="849"/>
      <c r="AL20" s="850"/>
      <c r="AM20" s="850"/>
      <c r="AN20" s="850"/>
      <c r="AO20" s="850"/>
      <c r="AP20" s="850"/>
      <c r="AQ20" s="850"/>
      <c r="AR20" s="850"/>
      <c r="AS20" s="850"/>
      <c r="AT20" s="850"/>
      <c r="AU20" s="851"/>
      <c r="AV20" s="851"/>
      <c r="AW20" s="851"/>
      <c r="AX20" s="851"/>
      <c r="AY20" s="852"/>
      <c r="AZ20" s="254"/>
      <c r="BA20" s="254"/>
      <c r="BB20" s="254"/>
      <c r="BC20" s="254"/>
      <c r="BD20" s="254"/>
      <c r="BE20" s="255"/>
      <c r="BF20" s="255"/>
      <c r="BG20" s="255"/>
      <c r="BH20" s="255"/>
      <c r="BI20" s="255"/>
      <c r="BJ20" s="255"/>
      <c r="BK20" s="255"/>
      <c r="BL20" s="255"/>
      <c r="BM20" s="255"/>
      <c r="BN20" s="255"/>
      <c r="BO20" s="255"/>
      <c r="BP20" s="255"/>
      <c r="BQ20" s="263">
        <v>14</v>
      </c>
      <c r="BR20" s="264"/>
      <c r="BS20" s="853"/>
      <c r="BT20" s="854"/>
      <c r="BU20" s="854"/>
      <c r="BV20" s="854"/>
      <c r="BW20" s="854"/>
      <c r="BX20" s="854"/>
      <c r="BY20" s="854"/>
      <c r="BZ20" s="854"/>
      <c r="CA20" s="854"/>
      <c r="CB20" s="854"/>
      <c r="CC20" s="854"/>
      <c r="CD20" s="854"/>
      <c r="CE20" s="854"/>
      <c r="CF20" s="854"/>
      <c r="CG20" s="855"/>
      <c r="CH20" s="863"/>
      <c r="CI20" s="864"/>
      <c r="CJ20" s="864"/>
      <c r="CK20" s="864"/>
      <c r="CL20" s="865"/>
      <c r="CM20" s="863"/>
      <c r="CN20" s="864"/>
      <c r="CO20" s="864"/>
      <c r="CP20" s="864"/>
      <c r="CQ20" s="865"/>
      <c r="CR20" s="863"/>
      <c r="CS20" s="864"/>
      <c r="CT20" s="864"/>
      <c r="CU20" s="864"/>
      <c r="CV20" s="865"/>
      <c r="CW20" s="863"/>
      <c r="CX20" s="864"/>
      <c r="CY20" s="864"/>
      <c r="CZ20" s="864"/>
      <c r="DA20" s="865"/>
      <c r="DB20" s="863"/>
      <c r="DC20" s="864"/>
      <c r="DD20" s="864"/>
      <c r="DE20" s="864"/>
      <c r="DF20" s="865"/>
      <c r="DG20" s="863"/>
      <c r="DH20" s="864"/>
      <c r="DI20" s="864"/>
      <c r="DJ20" s="864"/>
      <c r="DK20" s="865"/>
      <c r="DL20" s="863"/>
      <c r="DM20" s="864"/>
      <c r="DN20" s="864"/>
      <c r="DO20" s="864"/>
      <c r="DP20" s="865"/>
      <c r="DQ20" s="863"/>
      <c r="DR20" s="864"/>
      <c r="DS20" s="864"/>
      <c r="DT20" s="864"/>
      <c r="DU20" s="865"/>
      <c r="DV20" s="866"/>
      <c r="DW20" s="867"/>
      <c r="DX20" s="867"/>
      <c r="DY20" s="867"/>
      <c r="DZ20" s="868"/>
      <c r="EA20" s="256"/>
    </row>
    <row r="21" spans="1:131" s="257" customFormat="1" ht="26.25" customHeight="1" thickBot="1" x14ac:dyDescent="0.25">
      <c r="A21" s="262">
        <v>15</v>
      </c>
      <c r="B21" s="840"/>
      <c r="C21" s="841"/>
      <c r="D21" s="841"/>
      <c r="E21" s="841"/>
      <c r="F21" s="841"/>
      <c r="G21" s="841"/>
      <c r="H21" s="841"/>
      <c r="I21" s="841"/>
      <c r="J21" s="841"/>
      <c r="K21" s="841"/>
      <c r="L21" s="841"/>
      <c r="M21" s="841"/>
      <c r="N21" s="841"/>
      <c r="O21" s="841"/>
      <c r="P21" s="842"/>
      <c r="Q21" s="843"/>
      <c r="R21" s="844"/>
      <c r="S21" s="844"/>
      <c r="T21" s="844"/>
      <c r="U21" s="844"/>
      <c r="V21" s="844"/>
      <c r="W21" s="844"/>
      <c r="X21" s="844"/>
      <c r="Y21" s="844"/>
      <c r="Z21" s="844"/>
      <c r="AA21" s="844"/>
      <c r="AB21" s="844"/>
      <c r="AC21" s="844"/>
      <c r="AD21" s="844"/>
      <c r="AE21" s="845"/>
      <c r="AF21" s="846"/>
      <c r="AG21" s="847"/>
      <c r="AH21" s="847"/>
      <c r="AI21" s="847"/>
      <c r="AJ21" s="848"/>
      <c r="AK21" s="849"/>
      <c r="AL21" s="850"/>
      <c r="AM21" s="850"/>
      <c r="AN21" s="850"/>
      <c r="AO21" s="850"/>
      <c r="AP21" s="850"/>
      <c r="AQ21" s="850"/>
      <c r="AR21" s="850"/>
      <c r="AS21" s="850"/>
      <c r="AT21" s="850"/>
      <c r="AU21" s="851"/>
      <c r="AV21" s="851"/>
      <c r="AW21" s="851"/>
      <c r="AX21" s="851"/>
      <c r="AY21" s="852"/>
      <c r="AZ21" s="254"/>
      <c r="BA21" s="254"/>
      <c r="BB21" s="254"/>
      <c r="BC21" s="254"/>
      <c r="BD21" s="254"/>
      <c r="BE21" s="255"/>
      <c r="BF21" s="255"/>
      <c r="BG21" s="255"/>
      <c r="BH21" s="255"/>
      <c r="BI21" s="255"/>
      <c r="BJ21" s="255"/>
      <c r="BK21" s="255"/>
      <c r="BL21" s="255"/>
      <c r="BM21" s="255"/>
      <c r="BN21" s="255"/>
      <c r="BO21" s="255"/>
      <c r="BP21" s="255"/>
      <c r="BQ21" s="263">
        <v>15</v>
      </c>
      <c r="BR21" s="264"/>
      <c r="BS21" s="853"/>
      <c r="BT21" s="854"/>
      <c r="BU21" s="854"/>
      <c r="BV21" s="854"/>
      <c r="BW21" s="854"/>
      <c r="BX21" s="854"/>
      <c r="BY21" s="854"/>
      <c r="BZ21" s="854"/>
      <c r="CA21" s="854"/>
      <c r="CB21" s="854"/>
      <c r="CC21" s="854"/>
      <c r="CD21" s="854"/>
      <c r="CE21" s="854"/>
      <c r="CF21" s="854"/>
      <c r="CG21" s="855"/>
      <c r="CH21" s="863"/>
      <c r="CI21" s="864"/>
      <c r="CJ21" s="864"/>
      <c r="CK21" s="864"/>
      <c r="CL21" s="865"/>
      <c r="CM21" s="863"/>
      <c r="CN21" s="864"/>
      <c r="CO21" s="864"/>
      <c r="CP21" s="864"/>
      <c r="CQ21" s="865"/>
      <c r="CR21" s="863"/>
      <c r="CS21" s="864"/>
      <c r="CT21" s="864"/>
      <c r="CU21" s="864"/>
      <c r="CV21" s="865"/>
      <c r="CW21" s="863"/>
      <c r="CX21" s="864"/>
      <c r="CY21" s="864"/>
      <c r="CZ21" s="864"/>
      <c r="DA21" s="865"/>
      <c r="DB21" s="863"/>
      <c r="DC21" s="864"/>
      <c r="DD21" s="864"/>
      <c r="DE21" s="864"/>
      <c r="DF21" s="865"/>
      <c r="DG21" s="863"/>
      <c r="DH21" s="864"/>
      <c r="DI21" s="864"/>
      <c r="DJ21" s="864"/>
      <c r="DK21" s="865"/>
      <c r="DL21" s="863"/>
      <c r="DM21" s="864"/>
      <c r="DN21" s="864"/>
      <c r="DO21" s="864"/>
      <c r="DP21" s="865"/>
      <c r="DQ21" s="863"/>
      <c r="DR21" s="864"/>
      <c r="DS21" s="864"/>
      <c r="DT21" s="864"/>
      <c r="DU21" s="865"/>
      <c r="DV21" s="866"/>
      <c r="DW21" s="867"/>
      <c r="DX21" s="867"/>
      <c r="DY21" s="867"/>
      <c r="DZ21" s="868"/>
      <c r="EA21" s="256"/>
    </row>
    <row r="22" spans="1:131" s="257" customFormat="1" ht="26.25" customHeight="1" x14ac:dyDescent="0.2">
      <c r="A22" s="262">
        <v>16</v>
      </c>
      <c r="B22" s="840"/>
      <c r="C22" s="841"/>
      <c r="D22" s="841"/>
      <c r="E22" s="841"/>
      <c r="F22" s="841"/>
      <c r="G22" s="841"/>
      <c r="H22" s="841"/>
      <c r="I22" s="841"/>
      <c r="J22" s="841"/>
      <c r="K22" s="841"/>
      <c r="L22" s="841"/>
      <c r="M22" s="841"/>
      <c r="N22" s="841"/>
      <c r="O22" s="841"/>
      <c r="P22" s="842"/>
      <c r="Q22" s="869"/>
      <c r="R22" s="870"/>
      <c r="S22" s="870"/>
      <c r="T22" s="870"/>
      <c r="U22" s="870"/>
      <c r="V22" s="870"/>
      <c r="W22" s="870"/>
      <c r="X22" s="870"/>
      <c r="Y22" s="870"/>
      <c r="Z22" s="870"/>
      <c r="AA22" s="870"/>
      <c r="AB22" s="870"/>
      <c r="AC22" s="870"/>
      <c r="AD22" s="870"/>
      <c r="AE22" s="871"/>
      <c r="AF22" s="846"/>
      <c r="AG22" s="847"/>
      <c r="AH22" s="847"/>
      <c r="AI22" s="847"/>
      <c r="AJ22" s="848"/>
      <c r="AK22" s="884"/>
      <c r="AL22" s="885"/>
      <c r="AM22" s="885"/>
      <c r="AN22" s="885"/>
      <c r="AO22" s="885"/>
      <c r="AP22" s="885"/>
      <c r="AQ22" s="885"/>
      <c r="AR22" s="885"/>
      <c r="AS22" s="885"/>
      <c r="AT22" s="885"/>
      <c r="AU22" s="886"/>
      <c r="AV22" s="886"/>
      <c r="AW22" s="886"/>
      <c r="AX22" s="886"/>
      <c r="AY22" s="887"/>
      <c r="AZ22" s="888" t="s">
        <v>397</v>
      </c>
      <c r="BA22" s="888"/>
      <c r="BB22" s="888"/>
      <c r="BC22" s="888"/>
      <c r="BD22" s="889"/>
      <c r="BE22" s="255"/>
      <c r="BF22" s="255"/>
      <c r="BG22" s="255"/>
      <c r="BH22" s="255"/>
      <c r="BI22" s="255"/>
      <c r="BJ22" s="255"/>
      <c r="BK22" s="255"/>
      <c r="BL22" s="255"/>
      <c r="BM22" s="255"/>
      <c r="BN22" s="255"/>
      <c r="BO22" s="255"/>
      <c r="BP22" s="255"/>
      <c r="BQ22" s="263">
        <v>16</v>
      </c>
      <c r="BR22" s="264"/>
      <c r="BS22" s="853"/>
      <c r="BT22" s="854"/>
      <c r="BU22" s="854"/>
      <c r="BV22" s="854"/>
      <c r="BW22" s="854"/>
      <c r="BX22" s="854"/>
      <c r="BY22" s="854"/>
      <c r="BZ22" s="854"/>
      <c r="CA22" s="854"/>
      <c r="CB22" s="854"/>
      <c r="CC22" s="854"/>
      <c r="CD22" s="854"/>
      <c r="CE22" s="854"/>
      <c r="CF22" s="854"/>
      <c r="CG22" s="855"/>
      <c r="CH22" s="863"/>
      <c r="CI22" s="864"/>
      <c r="CJ22" s="864"/>
      <c r="CK22" s="864"/>
      <c r="CL22" s="865"/>
      <c r="CM22" s="863"/>
      <c r="CN22" s="864"/>
      <c r="CO22" s="864"/>
      <c r="CP22" s="864"/>
      <c r="CQ22" s="865"/>
      <c r="CR22" s="863"/>
      <c r="CS22" s="864"/>
      <c r="CT22" s="864"/>
      <c r="CU22" s="864"/>
      <c r="CV22" s="865"/>
      <c r="CW22" s="863"/>
      <c r="CX22" s="864"/>
      <c r="CY22" s="864"/>
      <c r="CZ22" s="864"/>
      <c r="DA22" s="865"/>
      <c r="DB22" s="863"/>
      <c r="DC22" s="864"/>
      <c r="DD22" s="864"/>
      <c r="DE22" s="864"/>
      <c r="DF22" s="865"/>
      <c r="DG22" s="863"/>
      <c r="DH22" s="864"/>
      <c r="DI22" s="864"/>
      <c r="DJ22" s="864"/>
      <c r="DK22" s="865"/>
      <c r="DL22" s="863"/>
      <c r="DM22" s="864"/>
      <c r="DN22" s="864"/>
      <c r="DO22" s="864"/>
      <c r="DP22" s="865"/>
      <c r="DQ22" s="863"/>
      <c r="DR22" s="864"/>
      <c r="DS22" s="864"/>
      <c r="DT22" s="864"/>
      <c r="DU22" s="865"/>
      <c r="DV22" s="866"/>
      <c r="DW22" s="867"/>
      <c r="DX22" s="867"/>
      <c r="DY22" s="867"/>
      <c r="DZ22" s="868"/>
      <c r="EA22" s="256"/>
    </row>
    <row r="23" spans="1:131" s="257" customFormat="1" ht="26.25" customHeight="1" thickBot="1" x14ac:dyDescent="0.25">
      <c r="A23" s="265" t="s">
        <v>398</v>
      </c>
      <c r="B23" s="872" t="s">
        <v>399</v>
      </c>
      <c r="C23" s="873"/>
      <c r="D23" s="873"/>
      <c r="E23" s="873"/>
      <c r="F23" s="873"/>
      <c r="G23" s="873"/>
      <c r="H23" s="873"/>
      <c r="I23" s="873"/>
      <c r="J23" s="873"/>
      <c r="K23" s="873"/>
      <c r="L23" s="873"/>
      <c r="M23" s="873"/>
      <c r="N23" s="873"/>
      <c r="O23" s="873"/>
      <c r="P23" s="874"/>
      <c r="Q23" s="875">
        <v>27422</v>
      </c>
      <c r="R23" s="876"/>
      <c r="S23" s="876"/>
      <c r="T23" s="876"/>
      <c r="U23" s="876"/>
      <c r="V23" s="876">
        <v>26350</v>
      </c>
      <c r="W23" s="876"/>
      <c r="X23" s="876"/>
      <c r="Y23" s="876"/>
      <c r="Z23" s="876"/>
      <c r="AA23" s="876">
        <v>1072</v>
      </c>
      <c r="AB23" s="876"/>
      <c r="AC23" s="876"/>
      <c r="AD23" s="876"/>
      <c r="AE23" s="877"/>
      <c r="AF23" s="878">
        <v>723</v>
      </c>
      <c r="AG23" s="876"/>
      <c r="AH23" s="876"/>
      <c r="AI23" s="876"/>
      <c r="AJ23" s="879"/>
      <c r="AK23" s="880"/>
      <c r="AL23" s="881"/>
      <c r="AM23" s="881"/>
      <c r="AN23" s="881"/>
      <c r="AO23" s="881"/>
      <c r="AP23" s="876">
        <v>11608</v>
      </c>
      <c r="AQ23" s="876"/>
      <c r="AR23" s="876"/>
      <c r="AS23" s="876"/>
      <c r="AT23" s="876"/>
      <c r="AU23" s="882"/>
      <c r="AV23" s="882"/>
      <c r="AW23" s="882"/>
      <c r="AX23" s="882"/>
      <c r="AY23" s="883"/>
      <c r="AZ23" s="891" t="s">
        <v>400</v>
      </c>
      <c r="BA23" s="892"/>
      <c r="BB23" s="892"/>
      <c r="BC23" s="892"/>
      <c r="BD23" s="893"/>
      <c r="BE23" s="255"/>
      <c r="BF23" s="255"/>
      <c r="BG23" s="255"/>
      <c r="BH23" s="255"/>
      <c r="BI23" s="255"/>
      <c r="BJ23" s="255"/>
      <c r="BK23" s="255"/>
      <c r="BL23" s="255"/>
      <c r="BM23" s="255"/>
      <c r="BN23" s="255"/>
      <c r="BO23" s="255"/>
      <c r="BP23" s="255"/>
      <c r="BQ23" s="263">
        <v>17</v>
      </c>
      <c r="BR23" s="264"/>
      <c r="BS23" s="853"/>
      <c r="BT23" s="854"/>
      <c r="BU23" s="854"/>
      <c r="BV23" s="854"/>
      <c r="BW23" s="854"/>
      <c r="BX23" s="854"/>
      <c r="BY23" s="854"/>
      <c r="BZ23" s="854"/>
      <c r="CA23" s="854"/>
      <c r="CB23" s="854"/>
      <c r="CC23" s="854"/>
      <c r="CD23" s="854"/>
      <c r="CE23" s="854"/>
      <c r="CF23" s="854"/>
      <c r="CG23" s="855"/>
      <c r="CH23" s="863"/>
      <c r="CI23" s="864"/>
      <c r="CJ23" s="864"/>
      <c r="CK23" s="864"/>
      <c r="CL23" s="865"/>
      <c r="CM23" s="863"/>
      <c r="CN23" s="864"/>
      <c r="CO23" s="864"/>
      <c r="CP23" s="864"/>
      <c r="CQ23" s="865"/>
      <c r="CR23" s="863"/>
      <c r="CS23" s="864"/>
      <c r="CT23" s="864"/>
      <c r="CU23" s="864"/>
      <c r="CV23" s="865"/>
      <c r="CW23" s="863"/>
      <c r="CX23" s="864"/>
      <c r="CY23" s="864"/>
      <c r="CZ23" s="864"/>
      <c r="DA23" s="865"/>
      <c r="DB23" s="863"/>
      <c r="DC23" s="864"/>
      <c r="DD23" s="864"/>
      <c r="DE23" s="864"/>
      <c r="DF23" s="865"/>
      <c r="DG23" s="863"/>
      <c r="DH23" s="864"/>
      <c r="DI23" s="864"/>
      <c r="DJ23" s="864"/>
      <c r="DK23" s="865"/>
      <c r="DL23" s="863"/>
      <c r="DM23" s="864"/>
      <c r="DN23" s="864"/>
      <c r="DO23" s="864"/>
      <c r="DP23" s="865"/>
      <c r="DQ23" s="863"/>
      <c r="DR23" s="864"/>
      <c r="DS23" s="864"/>
      <c r="DT23" s="864"/>
      <c r="DU23" s="865"/>
      <c r="DV23" s="866"/>
      <c r="DW23" s="867"/>
      <c r="DX23" s="867"/>
      <c r="DY23" s="867"/>
      <c r="DZ23" s="868"/>
      <c r="EA23" s="256"/>
    </row>
    <row r="24" spans="1:131" s="257" customFormat="1" ht="26.25" customHeight="1" x14ac:dyDescent="0.2">
      <c r="A24" s="890" t="s">
        <v>401</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54"/>
      <c r="BA24" s="254"/>
      <c r="BB24" s="254"/>
      <c r="BC24" s="254"/>
      <c r="BD24" s="254"/>
      <c r="BE24" s="255"/>
      <c r="BF24" s="255"/>
      <c r="BG24" s="255"/>
      <c r="BH24" s="255"/>
      <c r="BI24" s="255"/>
      <c r="BJ24" s="255"/>
      <c r="BK24" s="255"/>
      <c r="BL24" s="255"/>
      <c r="BM24" s="255"/>
      <c r="BN24" s="255"/>
      <c r="BO24" s="255"/>
      <c r="BP24" s="255"/>
      <c r="BQ24" s="263">
        <v>18</v>
      </c>
      <c r="BR24" s="264"/>
      <c r="BS24" s="853"/>
      <c r="BT24" s="854"/>
      <c r="BU24" s="854"/>
      <c r="BV24" s="854"/>
      <c r="BW24" s="854"/>
      <c r="BX24" s="854"/>
      <c r="BY24" s="854"/>
      <c r="BZ24" s="854"/>
      <c r="CA24" s="854"/>
      <c r="CB24" s="854"/>
      <c r="CC24" s="854"/>
      <c r="CD24" s="854"/>
      <c r="CE24" s="854"/>
      <c r="CF24" s="854"/>
      <c r="CG24" s="855"/>
      <c r="CH24" s="863"/>
      <c r="CI24" s="864"/>
      <c r="CJ24" s="864"/>
      <c r="CK24" s="864"/>
      <c r="CL24" s="865"/>
      <c r="CM24" s="863"/>
      <c r="CN24" s="864"/>
      <c r="CO24" s="864"/>
      <c r="CP24" s="864"/>
      <c r="CQ24" s="865"/>
      <c r="CR24" s="863"/>
      <c r="CS24" s="864"/>
      <c r="CT24" s="864"/>
      <c r="CU24" s="864"/>
      <c r="CV24" s="865"/>
      <c r="CW24" s="863"/>
      <c r="CX24" s="864"/>
      <c r="CY24" s="864"/>
      <c r="CZ24" s="864"/>
      <c r="DA24" s="865"/>
      <c r="DB24" s="863"/>
      <c r="DC24" s="864"/>
      <c r="DD24" s="864"/>
      <c r="DE24" s="864"/>
      <c r="DF24" s="865"/>
      <c r="DG24" s="863"/>
      <c r="DH24" s="864"/>
      <c r="DI24" s="864"/>
      <c r="DJ24" s="864"/>
      <c r="DK24" s="865"/>
      <c r="DL24" s="863"/>
      <c r="DM24" s="864"/>
      <c r="DN24" s="864"/>
      <c r="DO24" s="864"/>
      <c r="DP24" s="865"/>
      <c r="DQ24" s="863"/>
      <c r="DR24" s="864"/>
      <c r="DS24" s="864"/>
      <c r="DT24" s="864"/>
      <c r="DU24" s="865"/>
      <c r="DV24" s="866"/>
      <c r="DW24" s="867"/>
      <c r="DX24" s="867"/>
      <c r="DY24" s="867"/>
      <c r="DZ24" s="868"/>
      <c r="EA24" s="256"/>
    </row>
    <row r="25" spans="1:131" s="249" customFormat="1" ht="26.25" customHeight="1" thickBot="1" x14ac:dyDescent="0.25">
      <c r="A25" s="834" t="s">
        <v>402</v>
      </c>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c r="BG25" s="834"/>
      <c r="BH25" s="834"/>
      <c r="BI25" s="834"/>
      <c r="BJ25" s="254"/>
      <c r="BK25" s="254"/>
      <c r="BL25" s="254"/>
      <c r="BM25" s="254"/>
      <c r="BN25" s="254"/>
      <c r="BO25" s="266"/>
      <c r="BP25" s="266"/>
      <c r="BQ25" s="263">
        <v>19</v>
      </c>
      <c r="BR25" s="264"/>
      <c r="BS25" s="853"/>
      <c r="BT25" s="854"/>
      <c r="BU25" s="854"/>
      <c r="BV25" s="854"/>
      <c r="BW25" s="854"/>
      <c r="BX25" s="854"/>
      <c r="BY25" s="854"/>
      <c r="BZ25" s="854"/>
      <c r="CA25" s="854"/>
      <c r="CB25" s="854"/>
      <c r="CC25" s="854"/>
      <c r="CD25" s="854"/>
      <c r="CE25" s="854"/>
      <c r="CF25" s="854"/>
      <c r="CG25" s="855"/>
      <c r="CH25" s="863"/>
      <c r="CI25" s="864"/>
      <c r="CJ25" s="864"/>
      <c r="CK25" s="864"/>
      <c r="CL25" s="865"/>
      <c r="CM25" s="863"/>
      <c r="CN25" s="864"/>
      <c r="CO25" s="864"/>
      <c r="CP25" s="864"/>
      <c r="CQ25" s="865"/>
      <c r="CR25" s="863"/>
      <c r="CS25" s="864"/>
      <c r="CT25" s="864"/>
      <c r="CU25" s="864"/>
      <c r="CV25" s="865"/>
      <c r="CW25" s="863"/>
      <c r="CX25" s="864"/>
      <c r="CY25" s="864"/>
      <c r="CZ25" s="864"/>
      <c r="DA25" s="865"/>
      <c r="DB25" s="863"/>
      <c r="DC25" s="864"/>
      <c r="DD25" s="864"/>
      <c r="DE25" s="864"/>
      <c r="DF25" s="865"/>
      <c r="DG25" s="863"/>
      <c r="DH25" s="864"/>
      <c r="DI25" s="864"/>
      <c r="DJ25" s="864"/>
      <c r="DK25" s="865"/>
      <c r="DL25" s="863"/>
      <c r="DM25" s="864"/>
      <c r="DN25" s="864"/>
      <c r="DO25" s="864"/>
      <c r="DP25" s="865"/>
      <c r="DQ25" s="863"/>
      <c r="DR25" s="864"/>
      <c r="DS25" s="864"/>
      <c r="DT25" s="864"/>
      <c r="DU25" s="865"/>
      <c r="DV25" s="866"/>
      <c r="DW25" s="867"/>
      <c r="DX25" s="867"/>
      <c r="DY25" s="867"/>
      <c r="DZ25" s="868"/>
      <c r="EA25" s="248"/>
    </row>
    <row r="26" spans="1:131" s="249" customFormat="1" ht="26.25" customHeight="1" x14ac:dyDescent="0.2">
      <c r="A26" s="825" t="s">
        <v>374</v>
      </c>
      <c r="B26" s="826"/>
      <c r="C26" s="826"/>
      <c r="D26" s="826"/>
      <c r="E26" s="826"/>
      <c r="F26" s="826"/>
      <c r="G26" s="826"/>
      <c r="H26" s="826"/>
      <c r="I26" s="826"/>
      <c r="J26" s="826"/>
      <c r="K26" s="826"/>
      <c r="L26" s="826"/>
      <c r="M26" s="826"/>
      <c r="N26" s="826"/>
      <c r="O26" s="826"/>
      <c r="P26" s="827"/>
      <c r="Q26" s="802" t="s">
        <v>403</v>
      </c>
      <c r="R26" s="803"/>
      <c r="S26" s="803"/>
      <c r="T26" s="803"/>
      <c r="U26" s="804"/>
      <c r="V26" s="802" t="s">
        <v>404</v>
      </c>
      <c r="W26" s="803"/>
      <c r="X26" s="803"/>
      <c r="Y26" s="803"/>
      <c r="Z26" s="804"/>
      <c r="AA26" s="802" t="s">
        <v>405</v>
      </c>
      <c r="AB26" s="803"/>
      <c r="AC26" s="803"/>
      <c r="AD26" s="803"/>
      <c r="AE26" s="803"/>
      <c r="AF26" s="894" t="s">
        <v>406</v>
      </c>
      <c r="AG26" s="895"/>
      <c r="AH26" s="895"/>
      <c r="AI26" s="895"/>
      <c r="AJ26" s="896"/>
      <c r="AK26" s="803" t="s">
        <v>407</v>
      </c>
      <c r="AL26" s="803"/>
      <c r="AM26" s="803"/>
      <c r="AN26" s="803"/>
      <c r="AO26" s="804"/>
      <c r="AP26" s="802" t="s">
        <v>408</v>
      </c>
      <c r="AQ26" s="803"/>
      <c r="AR26" s="803"/>
      <c r="AS26" s="803"/>
      <c r="AT26" s="804"/>
      <c r="AU26" s="802" t="s">
        <v>409</v>
      </c>
      <c r="AV26" s="803"/>
      <c r="AW26" s="803"/>
      <c r="AX26" s="803"/>
      <c r="AY26" s="804"/>
      <c r="AZ26" s="802" t="s">
        <v>410</v>
      </c>
      <c r="BA26" s="803"/>
      <c r="BB26" s="803"/>
      <c r="BC26" s="803"/>
      <c r="BD26" s="804"/>
      <c r="BE26" s="802" t="s">
        <v>381</v>
      </c>
      <c r="BF26" s="803"/>
      <c r="BG26" s="803"/>
      <c r="BH26" s="803"/>
      <c r="BI26" s="814"/>
      <c r="BJ26" s="254"/>
      <c r="BK26" s="254"/>
      <c r="BL26" s="254"/>
      <c r="BM26" s="254"/>
      <c r="BN26" s="254"/>
      <c r="BO26" s="266"/>
      <c r="BP26" s="266"/>
      <c r="BQ26" s="263">
        <v>20</v>
      </c>
      <c r="BR26" s="264"/>
      <c r="BS26" s="853"/>
      <c r="BT26" s="854"/>
      <c r="BU26" s="854"/>
      <c r="BV26" s="854"/>
      <c r="BW26" s="854"/>
      <c r="BX26" s="854"/>
      <c r="BY26" s="854"/>
      <c r="BZ26" s="854"/>
      <c r="CA26" s="854"/>
      <c r="CB26" s="854"/>
      <c r="CC26" s="854"/>
      <c r="CD26" s="854"/>
      <c r="CE26" s="854"/>
      <c r="CF26" s="854"/>
      <c r="CG26" s="855"/>
      <c r="CH26" s="863"/>
      <c r="CI26" s="864"/>
      <c r="CJ26" s="864"/>
      <c r="CK26" s="864"/>
      <c r="CL26" s="865"/>
      <c r="CM26" s="863"/>
      <c r="CN26" s="864"/>
      <c r="CO26" s="864"/>
      <c r="CP26" s="864"/>
      <c r="CQ26" s="865"/>
      <c r="CR26" s="863"/>
      <c r="CS26" s="864"/>
      <c r="CT26" s="864"/>
      <c r="CU26" s="864"/>
      <c r="CV26" s="865"/>
      <c r="CW26" s="863"/>
      <c r="CX26" s="864"/>
      <c r="CY26" s="864"/>
      <c r="CZ26" s="864"/>
      <c r="DA26" s="865"/>
      <c r="DB26" s="863"/>
      <c r="DC26" s="864"/>
      <c r="DD26" s="864"/>
      <c r="DE26" s="864"/>
      <c r="DF26" s="865"/>
      <c r="DG26" s="863"/>
      <c r="DH26" s="864"/>
      <c r="DI26" s="864"/>
      <c r="DJ26" s="864"/>
      <c r="DK26" s="865"/>
      <c r="DL26" s="863"/>
      <c r="DM26" s="864"/>
      <c r="DN26" s="864"/>
      <c r="DO26" s="864"/>
      <c r="DP26" s="865"/>
      <c r="DQ26" s="863"/>
      <c r="DR26" s="864"/>
      <c r="DS26" s="864"/>
      <c r="DT26" s="864"/>
      <c r="DU26" s="865"/>
      <c r="DV26" s="866"/>
      <c r="DW26" s="867"/>
      <c r="DX26" s="867"/>
      <c r="DY26" s="867"/>
      <c r="DZ26" s="868"/>
      <c r="EA26" s="248"/>
    </row>
    <row r="27" spans="1:131" s="249" customFormat="1" ht="26.25" customHeight="1" thickBot="1" x14ac:dyDescent="0.25">
      <c r="A27" s="828"/>
      <c r="B27" s="829"/>
      <c r="C27" s="829"/>
      <c r="D27" s="829"/>
      <c r="E27" s="829"/>
      <c r="F27" s="829"/>
      <c r="G27" s="829"/>
      <c r="H27" s="829"/>
      <c r="I27" s="829"/>
      <c r="J27" s="829"/>
      <c r="K27" s="829"/>
      <c r="L27" s="829"/>
      <c r="M27" s="829"/>
      <c r="N27" s="829"/>
      <c r="O27" s="829"/>
      <c r="P27" s="830"/>
      <c r="Q27" s="805"/>
      <c r="R27" s="806"/>
      <c r="S27" s="806"/>
      <c r="T27" s="806"/>
      <c r="U27" s="807"/>
      <c r="V27" s="805"/>
      <c r="W27" s="806"/>
      <c r="X27" s="806"/>
      <c r="Y27" s="806"/>
      <c r="Z27" s="807"/>
      <c r="AA27" s="805"/>
      <c r="AB27" s="806"/>
      <c r="AC27" s="806"/>
      <c r="AD27" s="806"/>
      <c r="AE27" s="806"/>
      <c r="AF27" s="897"/>
      <c r="AG27" s="898"/>
      <c r="AH27" s="898"/>
      <c r="AI27" s="898"/>
      <c r="AJ27" s="899"/>
      <c r="AK27" s="806"/>
      <c r="AL27" s="806"/>
      <c r="AM27" s="806"/>
      <c r="AN27" s="806"/>
      <c r="AO27" s="807"/>
      <c r="AP27" s="805"/>
      <c r="AQ27" s="806"/>
      <c r="AR27" s="806"/>
      <c r="AS27" s="806"/>
      <c r="AT27" s="807"/>
      <c r="AU27" s="805"/>
      <c r="AV27" s="806"/>
      <c r="AW27" s="806"/>
      <c r="AX27" s="806"/>
      <c r="AY27" s="807"/>
      <c r="AZ27" s="805"/>
      <c r="BA27" s="806"/>
      <c r="BB27" s="806"/>
      <c r="BC27" s="806"/>
      <c r="BD27" s="807"/>
      <c r="BE27" s="805"/>
      <c r="BF27" s="806"/>
      <c r="BG27" s="806"/>
      <c r="BH27" s="806"/>
      <c r="BI27" s="815"/>
      <c r="BJ27" s="254"/>
      <c r="BK27" s="254"/>
      <c r="BL27" s="254"/>
      <c r="BM27" s="254"/>
      <c r="BN27" s="254"/>
      <c r="BO27" s="266"/>
      <c r="BP27" s="266"/>
      <c r="BQ27" s="263">
        <v>21</v>
      </c>
      <c r="BR27" s="264"/>
      <c r="BS27" s="853"/>
      <c r="BT27" s="854"/>
      <c r="BU27" s="854"/>
      <c r="BV27" s="854"/>
      <c r="BW27" s="854"/>
      <c r="BX27" s="854"/>
      <c r="BY27" s="854"/>
      <c r="BZ27" s="854"/>
      <c r="CA27" s="854"/>
      <c r="CB27" s="854"/>
      <c r="CC27" s="854"/>
      <c r="CD27" s="854"/>
      <c r="CE27" s="854"/>
      <c r="CF27" s="854"/>
      <c r="CG27" s="855"/>
      <c r="CH27" s="863"/>
      <c r="CI27" s="864"/>
      <c r="CJ27" s="864"/>
      <c r="CK27" s="864"/>
      <c r="CL27" s="865"/>
      <c r="CM27" s="863"/>
      <c r="CN27" s="864"/>
      <c r="CO27" s="864"/>
      <c r="CP27" s="864"/>
      <c r="CQ27" s="865"/>
      <c r="CR27" s="863"/>
      <c r="CS27" s="864"/>
      <c r="CT27" s="864"/>
      <c r="CU27" s="864"/>
      <c r="CV27" s="865"/>
      <c r="CW27" s="863"/>
      <c r="CX27" s="864"/>
      <c r="CY27" s="864"/>
      <c r="CZ27" s="864"/>
      <c r="DA27" s="865"/>
      <c r="DB27" s="863"/>
      <c r="DC27" s="864"/>
      <c r="DD27" s="864"/>
      <c r="DE27" s="864"/>
      <c r="DF27" s="865"/>
      <c r="DG27" s="863"/>
      <c r="DH27" s="864"/>
      <c r="DI27" s="864"/>
      <c r="DJ27" s="864"/>
      <c r="DK27" s="865"/>
      <c r="DL27" s="863"/>
      <c r="DM27" s="864"/>
      <c r="DN27" s="864"/>
      <c r="DO27" s="864"/>
      <c r="DP27" s="865"/>
      <c r="DQ27" s="863"/>
      <c r="DR27" s="864"/>
      <c r="DS27" s="864"/>
      <c r="DT27" s="864"/>
      <c r="DU27" s="865"/>
      <c r="DV27" s="866"/>
      <c r="DW27" s="867"/>
      <c r="DX27" s="867"/>
      <c r="DY27" s="867"/>
      <c r="DZ27" s="868"/>
      <c r="EA27" s="248"/>
    </row>
    <row r="28" spans="1:131" s="249" customFormat="1" ht="26.25" customHeight="1" thickTop="1" x14ac:dyDescent="0.2">
      <c r="A28" s="267">
        <v>1</v>
      </c>
      <c r="B28" s="816" t="s">
        <v>411</v>
      </c>
      <c r="C28" s="817"/>
      <c r="D28" s="817"/>
      <c r="E28" s="817"/>
      <c r="F28" s="817"/>
      <c r="G28" s="817"/>
      <c r="H28" s="817"/>
      <c r="I28" s="817"/>
      <c r="J28" s="817"/>
      <c r="K28" s="817"/>
      <c r="L28" s="817"/>
      <c r="M28" s="817"/>
      <c r="N28" s="817"/>
      <c r="O28" s="817"/>
      <c r="P28" s="818"/>
      <c r="Q28" s="904">
        <v>4606</v>
      </c>
      <c r="R28" s="905"/>
      <c r="S28" s="905"/>
      <c r="T28" s="905"/>
      <c r="U28" s="905"/>
      <c r="V28" s="905">
        <v>4545</v>
      </c>
      <c r="W28" s="905"/>
      <c r="X28" s="905"/>
      <c r="Y28" s="905"/>
      <c r="Z28" s="905"/>
      <c r="AA28" s="905">
        <v>61</v>
      </c>
      <c r="AB28" s="905"/>
      <c r="AC28" s="905"/>
      <c r="AD28" s="905"/>
      <c r="AE28" s="906"/>
      <c r="AF28" s="907">
        <v>61</v>
      </c>
      <c r="AG28" s="905"/>
      <c r="AH28" s="905"/>
      <c r="AI28" s="905"/>
      <c r="AJ28" s="908"/>
      <c r="AK28" s="909">
        <v>532</v>
      </c>
      <c r="AL28" s="900"/>
      <c r="AM28" s="900"/>
      <c r="AN28" s="900"/>
      <c r="AO28" s="900"/>
      <c r="AP28" s="900" t="s">
        <v>601</v>
      </c>
      <c r="AQ28" s="900"/>
      <c r="AR28" s="900"/>
      <c r="AS28" s="900"/>
      <c r="AT28" s="900"/>
      <c r="AU28" s="900" t="s">
        <v>601</v>
      </c>
      <c r="AV28" s="900"/>
      <c r="AW28" s="900"/>
      <c r="AX28" s="900"/>
      <c r="AY28" s="900"/>
      <c r="AZ28" s="901"/>
      <c r="BA28" s="901"/>
      <c r="BB28" s="901"/>
      <c r="BC28" s="901"/>
      <c r="BD28" s="901"/>
      <c r="BE28" s="902"/>
      <c r="BF28" s="902"/>
      <c r="BG28" s="902"/>
      <c r="BH28" s="902"/>
      <c r="BI28" s="903"/>
      <c r="BJ28" s="254"/>
      <c r="BK28" s="254"/>
      <c r="BL28" s="254"/>
      <c r="BM28" s="254"/>
      <c r="BN28" s="254"/>
      <c r="BO28" s="266"/>
      <c r="BP28" s="266"/>
      <c r="BQ28" s="263">
        <v>22</v>
      </c>
      <c r="BR28" s="264"/>
      <c r="BS28" s="853"/>
      <c r="BT28" s="854"/>
      <c r="BU28" s="854"/>
      <c r="BV28" s="854"/>
      <c r="BW28" s="854"/>
      <c r="BX28" s="854"/>
      <c r="BY28" s="854"/>
      <c r="BZ28" s="854"/>
      <c r="CA28" s="854"/>
      <c r="CB28" s="854"/>
      <c r="CC28" s="854"/>
      <c r="CD28" s="854"/>
      <c r="CE28" s="854"/>
      <c r="CF28" s="854"/>
      <c r="CG28" s="855"/>
      <c r="CH28" s="863"/>
      <c r="CI28" s="864"/>
      <c r="CJ28" s="864"/>
      <c r="CK28" s="864"/>
      <c r="CL28" s="865"/>
      <c r="CM28" s="863"/>
      <c r="CN28" s="864"/>
      <c r="CO28" s="864"/>
      <c r="CP28" s="864"/>
      <c r="CQ28" s="865"/>
      <c r="CR28" s="863"/>
      <c r="CS28" s="864"/>
      <c r="CT28" s="864"/>
      <c r="CU28" s="864"/>
      <c r="CV28" s="865"/>
      <c r="CW28" s="863"/>
      <c r="CX28" s="864"/>
      <c r="CY28" s="864"/>
      <c r="CZ28" s="864"/>
      <c r="DA28" s="865"/>
      <c r="DB28" s="863"/>
      <c r="DC28" s="864"/>
      <c r="DD28" s="864"/>
      <c r="DE28" s="864"/>
      <c r="DF28" s="865"/>
      <c r="DG28" s="863"/>
      <c r="DH28" s="864"/>
      <c r="DI28" s="864"/>
      <c r="DJ28" s="864"/>
      <c r="DK28" s="865"/>
      <c r="DL28" s="863"/>
      <c r="DM28" s="864"/>
      <c r="DN28" s="864"/>
      <c r="DO28" s="864"/>
      <c r="DP28" s="865"/>
      <c r="DQ28" s="863"/>
      <c r="DR28" s="864"/>
      <c r="DS28" s="864"/>
      <c r="DT28" s="864"/>
      <c r="DU28" s="865"/>
      <c r="DV28" s="866"/>
      <c r="DW28" s="867"/>
      <c r="DX28" s="867"/>
      <c r="DY28" s="867"/>
      <c r="DZ28" s="868"/>
      <c r="EA28" s="248"/>
    </row>
    <row r="29" spans="1:131" s="249" customFormat="1" ht="26.25" customHeight="1" x14ac:dyDescent="0.2">
      <c r="A29" s="267">
        <v>2</v>
      </c>
      <c r="B29" s="840" t="s">
        <v>412</v>
      </c>
      <c r="C29" s="841"/>
      <c r="D29" s="841"/>
      <c r="E29" s="841"/>
      <c r="F29" s="841"/>
      <c r="G29" s="841"/>
      <c r="H29" s="841"/>
      <c r="I29" s="841"/>
      <c r="J29" s="841"/>
      <c r="K29" s="841"/>
      <c r="L29" s="841"/>
      <c r="M29" s="841"/>
      <c r="N29" s="841"/>
      <c r="O29" s="841"/>
      <c r="P29" s="842"/>
      <c r="Q29" s="843">
        <v>3991</v>
      </c>
      <c r="R29" s="844"/>
      <c r="S29" s="844"/>
      <c r="T29" s="844"/>
      <c r="U29" s="844"/>
      <c r="V29" s="844">
        <v>3917</v>
      </c>
      <c r="W29" s="844"/>
      <c r="X29" s="844"/>
      <c r="Y29" s="844"/>
      <c r="Z29" s="844"/>
      <c r="AA29" s="844">
        <v>74</v>
      </c>
      <c r="AB29" s="844"/>
      <c r="AC29" s="844"/>
      <c r="AD29" s="844"/>
      <c r="AE29" s="845"/>
      <c r="AF29" s="846">
        <v>74</v>
      </c>
      <c r="AG29" s="847"/>
      <c r="AH29" s="847"/>
      <c r="AI29" s="847"/>
      <c r="AJ29" s="848"/>
      <c r="AK29" s="912">
        <v>698</v>
      </c>
      <c r="AL29" s="913"/>
      <c r="AM29" s="913"/>
      <c r="AN29" s="913"/>
      <c r="AO29" s="913"/>
      <c r="AP29" s="913" t="s">
        <v>601</v>
      </c>
      <c r="AQ29" s="913"/>
      <c r="AR29" s="913"/>
      <c r="AS29" s="913"/>
      <c r="AT29" s="913"/>
      <c r="AU29" s="913" t="s">
        <v>601</v>
      </c>
      <c r="AV29" s="913"/>
      <c r="AW29" s="913"/>
      <c r="AX29" s="913"/>
      <c r="AY29" s="913"/>
      <c r="AZ29" s="914"/>
      <c r="BA29" s="914"/>
      <c r="BB29" s="914"/>
      <c r="BC29" s="914"/>
      <c r="BD29" s="914"/>
      <c r="BE29" s="910"/>
      <c r="BF29" s="910"/>
      <c r="BG29" s="910"/>
      <c r="BH29" s="910"/>
      <c r="BI29" s="911"/>
      <c r="BJ29" s="254"/>
      <c r="BK29" s="254"/>
      <c r="BL29" s="254"/>
      <c r="BM29" s="254"/>
      <c r="BN29" s="254"/>
      <c r="BO29" s="266"/>
      <c r="BP29" s="266"/>
      <c r="BQ29" s="263">
        <v>23</v>
      </c>
      <c r="BR29" s="264"/>
      <c r="BS29" s="853"/>
      <c r="BT29" s="854"/>
      <c r="BU29" s="854"/>
      <c r="BV29" s="854"/>
      <c r="BW29" s="854"/>
      <c r="BX29" s="854"/>
      <c r="BY29" s="854"/>
      <c r="BZ29" s="854"/>
      <c r="CA29" s="854"/>
      <c r="CB29" s="854"/>
      <c r="CC29" s="854"/>
      <c r="CD29" s="854"/>
      <c r="CE29" s="854"/>
      <c r="CF29" s="854"/>
      <c r="CG29" s="855"/>
      <c r="CH29" s="863"/>
      <c r="CI29" s="864"/>
      <c r="CJ29" s="864"/>
      <c r="CK29" s="864"/>
      <c r="CL29" s="865"/>
      <c r="CM29" s="863"/>
      <c r="CN29" s="864"/>
      <c r="CO29" s="864"/>
      <c r="CP29" s="864"/>
      <c r="CQ29" s="865"/>
      <c r="CR29" s="863"/>
      <c r="CS29" s="864"/>
      <c r="CT29" s="864"/>
      <c r="CU29" s="864"/>
      <c r="CV29" s="865"/>
      <c r="CW29" s="863"/>
      <c r="CX29" s="864"/>
      <c r="CY29" s="864"/>
      <c r="CZ29" s="864"/>
      <c r="DA29" s="865"/>
      <c r="DB29" s="863"/>
      <c r="DC29" s="864"/>
      <c r="DD29" s="864"/>
      <c r="DE29" s="864"/>
      <c r="DF29" s="865"/>
      <c r="DG29" s="863"/>
      <c r="DH29" s="864"/>
      <c r="DI29" s="864"/>
      <c r="DJ29" s="864"/>
      <c r="DK29" s="865"/>
      <c r="DL29" s="863"/>
      <c r="DM29" s="864"/>
      <c r="DN29" s="864"/>
      <c r="DO29" s="864"/>
      <c r="DP29" s="865"/>
      <c r="DQ29" s="863"/>
      <c r="DR29" s="864"/>
      <c r="DS29" s="864"/>
      <c r="DT29" s="864"/>
      <c r="DU29" s="865"/>
      <c r="DV29" s="866"/>
      <c r="DW29" s="867"/>
      <c r="DX29" s="867"/>
      <c r="DY29" s="867"/>
      <c r="DZ29" s="868"/>
      <c r="EA29" s="248"/>
    </row>
    <row r="30" spans="1:131" s="249" customFormat="1" ht="26.25" customHeight="1" x14ac:dyDescent="0.2">
      <c r="A30" s="267">
        <v>3</v>
      </c>
      <c r="B30" s="840" t="s">
        <v>413</v>
      </c>
      <c r="C30" s="841"/>
      <c r="D30" s="841"/>
      <c r="E30" s="841"/>
      <c r="F30" s="841"/>
      <c r="G30" s="841"/>
      <c r="H30" s="841"/>
      <c r="I30" s="841"/>
      <c r="J30" s="841"/>
      <c r="K30" s="841"/>
      <c r="L30" s="841"/>
      <c r="M30" s="841"/>
      <c r="N30" s="841"/>
      <c r="O30" s="841"/>
      <c r="P30" s="842"/>
      <c r="Q30" s="843">
        <v>8</v>
      </c>
      <c r="R30" s="844"/>
      <c r="S30" s="844"/>
      <c r="T30" s="844"/>
      <c r="U30" s="844"/>
      <c r="V30" s="844">
        <v>8</v>
      </c>
      <c r="W30" s="844"/>
      <c r="X30" s="844"/>
      <c r="Y30" s="844"/>
      <c r="Z30" s="844"/>
      <c r="AA30" s="844" t="s">
        <v>608</v>
      </c>
      <c r="AB30" s="844"/>
      <c r="AC30" s="844"/>
      <c r="AD30" s="844"/>
      <c r="AE30" s="845"/>
      <c r="AF30" s="846" t="s">
        <v>414</v>
      </c>
      <c r="AG30" s="847"/>
      <c r="AH30" s="847"/>
      <c r="AI30" s="847"/>
      <c r="AJ30" s="848"/>
      <c r="AK30" s="912">
        <v>7</v>
      </c>
      <c r="AL30" s="913"/>
      <c r="AM30" s="913"/>
      <c r="AN30" s="913"/>
      <c r="AO30" s="913"/>
      <c r="AP30" s="913" t="s">
        <v>601</v>
      </c>
      <c r="AQ30" s="913"/>
      <c r="AR30" s="913"/>
      <c r="AS30" s="913"/>
      <c r="AT30" s="913"/>
      <c r="AU30" s="913" t="s">
        <v>601</v>
      </c>
      <c r="AV30" s="913"/>
      <c r="AW30" s="913"/>
      <c r="AX30" s="913"/>
      <c r="AY30" s="913"/>
      <c r="AZ30" s="914"/>
      <c r="BA30" s="914"/>
      <c r="BB30" s="914"/>
      <c r="BC30" s="914"/>
      <c r="BD30" s="914"/>
      <c r="BE30" s="910"/>
      <c r="BF30" s="910"/>
      <c r="BG30" s="910"/>
      <c r="BH30" s="910"/>
      <c r="BI30" s="911"/>
      <c r="BJ30" s="254"/>
      <c r="BK30" s="254"/>
      <c r="BL30" s="254"/>
      <c r="BM30" s="254"/>
      <c r="BN30" s="254"/>
      <c r="BO30" s="266"/>
      <c r="BP30" s="266"/>
      <c r="BQ30" s="263">
        <v>24</v>
      </c>
      <c r="BR30" s="264"/>
      <c r="BS30" s="853"/>
      <c r="BT30" s="854"/>
      <c r="BU30" s="854"/>
      <c r="BV30" s="854"/>
      <c r="BW30" s="854"/>
      <c r="BX30" s="854"/>
      <c r="BY30" s="854"/>
      <c r="BZ30" s="854"/>
      <c r="CA30" s="854"/>
      <c r="CB30" s="854"/>
      <c r="CC30" s="854"/>
      <c r="CD30" s="854"/>
      <c r="CE30" s="854"/>
      <c r="CF30" s="854"/>
      <c r="CG30" s="855"/>
      <c r="CH30" s="863"/>
      <c r="CI30" s="864"/>
      <c r="CJ30" s="864"/>
      <c r="CK30" s="864"/>
      <c r="CL30" s="865"/>
      <c r="CM30" s="863"/>
      <c r="CN30" s="864"/>
      <c r="CO30" s="864"/>
      <c r="CP30" s="864"/>
      <c r="CQ30" s="865"/>
      <c r="CR30" s="863"/>
      <c r="CS30" s="864"/>
      <c r="CT30" s="864"/>
      <c r="CU30" s="864"/>
      <c r="CV30" s="865"/>
      <c r="CW30" s="863"/>
      <c r="CX30" s="864"/>
      <c r="CY30" s="864"/>
      <c r="CZ30" s="864"/>
      <c r="DA30" s="865"/>
      <c r="DB30" s="863"/>
      <c r="DC30" s="864"/>
      <c r="DD30" s="864"/>
      <c r="DE30" s="864"/>
      <c r="DF30" s="865"/>
      <c r="DG30" s="863"/>
      <c r="DH30" s="864"/>
      <c r="DI30" s="864"/>
      <c r="DJ30" s="864"/>
      <c r="DK30" s="865"/>
      <c r="DL30" s="863"/>
      <c r="DM30" s="864"/>
      <c r="DN30" s="864"/>
      <c r="DO30" s="864"/>
      <c r="DP30" s="865"/>
      <c r="DQ30" s="863"/>
      <c r="DR30" s="864"/>
      <c r="DS30" s="864"/>
      <c r="DT30" s="864"/>
      <c r="DU30" s="865"/>
      <c r="DV30" s="866"/>
      <c r="DW30" s="867"/>
      <c r="DX30" s="867"/>
      <c r="DY30" s="867"/>
      <c r="DZ30" s="868"/>
      <c r="EA30" s="248"/>
    </row>
    <row r="31" spans="1:131" s="249" customFormat="1" ht="26.25" customHeight="1" x14ac:dyDescent="0.2">
      <c r="A31" s="267">
        <v>4</v>
      </c>
      <c r="B31" s="840" t="s">
        <v>415</v>
      </c>
      <c r="C31" s="841"/>
      <c r="D31" s="841"/>
      <c r="E31" s="841"/>
      <c r="F31" s="841"/>
      <c r="G31" s="841"/>
      <c r="H31" s="841"/>
      <c r="I31" s="841"/>
      <c r="J31" s="841"/>
      <c r="K31" s="841"/>
      <c r="L31" s="841"/>
      <c r="M31" s="841"/>
      <c r="N31" s="841"/>
      <c r="O31" s="841"/>
      <c r="P31" s="842"/>
      <c r="Q31" s="843">
        <v>474</v>
      </c>
      <c r="R31" s="844"/>
      <c r="S31" s="844"/>
      <c r="T31" s="844"/>
      <c r="U31" s="844"/>
      <c r="V31" s="844">
        <v>473</v>
      </c>
      <c r="W31" s="844"/>
      <c r="X31" s="844"/>
      <c r="Y31" s="844"/>
      <c r="Z31" s="844"/>
      <c r="AA31" s="844">
        <v>1</v>
      </c>
      <c r="AB31" s="844"/>
      <c r="AC31" s="844"/>
      <c r="AD31" s="844"/>
      <c r="AE31" s="845"/>
      <c r="AF31" s="846">
        <v>1</v>
      </c>
      <c r="AG31" s="847"/>
      <c r="AH31" s="847"/>
      <c r="AI31" s="847"/>
      <c r="AJ31" s="848"/>
      <c r="AK31" s="912">
        <v>186</v>
      </c>
      <c r="AL31" s="913"/>
      <c r="AM31" s="913"/>
      <c r="AN31" s="913"/>
      <c r="AO31" s="913"/>
      <c r="AP31" s="913" t="s">
        <v>601</v>
      </c>
      <c r="AQ31" s="913"/>
      <c r="AR31" s="913"/>
      <c r="AS31" s="913"/>
      <c r="AT31" s="913"/>
      <c r="AU31" s="913" t="s">
        <v>601</v>
      </c>
      <c r="AV31" s="913"/>
      <c r="AW31" s="913"/>
      <c r="AX31" s="913"/>
      <c r="AY31" s="913"/>
      <c r="AZ31" s="914"/>
      <c r="BA31" s="914"/>
      <c r="BB31" s="914"/>
      <c r="BC31" s="914"/>
      <c r="BD31" s="914"/>
      <c r="BE31" s="910"/>
      <c r="BF31" s="910"/>
      <c r="BG31" s="910"/>
      <c r="BH31" s="910"/>
      <c r="BI31" s="911"/>
      <c r="BJ31" s="254"/>
      <c r="BK31" s="254"/>
      <c r="BL31" s="254"/>
      <c r="BM31" s="254"/>
      <c r="BN31" s="254"/>
      <c r="BO31" s="266"/>
      <c r="BP31" s="266"/>
      <c r="BQ31" s="263">
        <v>25</v>
      </c>
      <c r="BR31" s="264"/>
      <c r="BS31" s="853"/>
      <c r="BT31" s="854"/>
      <c r="BU31" s="854"/>
      <c r="BV31" s="854"/>
      <c r="BW31" s="854"/>
      <c r="BX31" s="854"/>
      <c r="BY31" s="854"/>
      <c r="BZ31" s="854"/>
      <c r="CA31" s="854"/>
      <c r="CB31" s="854"/>
      <c r="CC31" s="854"/>
      <c r="CD31" s="854"/>
      <c r="CE31" s="854"/>
      <c r="CF31" s="854"/>
      <c r="CG31" s="855"/>
      <c r="CH31" s="863"/>
      <c r="CI31" s="864"/>
      <c r="CJ31" s="864"/>
      <c r="CK31" s="864"/>
      <c r="CL31" s="865"/>
      <c r="CM31" s="863"/>
      <c r="CN31" s="864"/>
      <c r="CO31" s="864"/>
      <c r="CP31" s="864"/>
      <c r="CQ31" s="865"/>
      <c r="CR31" s="863"/>
      <c r="CS31" s="864"/>
      <c r="CT31" s="864"/>
      <c r="CU31" s="864"/>
      <c r="CV31" s="865"/>
      <c r="CW31" s="863"/>
      <c r="CX31" s="864"/>
      <c r="CY31" s="864"/>
      <c r="CZ31" s="864"/>
      <c r="DA31" s="865"/>
      <c r="DB31" s="863"/>
      <c r="DC31" s="864"/>
      <c r="DD31" s="864"/>
      <c r="DE31" s="864"/>
      <c r="DF31" s="865"/>
      <c r="DG31" s="863"/>
      <c r="DH31" s="864"/>
      <c r="DI31" s="864"/>
      <c r="DJ31" s="864"/>
      <c r="DK31" s="865"/>
      <c r="DL31" s="863"/>
      <c r="DM31" s="864"/>
      <c r="DN31" s="864"/>
      <c r="DO31" s="864"/>
      <c r="DP31" s="865"/>
      <c r="DQ31" s="863"/>
      <c r="DR31" s="864"/>
      <c r="DS31" s="864"/>
      <c r="DT31" s="864"/>
      <c r="DU31" s="865"/>
      <c r="DV31" s="866"/>
      <c r="DW31" s="867"/>
      <c r="DX31" s="867"/>
      <c r="DY31" s="867"/>
      <c r="DZ31" s="868"/>
      <c r="EA31" s="248"/>
    </row>
    <row r="32" spans="1:131" s="249" customFormat="1" ht="26.25" customHeight="1" x14ac:dyDescent="0.2">
      <c r="A32" s="267">
        <v>5</v>
      </c>
      <c r="B32" s="840" t="s">
        <v>416</v>
      </c>
      <c r="C32" s="841"/>
      <c r="D32" s="841"/>
      <c r="E32" s="841"/>
      <c r="F32" s="841"/>
      <c r="G32" s="841"/>
      <c r="H32" s="841"/>
      <c r="I32" s="841"/>
      <c r="J32" s="841"/>
      <c r="K32" s="841"/>
      <c r="L32" s="841"/>
      <c r="M32" s="841"/>
      <c r="N32" s="841"/>
      <c r="O32" s="841"/>
      <c r="P32" s="842"/>
      <c r="Q32" s="843">
        <v>535</v>
      </c>
      <c r="R32" s="844"/>
      <c r="S32" s="844"/>
      <c r="T32" s="844"/>
      <c r="U32" s="844"/>
      <c r="V32" s="844">
        <v>484</v>
      </c>
      <c r="W32" s="844"/>
      <c r="X32" s="844"/>
      <c r="Y32" s="844"/>
      <c r="Z32" s="844"/>
      <c r="AA32" s="844">
        <v>51</v>
      </c>
      <c r="AB32" s="844"/>
      <c r="AC32" s="844"/>
      <c r="AD32" s="844"/>
      <c r="AE32" s="845"/>
      <c r="AF32" s="846">
        <v>747</v>
      </c>
      <c r="AG32" s="847"/>
      <c r="AH32" s="847"/>
      <c r="AI32" s="847"/>
      <c r="AJ32" s="848"/>
      <c r="AK32" s="912">
        <v>103</v>
      </c>
      <c r="AL32" s="913"/>
      <c r="AM32" s="913"/>
      <c r="AN32" s="913"/>
      <c r="AO32" s="913"/>
      <c r="AP32" s="913">
        <v>2103</v>
      </c>
      <c r="AQ32" s="913"/>
      <c r="AR32" s="913"/>
      <c r="AS32" s="913"/>
      <c r="AT32" s="913"/>
      <c r="AU32" s="913">
        <v>219</v>
      </c>
      <c r="AV32" s="913"/>
      <c r="AW32" s="913"/>
      <c r="AX32" s="913"/>
      <c r="AY32" s="913"/>
      <c r="AZ32" s="913" t="s">
        <v>601</v>
      </c>
      <c r="BA32" s="913"/>
      <c r="BB32" s="913"/>
      <c r="BC32" s="913"/>
      <c r="BD32" s="913"/>
      <c r="BE32" s="910" t="s">
        <v>417</v>
      </c>
      <c r="BF32" s="910"/>
      <c r="BG32" s="910"/>
      <c r="BH32" s="910"/>
      <c r="BI32" s="911"/>
      <c r="BJ32" s="254"/>
      <c r="BK32" s="254"/>
      <c r="BL32" s="254"/>
      <c r="BM32" s="254"/>
      <c r="BN32" s="254"/>
      <c r="BO32" s="266"/>
      <c r="BP32" s="266"/>
      <c r="BQ32" s="263">
        <v>26</v>
      </c>
      <c r="BR32" s="264"/>
      <c r="BS32" s="853"/>
      <c r="BT32" s="854"/>
      <c r="BU32" s="854"/>
      <c r="BV32" s="854"/>
      <c r="BW32" s="854"/>
      <c r="BX32" s="854"/>
      <c r="BY32" s="854"/>
      <c r="BZ32" s="854"/>
      <c r="CA32" s="854"/>
      <c r="CB32" s="854"/>
      <c r="CC32" s="854"/>
      <c r="CD32" s="854"/>
      <c r="CE32" s="854"/>
      <c r="CF32" s="854"/>
      <c r="CG32" s="855"/>
      <c r="CH32" s="863"/>
      <c r="CI32" s="864"/>
      <c r="CJ32" s="864"/>
      <c r="CK32" s="864"/>
      <c r="CL32" s="865"/>
      <c r="CM32" s="863"/>
      <c r="CN32" s="864"/>
      <c r="CO32" s="864"/>
      <c r="CP32" s="864"/>
      <c r="CQ32" s="865"/>
      <c r="CR32" s="863"/>
      <c r="CS32" s="864"/>
      <c r="CT32" s="864"/>
      <c r="CU32" s="864"/>
      <c r="CV32" s="865"/>
      <c r="CW32" s="863"/>
      <c r="CX32" s="864"/>
      <c r="CY32" s="864"/>
      <c r="CZ32" s="864"/>
      <c r="DA32" s="865"/>
      <c r="DB32" s="863"/>
      <c r="DC32" s="864"/>
      <c r="DD32" s="864"/>
      <c r="DE32" s="864"/>
      <c r="DF32" s="865"/>
      <c r="DG32" s="863"/>
      <c r="DH32" s="864"/>
      <c r="DI32" s="864"/>
      <c r="DJ32" s="864"/>
      <c r="DK32" s="865"/>
      <c r="DL32" s="863"/>
      <c r="DM32" s="864"/>
      <c r="DN32" s="864"/>
      <c r="DO32" s="864"/>
      <c r="DP32" s="865"/>
      <c r="DQ32" s="863"/>
      <c r="DR32" s="864"/>
      <c r="DS32" s="864"/>
      <c r="DT32" s="864"/>
      <c r="DU32" s="865"/>
      <c r="DV32" s="866"/>
      <c r="DW32" s="867"/>
      <c r="DX32" s="867"/>
      <c r="DY32" s="867"/>
      <c r="DZ32" s="868"/>
      <c r="EA32" s="248"/>
    </row>
    <row r="33" spans="1:131" s="249" customFormat="1" ht="26.25" customHeight="1" x14ac:dyDescent="0.2">
      <c r="A33" s="267">
        <v>6</v>
      </c>
      <c r="B33" s="840" t="s">
        <v>418</v>
      </c>
      <c r="C33" s="841"/>
      <c r="D33" s="841"/>
      <c r="E33" s="841"/>
      <c r="F33" s="841"/>
      <c r="G33" s="841"/>
      <c r="H33" s="841"/>
      <c r="I33" s="841"/>
      <c r="J33" s="841"/>
      <c r="K33" s="841"/>
      <c r="L33" s="841"/>
      <c r="M33" s="841"/>
      <c r="N33" s="841"/>
      <c r="O33" s="841"/>
      <c r="P33" s="842"/>
      <c r="Q33" s="843">
        <v>33</v>
      </c>
      <c r="R33" s="844"/>
      <c r="S33" s="844"/>
      <c r="T33" s="844"/>
      <c r="U33" s="844"/>
      <c r="V33" s="844">
        <v>31</v>
      </c>
      <c r="W33" s="844"/>
      <c r="X33" s="844"/>
      <c r="Y33" s="844"/>
      <c r="Z33" s="844"/>
      <c r="AA33" s="844">
        <v>2</v>
      </c>
      <c r="AB33" s="844"/>
      <c r="AC33" s="844"/>
      <c r="AD33" s="844"/>
      <c r="AE33" s="845"/>
      <c r="AF33" s="846">
        <v>14</v>
      </c>
      <c r="AG33" s="847"/>
      <c r="AH33" s="847"/>
      <c r="AI33" s="847"/>
      <c r="AJ33" s="848"/>
      <c r="AK33" s="912">
        <v>47</v>
      </c>
      <c r="AL33" s="913"/>
      <c r="AM33" s="913"/>
      <c r="AN33" s="913"/>
      <c r="AO33" s="913"/>
      <c r="AP33" s="913">
        <v>221</v>
      </c>
      <c r="AQ33" s="913"/>
      <c r="AR33" s="913"/>
      <c r="AS33" s="913"/>
      <c r="AT33" s="913"/>
      <c r="AU33" s="913">
        <v>168</v>
      </c>
      <c r="AV33" s="913"/>
      <c r="AW33" s="913"/>
      <c r="AX33" s="913"/>
      <c r="AY33" s="913"/>
      <c r="AZ33" s="913" t="s">
        <v>601</v>
      </c>
      <c r="BA33" s="913"/>
      <c r="BB33" s="913"/>
      <c r="BC33" s="913"/>
      <c r="BD33" s="913"/>
      <c r="BE33" s="910" t="s">
        <v>419</v>
      </c>
      <c r="BF33" s="910"/>
      <c r="BG33" s="910"/>
      <c r="BH33" s="910"/>
      <c r="BI33" s="911"/>
      <c r="BJ33" s="254"/>
      <c r="BK33" s="254"/>
      <c r="BL33" s="254"/>
      <c r="BM33" s="254"/>
      <c r="BN33" s="254"/>
      <c r="BO33" s="266"/>
      <c r="BP33" s="266"/>
      <c r="BQ33" s="263">
        <v>27</v>
      </c>
      <c r="BR33" s="264"/>
      <c r="BS33" s="853"/>
      <c r="BT33" s="854"/>
      <c r="BU33" s="854"/>
      <c r="BV33" s="854"/>
      <c r="BW33" s="854"/>
      <c r="BX33" s="854"/>
      <c r="BY33" s="854"/>
      <c r="BZ33" s="854"/>
      <c r="CA33" s="854"/>
      <c r="CB33" s="854"/>
      <c r="CC33" s="854"/>
      <c r="CD33" s="854"/>
      <c r="CE33" s="854"/>
      <c r="CF33" s="854"/>
      <c r="CG33" s="855"/>
      <c r="CH33" s="863"/>
      <c r="CI33" s="864"/>
      <c r="CJ33" s="864"/>
      <c r="CK33" s="864"/>
      <c r="CL33" s="865"/>
      <c r="CM33" s="863"/>
      <c r="CN33" s="864"/>
      <c r="CO33" s="864"/>
      <c r="CP33" s="864"/>
      <c r="CQ33" s="865"/>
      <c r="CR33" s="863"/>
      <c r="CS33" s="864"/>
      <c r="CT33" s="864"/>
      <c r="CU33" s="864"/>
      <c r="CV33" s="865"/>
      <c r="CW33" s="863"/>
      <c r="CX33" s="864"/>
      <c r="CY33" s="864"/>
      <c r="CZ33" s="864"/>
      <c r="DA33" s="865"/>
      <c r="DB33" s="863"/>
      <c r="DC33" s="864"/>
      <c r="DD33" s="864"/>
      <c r="DE33" s="864"/>
      <c r="DF33" s="865"/>
      <c r="DG33" s="863"/>
      <c r="DH33" s="864"/>
      <c r="DI33" s="864"/>
      <c r="DJ33" s="864"/>
      <c r="DK33" s="865"/>
      <c r="DL33" s="863"/>
      <c r="DM33" s="864"/>
      <c r="DN33" s="864"/>
      <c r="DO33" s="864"/>
      <c r="DP33" s="865"/>
      <c r="DQ33" s="863"/>
      <c r="DR33" s="864"/>
      <c r="DS33" s="864"/>
      <c r="DT33" s="864"/>
      <c r="DU33" s="865"/>
      <c r="DV33" s="866"/>
      <c r="DW33" s="867"/>
      <c r="DX33" s="867"/>
      <c r="DY33" s="867"/>
      <c r="DZ33" s="868"/>
      <c r="EA33" s="248"/>
    </row>
    <row r="34" spans="1:131" s="249" customFormat="1" ht="26.25" customHeight="1" x14ac:dyDescent="0.2">
      <c r="A34" s="267">
        <v>7</v>
      </c>
      <c r="B34" s="840" t="s">
        <v>420</v>
      </c>
      <c r="C34" s="841"/>
      <c r="D34" s="841"/>
      <c r="E34" s="841"/>
      <c r="F34" s="841"/>
      <c r="G34" s="841"/>
      <c r="H34" s="841"/>
      <c r="I34" s="841"/>
      <c r="J34" s="841"/>
      <c r="K34" s="841"/>
      <c r="L34" s="841"/>
      <c r="M34" s="841"/>
      <c r="N34" s="841"/>
      <c r="O34" s="841"/>
      <c r="P34" s="842"/>
      <c r="Q34" s="843">
        <v>652</v>
      </c>
      <c r="R34" s="844"/>
      <c r="S34" s="844"/>
      <c r="T34" s="844"/>
      <c r="U34" s="844"/>
      <c r="V34" s="844">
        <v>650</v>
      </c>
      <c r="W34" s="844"/>
      <c r="X34" s="844"/>
      <c r="Y34" s="844"/>
      <c r="Z34" s="844"/>
      <c r="AA34" s="844">
        <v>2</v>
      </c>
      <c r="AB34" s="844"/>
      <c r="AC34" s="844"/>
      <c r="AD34" s="844"/>
      <c r="AE34" s="845"/>
      <c r="AF34" s="846">
        <v>69</v>
      </c>
      <c r="AG34" s="847"/>
      <c r="AH34" s="847"/>
      <c r="AI34" s="847"/>
      <c r="AJ34" s="848"/>
      <c r="AK34" s="912">
        <v>384</v>
      </c>
      <c r="AL34" s="913"/>
      <c r="AM34" s="913"/>
      <c r="AN34" s="913"/>
      <c r="AO34" s="913"/>
      <c r="AP34" s="913">
        <v>4117</v>
      </c>
      <c r="AQ34" s="913"/>
      <c r="AR34" s="913"/>
      <c r="AS34" s="913"/>
      <c r="AT34" s="913"/>
      <c r="AU34" s="913">
        <v>2264</v>
      </c>
      <c r="AV34" s="913"/>
      <c r="AW34" s="913"/>
      <c r="AX34" s="913"/>
      <c r="AY34" s="913"/>
      <c r="AZ34" s="913" t="s">
        <v>601</v>
      </c>
      <c r="BA34" s="913"/>
      <c r="BB34" s="913"/>
      <c r="BC34" s="913"/>
      <c r="BD34" s="913"/>
      <c r="BE34" s="910" t="s">
        <v>417</v>
      </c>
      <c r="BF34" s="910"/>
      <c r="BG34" s="910"/>
      <c r="BH34" s="910"/>
      <c r="BI34" s="911"/>
      <c r="BJ34" s="254"/>
      <c r="BK34" s="254"/>
      <c r="BL34" s="254"/>
      <c r="BM34" s="254"/>
      <c r="BN34" s="254"/>
      <c r="BO34" s="266"/>
      <c r="BP34" s="266"/>
      <c r="BQ34" s="263">
        <v>28</v>
      </c>
      <c r="BR34" s="264"/>
      <c r="BS34" s="853"/>
      <c r="BT34" s="854"/>
      <c r="BU34" s="854"/>
      <c r="BV34" s="854"/>
      <c r="BW34" s="854"/>
      <c r="BX34" s="854"/>
      <c r="BY34" s="854"/>
      <c r="BZ34" s="854"/>
      <c r="CA34" s="854"/>
      <c r="CB34" s="854"/>
      <c r="CC34" s="854"/>
      <c r="CD34" s="854"/>
      <c r="CE34" s="854"/>
      <c r="CF34" s="854"/>
      <c r="CG34" s="855"/>
      <c r="CH34" s="863"/>
      <c r="CI34" s="864"/>
      <c r="CJ34" s="864"/>
      <c r="CK34" s="864"/>
      <c r="CL34" s="865"/>
      <c r="CM34" s="863"/>
      <c r="CN34" s="864"/>
      <c r="CO34" s="864"/>
      <c r="CP34" s="864"/>
      <c r="CQ34" s="865"/>
      <c r="CR34" s="863"/>
      <c r="CS34" s="864"/>
      <c r="CT34" s="864"/>
      <c r="CU34" s="864"/>
      <c r="CV34" s="865"/>
      <c r="CW34" s="863"/>
      <c r="CX34" s="864"/>
      <c r="CY34" s="864"/>
      <c r="CZ34" s="864"/>
      <c r="DA34" s="865"/>
      <c r="DB34" s="863"/>
      <c r="DC34" s="864"/>
      <c r="DD34" s="864"/>
      <c r="DE34" s="864"/>
      <c r="DF34" s="865"/>
      <c r="DG34" s="863"/>
      <c r="DH34" s="864"/>
      <c r="DI34" s="864"/>
      <c r="DJ34" s="864"/>
      <c r="DK34" s="865"/>
      <c r="DL34" s="863"/>
      <c r="DM34" s="864"/>
      <c r="DN34" s="864"/>
      <c r="DO34" s="864"/>
      <c r="DP34" s="865"/>
      <c r="DQ34" s="863"/>
      <c r="DR34" s="864"/>
      <c r="DS34" s="864"/>
      <c r="DT34" s="864"/>
      <c r="DU34" s="865"/>
      <c r="DV34" s="866"/>
      <c r="DW34" s="867"/>
      <c r="DX34" s="867"/>
      <c r="DY34" s="867"/>
      <c r="DZ34" s="868"/>
      <c r="EA34" s="248"/>
    </row>
    <row r="35" spans="1:131" s="249" customFormat="1" ht="26.25" customHeight="1" x14ac:dyDescent="0.2">
      <c r="A35" s="267">
        <v>8</v>
      </c>
      <c r="B35" s="840" t="s">
        <v>421</v>
      </c>
      <c r="C35" s="841"/>
      <c r="D35" s="841"/>
      <c r="E35" s="841"/>
      <c r="F35" s="841"/>
      <c r="G35" s="841"/>
      <c r="H35" s="841"/>
      <c r="I35" s="841"/>
      <c r="J35" s="841"/>
      <c r="K35" s="841"/>
      <c r="L35" s="841"/>
      <c r="M35" s="841"/>
      <c r="N35" s="841"/>
      <c r="O35" s="841"/>
      <c r="P35" s="842"/>
      <c r="Q35" s="843">
        <v>129</v>
      </c>
      <c r="R35" s="844"/>
      <c r="S35" s="844"/>
      <c r="T35" s="844"/>
      <c r="U35" s="844"/>
      <c r="V35" s="844">
        <v>125</v>
      </c>
      <c r="W35" s="844"/>
      <c r="X35" s="844"/>
      <c r="Y35" s="844"/>
      <c r="Z35" s="844"/>
      <c r="AA35" s="844">
        <v>4</v>
      </c>
      <c r="AB35" s="844"/>
      <c r="AC35" s="844"/>
      <c r="AD35" s="844"/>
      <c r="AE35" s="845"/>
      <c r="AF35" s="846">
        <v>11</v>
      </c>
      <c r="AG35" s="847"/>
      <c r="AH35" s="847"/>
      <c r="AI35" s="847"/>
      <c r="AJ35" s="848"/>
      <c r="AK35" s="912">
        <v>81</v>
      </c>
      <c r="AL35" s="913"/>
      <c r="AM35" s="913"/>
      <c r="AN35" s="913"/>
      <c r="AO35" s="913"/>
      <c r="AP35" s="913">
        <v>545</v>
      </c>
      <c r="AQ35" s="913"/>
      <c r="AR35" s="913"/>
      <c r="AS35" s="913"/>
      <c r="AT35" s="913"/>
      <c r="AU35" s="913">
        <v>377</v>
      </c>
      <c r="AV35" s="913"/>
      <c r="AW35" s="913"/>
      <c r="AX35" s="913"/>
      <c r="AY35" s="913"/>
      <c r="AZ35" s="913" t="s">
        <v>601</v>
      </c>
      <c r="BA35" s="913"/>
      <c r="BB35" s="913"/>
      <c r="BC35" s="913"/>
      <c r="BD35" s="913"/>
      <c r="BE35" s="910" t="s">
        <v>417</v>
      </c>
      <c r="BF35" s="910"/>
      <c r="BG35" s="910"/>
      <c r="BH35" s="910"/>
      <c r="BI35" s="911"/>
      <c r="BJ35" s="254"/>
      <c r="BK35" s="254"/>
      <c r="BL35" s="254"/>
      <c r="BM35" s="254"/>
      <c r="BN35" s="254"/>
      <c r="BO35" s="266"/>
      <c r="BP35" s="266"/>
      <c r="BQ35" s="263">
        <v>29</v>
      </c>
      <c r="BR35" s="264"/>
      <c r="BS35" s="853"/>
      <c r="BT35" s="854"/>
      <c r="BU35" s="854"/>
      <c r="BV35" s="854"/>
      <c r="BW35" s="854"/>
      <c r="BX35" s="854"/>
      <c r="BY35" s="854"/>
      <c r="BZ35" s="854"/>
      <c r="CA35" s="854"/>
      <c r="CB35" s="854"/>
      <c r="CC35" s="854"/>
      <c r="CD35" s="854"/>
      <c r="CE35" s="854"/>
      <c r="CF35" s="854"/>
      <c r="CG35" s="855"/>
      <c r="CH35" s="863"/>
      <c r="CI35" s="864"/>
      <c r="CJ35" s="864"/>
      <c r="CK35" s="864"/>
      <c r="CL35" s="865"/>
      <c r="CM35" s="863"/>
      <c r="CN35" s="864"/>
      <c r="CO35" s="864"/>
      <c r="CP35" s="864"/>
      <c r="CQ35" s="865"/>
      <c r="CR35" s="863"/>
      <c r="CS35" s="864"/>
      <c r="CT35" s="864"/>
      <c r="CU35" s="864"/>
      <c r="CV35" s="865"/>
      <c r="CW35" s="863"/>
      <c r="CX35" s="864"/>
      <c r="CY35" s="864"/>
      <c r="CZ35" s="864"/>
      <c r="DA35" s="865"/>
      <c r="DB35" s="863"/>
      <c r="DC35" s="864"/>
      <c r="DD35" s="864"/>
      <c r="DE35" s="864"/>
      <c r="DF35" s="865"/>
      <c r="DG35" s="863"/>
      <c r="DH35" s="864"/>
      <c r="DI35" s="864"/>
      <c r="DJ35" s="864"/>
      <c r="DK35" s="865"/>
      <c r="DL35" s="863"/>
      <c r="DM35" s="864"/>
      <c r="DN35" s="864"/>
      <c r="DO35" s="864"/>
      <c r="DP35" s="865"/>
      <c r="DQ35" s="863"/>
      <c r="DR35" s="864"/>
      <c r="DS35" s="864"/>
      <c r="DT35" s="864"/>
      <c r="DU35" s="865"/>
      <c r="DV35" s="866"/>
      <c r="DW35" s="867"/>
      <c r="DX35" s="867"/>
      <c r="DY35" s="867"/>
      <c r="DZ35" s="868"/>
      <c r="EA35" s="248"/>
    </row>
    <row r="36" spans="1:131" s="249" customFormat="1" ht="26.25" customHeight="1" x14ac:dyDescent="0.2">
      <c r="A36" s="267">
        <v>9</v>
      </c>
      <c r="B36" s="840"/>
      <c r="C36" s="841"/>
      <c r="D36" s="841"/>
      <c r="E36" s="841"/>
      <c r="F36" s="841"/>
      <c r="G36" s="841"/>
      <c r="H36" s="841"/>
      <c r="I36" s="841"/>
      <c r="J36" s="841"/>
      <c r="K36" s="841"/>
      <c r="L36" s="841"/>
      <c r="M36" s="841"/>
      <c r="N36" s="841"/>
      <c r="O36" s="841"/>
      <c r="P36" s="842"/>
      <c r="Q36" s="843"/>
      <c r="R36" s="844"/>
      <c r="S36" s="844"/>
      <c r="T36" s="844"/>
      <c r="U36" s="844"/>
      <c r="V36" s="844"/>
      <c r="W36" s="844"/>
      <c r="X36" s="844"/>
      <c r="Y36" s="844"/>
      <c r="Z36" s="844"/>
      <c r="AA36" s="844"/>
      <c r="AB36" s="844"/>
      <c r="AC36" s="844"/>
      <c r="AD36" s="844"/>
      <c r="AE36" s="845"/>
      <c r="AF36" s="846"/>
      <c r="AG36" s="847"/>
      <c r="AH36" s="847"/>
      <c r="AI36" s="847"/>
      <c r="AJ36" s="848"/>
      <c r="AK36" s="912"/>
      <c r="AL36" s="913"/>
      <c r="AM36" s="913"/>
      <c r="AN36" s="913"/>
      <c r="AO36" s="913"/>
      <c r="AP36" s="913"/>
      <c r="AQ36" s="913"/>
      <c r="AR36" s="913"/>
      <c r="AS36" s="913"/>
      <c r="AT36" s="913"/>
      <c r="AU36" s="913"/>
      <c r="AV36" s="913"/>
      <c r="AW36" s="913"/>
      <c r="AX36" s="913"/>
      <c r="AY36" s="913"/>
      <c r="AZ36" s="914"/>
      <c r="BA36" s="914"/>
      <c r="BB36" s="914"/>
      <c r="BC36" s="914"/>
      <c r="BD36" s="914"/>
      <c r="BE36" s="910"/>
      <c r="BF36" s="910"/>
      <c r="BG36" s="910"/>
      <c r="BH36" s="910"/>
      <c r="BI36" s="911"/>
      <c r="BJ36" s="254"/>
      <c r="BK36" s="254"/>
      <c r="BL36" s="254"/>
      <c r="BM36" s="254"/>
      <c r="BN36" s="254"/>
      <c r="BO36" s="266"/>
      <c r="BP36" s="266"/>
      <c r="BQ36" s="263">
        <v>30</v>
      </c>
      <c r="BR36" s="264"/>
      <c r="BS36" s="853"/>
      <c r="BT36" s="854"/>
      <c r="BU36" s="854"/>
      <c r="BV36" s="854"/>
      <c r="BW36" s="854"/>
      <c r="BX36" s="854"/>
      <c r="BY36" s="854"/>
      <c r="BZ36" s="854"/>
      <c r="CA36" s="854"/>
      <c r="CB36" s="854"/>
      <c r="CC36" s="854"/>
      <c r="CD36" s="854"/>
      <c r="CE36" s="854"/>
      <c r="CF36" s="854"/>
      <c r="CG36" s="855"/>
      <c r="CH36" s="863"/>
      <c r="CI36" s="864"/>
      <c r="CJ36" s="864"/>
      <c r="CK36" s="864"/>
      <c r="CL36" s="865"/>
      <c r="CM36" s="863"/>
      <c r="CN36" s="864"/>
      <c r="CO36" s="864"/>
      <c r="CP36" s="864"/>
      <c r="CQ36" s="865"/>
      <c r="CR36" s="863"/>
      <c r="CS36" s="864"/>
      <c r="CT36" s="864"/>
      <c r="CU36" s="864"/>
      <c r="CV36" s="865"/>
      <c r="CW36" s="863"/>
      <c r="CX36" s="864"/>
      <c r="CY36" s="864"/>
      <c r="CZ36" s="864"/>
      <c r="DA36" s="865"/>
      <c r="DB36" s="863"/>
      <c r="DC36" s="864"/>
      <c r="DD36" s="864"/>
      <c r="DE36" s="864"/>
      <c r="DF36" s="865"/>
      <c r="DG36" s="863"/>
      <c r="DH36" s="864"/>
      <c r="DI36" s="864"/>
      <c r="DJ36" s="864"/>
      <c r="DK36" s="865"/>
      <c r="DL36" s="863"/>
      <c r="DM36" s="864"/>
      <c r="DN36" s="864"/>
      <c r="DO36" s="864"/>
      <c r="DP36" s="865"/>
      <c r="DQ36" s="863"/>
      <c r="DR36" s="864"/>
      <c r="DS36" s="864"/>
      <c r="DT36" s="864"/>
      <c r="DU36" s="865"/>
      <c r="DV36" s="866"/>
      <c r="DW36" s="867"/>
      <c r="DX36" s="867"/>
      <c r="DY36" s="867"/>
      <c r="DZ36" s="868"/>
      <c r="EA36" s="248"/>
    </row>
    <row r="37" spans="1:131" s="249" customFormat="1" ht="26.25" customHeight="1" x14ac:dyDescent="0.2">
      <c r="A37" s="267">
        <v>10</v>
      </c>
      <c r="B37" s="840"/>
      <c r="C37" s="841"/>
      <c r="D37" s="841"/>
      <c r="E37" s="841"/>
      <c r="F37" s="841"/>
      <c r="G37" s="841"/>
      <c r="H37" s="841"/>
      <c r="I37" s="841"/>
      <c r="J37" s="841"/>
      <c r="K37" s="841"/>
      <c r="L37" s="841"/>
      <c r="M37" s="841"/>
      <c r="N37" s="841"/>
      <c r="O37" s="841"/>
      <c r="P37" s="842"/>
      <c r="Q37" s="843"/>
      <c r="R37" s="844"/>
      <c r="S37" s="844"/>
      <c r="T37" s="844"/>
      <c r="U37" s="844"/>
      <c r="V37" s="844"/>
      <c r="W37" s="844"/>
      <c r="X37" s="844"/>
      <c r="Y37" s="844"/>
      <c r="Z37" s="844"/>
      <c r="AA37" s="844"/>
      <c r="AB37" s="844"/>
      <c r="AC37" s="844"/>
      <c r="AD37" s="844"/>
      <c r="AE37" s="845"/>
      <c r="AF37" s="846"/>
      <c r="AG37" s="847"/>
      <c r="AH37" s="847"/>
      <c r="AI37" s="847"/>
      <c r="AJ37" s="848"/>
      <c r="AK37" s="912"/>
      <c r="AL37" s="913"/>
      <c r="AM37" s="913"/>
      <c r="AN37" s="913"/>
      <c r="AO37" s="913"/>
      <c r="AP37" s="913"/>
      <c r="AQ37" s="913"/>
      <c r="AR37" s="913"/>
      <c r="AS37" s="913"/>
      <c r="AT37" s="913"/>
      <c r="AU37" s="913"/>
      <c r="AV37" s="913"/>
      <c r="AW37" s="913"/>
      <c r="AX37" s="913"/>
      <c r="AY37" s="913"/>
      <c r="AZ37" s="914"/>
      <c r="BA37" s="914"/>
      <c r="BB37" s="914"/>
      <c r="BC37" s="914"/>
      <c r="BD37" s="914"/>
      <c r="BE37" s="910"/>
      <c r="BF37" s="910"/>
      <c r="BG37" s="910"/>
      <c r="BH37" s="910"/>
      <c r="BI37" s="911"/>
      <c r="BJ37" s="254"/>
      <c r="BK37" s="254"/>
      <c r="BL37" s="254"/>
      <c r="BM37" s="254"/>
      <c r="BN37" s="254"/>
      <c r="BO37" s="266"/>
      <c r="BP37" s="266"/>
      <c r="BQ37" s="263">
        <v>31</v>
      </c>
      <c r="BR37" s="264"/>
      <c r="BS37" s="853"/>
      <c r="BT37" s="854"/>
      <c r="BU37" s="854"/>
      <c r="BV37" s="854"/>
      <c r="BW37" s="854"/>
      <c r="BX37" s="854"/>
      <c r="BY37" s="854"/>
      <c r="BZ37" s="854"/>
      <c r="CA37" s="854"/>
      <c r="CB37" s="854"/>
      <c r="CC37" s="854"/>
      <c r="CD37" s="854"/>
      <c r="CE37" s="854"/>
      <c r="CF37" s="854"/>
      <c r="CG37" s="855"/>
      <c r="CH37" s="863"/>
      <c r="CI37" s="864"/>
      <c r="CJ37" s="864"/>
      <c r="CK37" s="864"/>
      <c r="CL37" s="865"/>
      <c r="CM37" s="863"/>
      <c r="CN37" s="864"/>
      <c r="CO37" s="864"/>
      <c r="CP37" s="864"/>
      <c r="CQ37" s="865"/>
      <c r="CR37" s="863"/>
      <c r="CS37" s="864"/>
      <c r="CT37" s="864"/>
      <c r="CU37" s="864"/>
      <c r="CV37" s="865"/>
      <c r="CW37" s="863"/>
      <c r="CX37" s="864"/>
      <c r="CY37" s="864"/>
      <c r="CZ37" s="864"/>
      <c r="DA37" s="865"/>
      <c r="DB37" s="863"/>
      <c r="DC37" s="864"/>
      <c r="DD37" s="864"/>
      <c r="DE37" s="864"/>
      <c r="DF37" s="865"/>
      <c r="DG37" s="863"/>
      <c r="DH37" s="864"/>
      <c r="DI37" s="864"/>
      <c r="DJ37" s="864"/>
      <c r="DK37" s="865"/>
      <c r="DL37" s="863"/>
      <c r="DM37" s="864"/>
      <c r="DN37" s="864"/>
      <c r="DO37" s="864"/>
      <c r="DP37" s="865"/>
      <c r="DQ37" s="863"/>
      <c r="DR37" s="864"/>
      <c r="DS37" s="864"/>
      <c r="DT37" s="864"/>
      <c r="DU37" s="865"/>
      <c r="DV37" s="866"/>
      <c r="DW37" s="867"/>
      <c r="DX37" s="867"/>
      <c r="DY37" s="867"/>
      <c r="DZ37" s="868"/>
      <c r="EA37" s="248"/>
    </row>
    <row r="38" spans="1:131" s="249" customFormat="1" ht="26.25" customHeight="1" x14ac:dyDescent="0.2">
      <c r="A38" s="267">
        <v>11</v>
      </c>
      <c r="B38" s="840"/>
      <c r="C38" s="841"/>
      <c r="D38" s="841"/>
      <c r="E38" s="841"/>
      <c r="F38" s="841"/>
      <c r="G38" s="841"/>
      <c r="H38" s="841"/>
      <c r="I38" s="841"/>
      <c r="J38" s="841"/>
      <c r="K38" s="841"/>
      <c r="L38" s="841"/>
      <c r="M38" s="841"/>
      <c r="N38" s="841"/>
      <c r="O38" s="841"/>
      <c r="P38" s="842"/>
      <c r="Q38" s="843"/>
      <c r="R38" s="844"/>
      <c r="S38" s="844"/>
      <c r="T38" s="844"/>
      <c r="U38" s="844"/>
      <c r="V38" s="844"/>
      <c r="W38" s="844"/>
      <c r="X38" s="844"/>
      <c r="Y38" s="844"/>
      <c r="Z38" s="844"/>
      <c r="AA38" s="844"/>
      <c r="AB38" s="844"/>
      <c r="AC38" s="844"/>
      <c r="AD38" s="844"/>
      <c r="AE38" s="845"/>
      <c r="AF38" s="846"/>
      <c r="AG38" s="847"/>
      <c r="AH38" s="847"/>
      <c r="AI38" s="847"/>
      <c r="AJ38" s="848"/>
      <c r="AK38" s="912"/>
      <c r="AL38" s="913"/>
      <c r="AM38" s="913"/>
      <c r="AN38" s="913"/>
      <c r="AO38" s="913"/>
      <c r="AP38" s="913"/>
      <c r="AQ38" s="913"/>
      <c r="AR38" s="913"/>
      <c r="AS38" s="913"/>
      <c r="AT38" s="913"/>
      <c r="AU38" s="913"/>
      <c r="AV38" s="913"/>
      <c r="AW38" s="913"/>
      <c r="AX38" s="913"/>
      <c r="AY38" s="913"/>
      <c r="AZ38" s="914"/>
      <c r="BA38" s="914"/>
      <c r="BB38" s="914"/>
      <c r="BC38" s="914"/>
      <c r="BD38" s="914"/>
      <c r="BE38" s="910"/>
      <c r="BF38" s="910"/>
      <c r="BG38" s="910"/>
      <c r="BH38" s="910"/>
      <c r="BI38" s="911"/>
      <c r="BJ38" s="254"/>
      <c r="BK38" s="254"/>
      <c r="BL38" s="254"/>
      <c r="BM38" s="254"/>
      <c r="BN38" s="254"/>
      <c r="BO38" s="266"/>
      <c r="BP38" s="266"/>
      <c r="BQ38" s="263">
        <v>32</v>
      </c>
      <c r="BR38" s="264"/>
      <c r="BS38" s="853"/>
      <c r="BT38" s="854"/>
      <c r="BU38" s="854"/>
      <c r="BV38" s="854"/>
      <c r="BW38" s="854"/>
      <c r="BX38" s="854"/>
      <c r="BY38" s="854"/>
      <c r="BZ38" s="854"/>
      <c r="CA38" s="854"/>
      <c r="CB38" s="854"/>
      <c r="CC38" s="854"/>
      <c r="CD38" s="854"/>
      <c r="CE38" s="854"/>
      <c r="CF38" s="854"/>
      <c r="CG38" s="855"/>
      <c r="CH38" s="863"/>
      <c r="CI38" s="864"/>
      <c r="CJ38" s="864"/>
      <c r="CK38" s="864"/>
      <c r="CL38" s="865"/>
      <c r="CM38" s="863"/>
      <c r="CN38" s="864"/>
      <c r="CO38" s="864"/>
      <c r="CP38" s="864"/>
      <c r="CQ38" s="865"/>
      <c r="CR38" s="863"/>
      <c r="CS38" s="864"/>
      <c r="CT38" s="864"/>
      <c r="CU38" s="864"/>
      <c r="CV38" s="865"/>
      <c r="CW38" s="863"/>
      <c r="CX38" s="864"/>
      <c r="CY38" s="864"/>
      <c r="CZ38" s="864"/>
      <c r="DA38" s="865"/>
      <c r="DB38" s="863"/>
      <c r="DC38" s="864"/>
      <c r="DD38" s="864"/>
      <c r="DE38" s="864"/>
      <c r="DF38" s="865"/>
      <c r="DG38" s="863"/>
      <c r="DH38" s="864"/>
      <c r="DI38" s="864"/>
      <c r="DJ38" s="864"/>
      <c r="DK38" s="865"/>
      <c r="DL38" s="863"/>
      <c r="DM38" s="864"/>
      <c r="DN38" s="864"/>
      <c r="DO38" s="864"/>
      <c r="DP38" s="865"/>
      <c r="DQ38" s="863"/>
      <c r="DR38" s="864"/>
      <c r="DS38" s="864"/>
      <c r="DT38" s="864"/>
      <c r="DU38" s="865"/>
      <c r="DV38" s="866"/>
      <c r="DW38" s="867"/>
      <c r="DX38" s="867"/>
      <c r="DY38" s="867"/>
      <c r="DZ38" s="868"/>
      <c r="EA38" s="248"/>
    </row>
    <row r="39" spans="1:131" s="249" customFormat="1" ht="26.25" customHeight="1" x14ac:dyDescent="0.2">
      <c r="A39" s="267">
        <v>12</v>
      </c>
      <c r="B39" s="840"/>
      <c r="C39" s="841"/>
      <c r="D39" s="841"/>
      <c r="E39" s="841"/>
      <c r="F39" s="841"/>
      <c r="G39" s="841"/>
      <c r="H39" s="841"/>
      <c r="I39" s="841"/>
      <c r="J39" s="841"/>
      <c r="K39" s="841"/>
      <c r="L39" s="841"/>
      <c r="M39" s="841"/>
      <c r="N39" s="841"/>
      <c r="O39" s="841"/>
      <c r="P39" s="842"/>
      <c r="Q39" s="843"/>
      <c r="R39" s="844"/>
      <c r="S39" s="844"/>
      <c r="T39" s="844"/>
      <c r="U39" s="844"/>
      <c r="V39" s="844"/>
      <c r="W39" s="844"/>
      <c r="X39" s="844"/>
      <c r="Y39" s="844"/>
      <c r="Z39" s="844"/>
      <c r="AA39" s="844"/>
      <c r="AB39" s="844"/>
      <c r="AC39" s="844"/>
      <c r="AD39" s="844"/>
      <c r="AE39" s="845"/>
      <c r="AF39" s="846"/>
      <c r="AG39" s="847"/>
      <c r="AH39" s="847"/>
      <c r="AI39" s="847"/>
      <c r="AJ39" s="848"/>
      <c r="AK39" s="912"/>
      <c r="AL39" s="913"/>
      <c r="AM39" s="913"/>
      <c r="AN39" s="913"/>
      <c r="AO39" s="913"/>
      <c r="AP39" s="913"/>
      <c r="AQ39" s="913"/>
      <c r="AR39" s="913"/>
      <c r="AS39" s="913"/>
      <c r="AT39" s="913"/>
      <c r="AU39" s="913"/>
      <c r="AV39" s="913"/>
      <c r="AW39" s="913"/>
      <c r="AX39" s="913"/>
      <c r="AY39" s="913"/>
      <c r="AZ39" s="914"/>
      <c r="BA39" s="914"/>
      <c r="BB39" s="914"/>
      <c r="BC39" s="914"/>
      <c r="BD39" s="914"/>
      <c r="BE39" s="910"/>
      <c r="BF39" s="910"/>
      <c r="BG39" s="910"/>
      <c r="BH39" s="910"/>
      <c r="BI39" s="911"/>
      <c r="BJ39" s="254"/>
      <c r="BK39" s="254"/>
      <c r="BL39" s="254"/>
      <c r="BM39" s="254"/>
      <c r="BN39" s="254"/>
      <c r="BO39" s="266"/>
      <c r="BP39" s="266"/>
      <c r="BQ39" s="263">
        <v>33</v>
      </c>
      <c r="BR39" s="264"/>
      <c r="BS39" s="853"/>
      <c r="BT39" s="854"/>
      <c r="BU39" s="854"/>
      <c r="BV39" s="854"/>
      <c r="BW39" s="854"/>
      <c r="BX39" s="854"/>
      <c r="BY39" s="854"/>
      <c r="BZ39" s="854"/>
      <c r="CA39" s="854"/>
      <c r="CB39" s="854"/>
      <c r="CC39" s="854"/>
      <c r="CD39" s="854"/>
      <c r="CE39" s="854"/>
      <c r="CF39" s="854"/>
      <c r="CG39" s="855"/>
      <c r="CH39" s="863"/>
      <c r="CI39" s="864"/>
      <c r="CJ39" s="864"/>
      <c r="CK39" s="864"/>
      <c r="CL39" s="865"/>
      <c r="CM39" s="863"/>
      <c r="CN39" s="864"/>
      <c r="CO39" s="864"/>
      <c r="CP39" s="864"/>
      <c r="CQ39" s="865"/>
      <c r="CR39" s="863"/>
      <c r="CS39" s="864"/>
      <c r="CT39" s="864"/>
      <c r="CU39" s="864"/>
      <c r="CV39" s="865"/>
      <c r="CW39" s="863"/>
      <c r="CX39" s="864"/>
      <c r="CY39" s="864"/>
      <c r="CZ39" s="864"/>
      <c r="DA39" s="865"/>
      <c r="DB39" s="863"/>
      <c r="DC39" s="864"/>
      <c r="DD39" s="864"/>
      <c r="DE39" s="864"/>
      <c r="DF39" s="865"/>
      <c r="DG39" s="863"/>
      <c r="DH39" s="864"/>
      <c r="DI39" s="864"/>
      <c r="DJ39" s="864"/>
      <c r="DK39" s="865"/>
      <c r="DL39" s="863"/>
      <c r="DM39" s="864"/>
      <c r="DN39" s="864"/>
      <c r="DO39" s="864"/>
      <c r="DP39" s="865"/>
      <c r="DQ39" s="863"/>
      <c r="DR39" s="864"/>
      <c r="DS39" s="864"/>
      <c r="DT39" s="864"/>
      <c r="DU39" s="865"/>
      <c r="DV39" s="866"/>
      <c r="DW39" s="867"/>
      <c r="DX39" s="867"/>
      <c r="DY39" s="867"/>
      <c r="DZ39" s="868"/>
      <c r="EA39" s="248"/>
    </row>
    <row r="40" spans="1:131" s="249" customFormat="1" ht="26.25" customHeight="1" x14ac:dyDescent="0.2">
      <c r="A40" s="262">
        <v>13</v>
      </c>
      <c r="B40" s="840"/>
      <c r="C40" s="841"/>
      <c r="D40" s="841"/>
      <c r="E40" s="841"/>
      <c r="F40" s="841"/>
      <c r="G40" s="841"/>
      <c r="H40" s="841"/>
      <c r="I40" s="841"/>
      <c r="J40" s="841"/>
      <c r="K40" s="841"/>
      <c r="L40" s="841"/>
      <c r="M40" s="841"/>
      <c r="N40" s="841"/>
      <c r="O40" s="841"/>
      <c r="P40" s="842"/>
      <c r="Q40" s="843"/>
      <c r="R40" s="844"/>
      <c r="S40" s="844"/>
      <c r="T40" s="844"/>
      <c r="U40" s="844"/>
      <c r="V40" s="844"/>
      <c r="W40" s="844"/>
      <c r="X40" s="844"/>
      <c r="Y40" s="844"/>
      <c r="Z40" s="844"/>
      <c r="AA40" s="844"/>
      <c r="AB40" s="844"/>
      <c r="AC40" s="844"/>
      <c r="AD40" s="844"/>
      <c r="AE40" s="845"/>
      <c r="AF40" s="846"/>
      <c r="AG40" s="847"/>
      <c r="AH40" s="847"/>
      <c r="AI40" s="847"/>
      <c r="AJ40" s="848"/>
      <c r="AK40" s="912"/>
      <c r="AL40" s="913"/>
      <c r="AM40" s="913"/>
      <c r="AN40" s="913"/>
      <c r="AO40" s="913"/>
      <c r="AP40" s="913"/>
      <c r="AQ40" s="913"/>
      <c r="AR40" s="913"/>
      <c r="AS40" s="913"/>
      <c r="AT40" s="913"/>
      <c r="AU40" s="913"/>
      <c r="AV40" s="913"/>
      <c r="AW40" s="913"/>
      <c r="AX40" s="913"/>
      <c r="AY40" s="913"/>
      <c r="AZ40" s="914"/>
      <c r="BA40" s="914"/>
      <c r="BB40" s="914"/>
      <c r="BC40" s="914"/>
      <c r="BD40" s="914"/>
      <c r="BE40" s="910"/>
      <c r="BF40" s="910"/>
      <c r="BG40" s="910"/>
      <c r="BH40" s="910"/>
      <c r="BI40" s="911"/>
      <c r="BJ40" s="254"/>
      <c r="BK40" s="254"/>
      <c r="BL40" s="254"/>
      <c r="BM40" s="254"/>
      <c r="BN40" s="254"/>
      <c r="BO40" s="266"/>
      <c r="BP40" s="266"/>
      <c r="BQ40" s="263">
        <v>34</v>
      </c>
      <c r="BR40" s="264"/>
      <c r="BS40" s="853"/>
      <c r="BT40" s="854"/>
      <c r="BU40" s="854"/>
      <c r="BV40" s="854"/>
      <c r="BW40" s="854"/>
      <c r="BX40" s="854"/>
      <c r="BY40" s="854"/>
      <c r="BZ40" s="854"/>
      <c r="CA40" s="854"/>
      <c r="CB40" s="854"/>
      <c r="CC40" s="854"/>
      <c r="CD40" s="854"/>
      <c r="CE40" s="854"/>
      <c r="CF40" s="854"/>
      <c r="CG40" s="855"/>
      <c r="CH40" s="863"/>
      <c r="CI40" s="864"/>
      <c r="CJ40" s="864"/>
      <c r="CK40" s="864"/>
      <c r="CL40" s="865"/>
      <c r="CM40" s="863"/>
      <c r="CN40" s="864"/>
      <c r="CO40" s="864"/>
      <c r="CP40" s="864"/>
      <c r="CQ40" s="865"/>
      <c r="CR40" s="863"/>
      <c r="CS40" s="864"/>
      <c r="CT40" s="864"/>
      <c r="CU40" s="864"/>
      <c r="CV40" s="865"/>
      <c r="CW40" s="863"/>
      <c r="CX40" s="864"/>
      <c r="CY40" s="864"/>
      <c r="CZ40" s="864"/>
      <c r="DA40" s="865"/>
      <c r="DB40" s="863"/>
      <c r="DC40" s="864"/>
      <c r="DD40" s="864"/>
      <c r="DE40" s="864"/>
      <c r="DF40" s="865"/>
      <c r="DG40" s="863"/>
      <c r="DH40" s="864"/>
      <c r="DI40" s="864"/>
      <c r="DJ40" s="864"/>
      <c r="DK40" s="865"/>
      <c r="DL40" s="863"/>
      <c r="DM40" s="864"/>
      <c r="DN40" s="864"/>
      <c r="DO40" s="864"/>
      <c r="DP40" s="865"/>
      <c r="DQ40" s="863"/>
      <c r="DR40" s="864"/>
      <c r="DS40" s="864"/>
      <c r="DT40" s="864"/>
      <c r="DU40" s="865"/>
      <c r="DV40" s="866"/>
      <c r="DW40" s="867"/>
      <c r="DX40" s="867"/>
      <c r="DY40" s="867"/>
      <c r="DZ40" s="868"/>
      <c r="EA40" s="248"/>
    </row>
    <row r="41" spans="1:131" s="249" customFormat="1" ht="26.25" customHeight="1" x14ac:dyDescent="0.2">
      <c r="A41" s="262">
        <v>14</v>
      </c>
      <c r="B41" s="840"/>
      <c r="C41" s="841"/>
      <c r="D41" s="841"/>
      <c r="E41" s="841"/>
      <c r="F41" s="841"/>
      <c r="G41" s="841"/>
      <c r="H41" s="841"/>
      <c r="I41" s="841"/>
      <c r="J41" s="841"/>
      <c r="K41" s="841"/>
      <c r="L41" s="841"/>
      <c r="M41" s="841"/>
      <c r="N41" s="841"/>
      <c r="O41" s="841"/>
      <c r="P41" s="842"/>
      <c r="Q41" s="843"/>
      <c r="R41" s="844"/>
      <c r="S41" s="844"/>
      <c r="T41" s="844"/>
      <c r="U41" s="844"/>
      <c r="V41" s="844"/>
      <c r="W41" s="844"/>
      <c r="X41" s="844"/>
      <c r="Y41" s="844"/>
      <c r="Z41" s="844"/>
      <c r="AA41" s="844"/>
      <c r="AB41" s="844"/>
      <c r="AC41" s="844"/>
      <c r="AD41" s="844"/>
      <c r="AE41" s="845"/>
      <c r="AF41" s="846"/>
      <c r="AG41" s="847"/>
      <c r="AH41" s="847"/>
      <c r="AI41" s="847"/>
      <c r="AJ41" s="848"/>
      <c r="AK41" s="912"/>
      <c r="AL41" s="913"/>
      <c r="AM41" s="913"/>
      <c r="AN41" s="913"/>
      <c r="AO41" s="913"/>
      <c r="AP41" s="913"/>
      <c r="AQ41" s="913"/>
      <c r="AR41" s="913"/>
      <c r="AS41" s="913"/>
      <c r="AT41" s="913"/>
      <c r="AU41" s="913"/>
      <c r="AV41" s="913"/>
      <c r="AW41" s="913"/>
      <c r="AX41" s="913"/>
      <c r="AY41" s="913"/>
      <c r="AZ41" s="914"/>
      <c r="BA41" s="914"/>
      <c r="BB41" s="914"/>
      <c r="BC41" s="914"/>
      <c r="BD41" s="914"/>
      <c r="BE41" s="910"/>
      <c r="BF41" s="910"/>
      <c r="BG41" s="910"/>
      <c r="BH41" s="910"/>
      <c r="BI41" s="911"/>
      <c r="BJ41" s="254"/>
      <c r="BK41" s="254"/>
      <c r="BL41" s="254"/>
      <c r="BM41" s="254"/>
      <c r="BN41" s="254"/>
      <c r="BO41" s="266"/>
      <c r="BP41" s="266"/>
      <c r="BQ41" s="263">
        <v>35</v>
      </c>
      <c r="BR41" s="264"/>
      <c r="BS41" s="853"/>
      <c r="BT41" s="854"/>
      <c r="BU41" s="854"/>
      <c r="BV41" s="854"/>
      <c r="BW41" s="854"/>
      <c r="BX41" s="854"/>
      <c r="BY41" s="854"/>
      <c r="BZ41" s="854"/>
      <c r="CA41" s="854"/>
      <c r="CB41" s="854"/>
      <c r="CC41" s="854"/>
      <c r="CD41" s="854"/>
      <c r="CE41" s="854"/>
      <c r="CF41" s="854"/>
      <c r="CG41" s="855"/>
      <c r="CH41" s="863"/>
      <c r="CI41" s="864"/>
      <c r="CJ41" s="864"/>
      <c r="CK41" s="864"/>
      <c r="CL41" s="865"/>
      <c r="CM41" s="863"/>
      <c r="CN41" s="864"/>
      <c r="CO41" s="864"/>
      <c r="CP41" s="864"/>
      <c r="CQ41" s="865"/>
      <c r="CR41" s="863"/>
      <c r="CS41" s="864"/>
      <c r="CT41" s="864"/>
      <c r="CU41" s="864"/>
      <c r="CV41" s="865"/>
      <c r="CW41" s="863"/>
      <c r="CX41" s="864"/>
      <c r="CY41" s="864"/>
      <c r="CZ41" s="864"/>
      <c r="DA41" s="865"/>
      <c r="DB41" s="863"/>
      <c r="DC41" s="864"/>
      <c r="DD41" s="864"/>
      <c r="DE41" s="864"/>
      <c r="DF41" s="865"/>
      <c r="DG41" s="863"/>
      <c r="DH41" s="864"/>
      <c r="DI41" s="864"/>
      <c r="DJ41" s="864"/>
      <c r="DK41" s="865"/>
      <c r="DL41" s="863"/>
      <c r="DM41" s="864"/>
      <c r="DN41" s="864"/>
      <c r="DO41" s="864"/>
      <c r="DP41" s="865"/>
      <c r="DQ41" s="863"/>
      <c r="DR41" s="864"/>
      <c r="DS41" s="864"/>
      <c r="DT41" s="864"/>
      <c r="DU41" s="865"/>
      <c r="DV41" s="866"/>
      <c r="DW41" s="867"/>
      <c r="DX41" s="867"/>
      <c r="DY41" s="867"/>
      <c r="DZ41" s="868"/>
      <c r="EA41" s="248"/>
    </row>
    <row r="42" spans="1:131" s="249" customFormat="1" ht="26.25" customHeight="1" x14ac:dyDescent="0.2">
      <c r="A42" s="262">
        <v>15</v>
      </c>
      <c r="B42" s="840"/>
      <c r="C42" s="841"/>
      <c r="D42" s="841"/>
      <c r="E42" s="841"/>
      <c r="F42" s="841"/>
      <c r="G42" s="841"/>
      <c r="H42" s="841"/>
      <c r="I42" s="841"/>
      <c r="J42" s="841"/>
      <c r="K42" s="841"/>
      <c r="L42" s="841"/>
      <c r="M42" s="841"/>
      <c r="N42" s="841"/>
      <c r="O42" s="841"/>
      <c r="P42" s="842"/>
      <c r="Q42" s="843"/>
      <c r="R42" s="844"/>
      <c r="S42" s="844"/>
      <c r="T42" s="844"/>
      <c r="U42" s="844"/>
      <c r="V42" s="844"/>
      <c r="W42" s="844"/>
      <c r="X42" s="844"/>
      <c r="Y42" s="844"/>
      <c r="Z42" s="844"/>
      <c r="AA42" s="844"/>
      <c r="AB42" s="844"/>
      <c r="AC42" s="844"/>
      <c r="AD42" s="844"/>
      <c r="AE42" s="845"/>
      <c r="AF42" s="846"/>
      <c r="AG42" s="847"/>
      <c r="AH42" s="847"/>
      <c r="AI42" s="847"/>
      <c r="AJ42" s="848"/>
      <c r="AK42" s="912"/>
      <c r="AL42" s="913"/>
      <c r="AM42" s="913"/>
      <c r="AN42" s="913"/>
      <c r="AO42" s="913"/>
      <c r="AP42" s="913"/>
      <c r="AQ42" s="913"/>
      <c r="AR42" s="913"/>
      <c r="AS42" s="913"/>
      <c r="AT42" s="913"/>
      <c r="AU42" s="913"/>
      <c r="AV42" s="913"/>
      <c r="AW42" s="913"/>
      <c r="AX42" s="913"/>
      <c r="AY42" s="913"/>
      <c r="AZ42" s="914"/>
      <c r="BA42" s="914"/>
      <c r="BB42" s="914"/>
      <c r="BC42" s="914"/>
      <c r="BD42" s="914"/>
      <c r="BE42" s="910"/>
      <c r="BF42" s="910"/>
      <c r="BG42" s="910"/>
      <c r="BH42" s="910"/>
      <c r="BI42" s="911"/>
      <c r="BJ42" s="254"/>
      <c r="BK42" s="254"/>
      <c r="BL42" s="254"/>
      <c r="BM42" s="254"/>
      <c r="BN42" s="254"/>
      <c r="BO42" s="266"/>
      <c r="BP42" s="266"/>
      <c r="BQ42" s="263">
        <v>36</v>
      </c>
      <c r="BR42" s="264"/>
      <c r="BS42" s="853"/>
      <c r="BT42" s="854"/>
      <c r="BU42" s="854"/>
      <c r="BV42" s="854"/>
      <c r="BW42" s="854"/>
      <c r="BX42" s="854"/>
      <c r="BY42" s="854"/>
      <c r="BZ42" s="854"/>
      <c r="CA42" s="854"/>
      <c r="CB42" s="854"/>
      <c r="CC42" s="854"/>
      <c r="CD42" s="854"/>
      <c r="CE42" s="854"/>
      <c r="CF42" s="854"/>
      <c r="CG42" s="855"/>
      <c r="CH42" s="863"/>
      <c r="CI42" s="864"/>
      <c r="CJ42" s="864"/>
      <c r="CK42" s="864"/>
      <c r="CL42" s="865"/>
      <c r="CM42" s="863"/>
      <c r="CN42" s="864"/>
      <c r="CO42" s="864"/>
      <c r="CP42" s="864"/>
      <c r="CQ42" s="865"/>
      <c r="CR42" s="863"/>
      <c r="CS42" s="864"/>
      <c r="CT42" s="864"/>
      <c r="CU42" s="864"/>
      <c r="CV42" s="865"/>
      <c r="CW42" s="863"/>
      <c r="CX42" s="864"/>
      <c r="CY42" s="864"/>
      <c r="CZ42" s="864"/>
      <c r="DA42" s="865"/>
      <c r="DB42" s="863"/>
      <c r="DC42" s="864"/>
      <c r="DD42" s="864"/>
      <c r="DE42" s="864"/>
      <c r="DF42" s="865"/>
      <c r="DG42" s="863"/>
      <c r="DH42" s="864"/>
      <c r="DI42" s="864"/>
      <c r="DJ42" s="864"/>
      <c r="DK42" s="865"/>
      <c r="DL42" s="863"/>
      <c r="DM42" s="864"/>
      <c r="DN42" s="864"/>
      <c r="DO42" s="864"/>
      <c r="DP42" s="865"/>
      <c r="DQ42" s="863"/>
      <c r="DR42" s="864"/>
      <c r="DS42" s="864"/>
      <c r="DT42" s="864"/>
      <c r="DU42" s="865"/>
      <c r="DV42" s="866"/>
      <c r="DW42" s="867"/>
      <c r="DX42" s="867"/>
      <c r="DY42" s="867"/>
      <c r="DZ42" s="868"/>
      <c r="EA42" s="248"/>
    </row>
    <row r="43" spans="1:131" s="249" customFormat="1" ht="26.25" customHeight="1" x14ac:dyDescent="0.2">
      <c r="A43" s="262">
        <v>16</v>
      </c>
      <c r="B43" s="840"/>
      <c r="C43" s="841"/>
      <c r="D43" s="841"/>
      <c r="E43" s="841"/>
      <c r="F43" s="841"/>
      <c r="G43" s="841"/>
      <c r="H43" s="841"/>
      <c r="I43" s="841"/>
      <c r="J43" s="841"/>
      <c r="K43" s="841"/>
      <c r="L43" s="841"/>
      <c r="M43" s="841"/>
      <c r="N43" s="841"/>
      <c r="O43" s="841"/>
      <c r="P43" s="842"/>
      <c r="Q43" s="843"/>
      <c r="R43" s="844"/>
      <c r="S43" s="844"/>
      <c r="T43" s="844"/>
      <c r="U43" s="844"/>
      <c r="V43" s="844"/>
      <c r="W43" s="844"/>
      <c r="X43" s="844"/>
      <c r="Y43" s="844"/>
      <c r="Z43" s="844"/>
      <c r="AA43" s="844"/>
      <c r="AB43" s="844"/>
      <c r="AC43" s="844"/>
      <c r="AD43" s="844"/>
      <c r="AE43" s="845"/>
      <c r="AF43" s="846"/>
      <c r="AG43" s="847"/>
      <c r="AH43" s="847"/>
      <c r="AI43" s="847"/>
      <c r="AJ43" s="848"/>
      <c r="AK43" s="912"/>
      <c r="AL43" s="913"/>
      <c r="AM43" s="913"/>
      <c r="AN43" s="913"/>
      <c r="AO43" s="913"/>
      <c r="AP43" s="913"/>
      <c r="AQ43" s="913"/>
      <c r="AR43" s="913"/>
      <c r="AS43" s="913"/>
      <c r="AT43" s="913"/>
      <c r="AU43" s="913"/>
      <c r="AV43" s="913"/>
      <c r="AW43" s="913"/>
      <c r="AX43" s="913"/>
      <c r="AY43" s="913"/>
      <c r="AZ43" s="914"/>
      <c r="BA43" s="914"/>
      <c r="BB43" s="914"/>
      <c r="BC43" s="914"/>
      <c r="BD43" s="914"/>
      <c r="BE43" s="910"/>
      <c r="BF43" s="910"/>
      <c r="BG43" s="910"/>
      <c r="BH43" s="910"/>
      <c r="BI43" s="911"/>
      <c r="BJ43" s="254"/>
      <c r="BK43" s="254"/>
      <c r="BL43" s="254"/>
      <c r="BM43" s="254"/>
      <c r="BN43" s="254"/>
      <c r="BO43" s="266"/>
      <c r="BP43" s="266"/>
      <c r="BQ43" s="263">
        <v>37</v>
      </c>
      <c r="BR43" s="264"/>
      <c r="BS43" s="853"/>
      <c r="BT43" s="854"/>
      <c r="BU43" s="854"/>
      <c r="BV43" s="854"/>
      <c r="BW43" s="854"/>
      <c r="BX43" s="854"/>
      <c r="BY43" s="854"/>
      <c r="BZ43" s="854"/>
      <c r="CA43" s="854"/>
      <c r="CB43" s="854"/>
      <c r="CC43" s="854"/>
      <c r="CD43" s="854"/>
      <c r="CE43" s="854"/>
      <c r="CF43" s="854"/>
      <c r="CG43" s="855"/>
      <c r="CH43" s="863"/>
      <c r="CI43" s="864"/>
      <c r="CJ43" s="864"/>
      <c r="CK43" s="864"/>
      <c r="CL43" s="865"/>
      <c r="CM43" s="863"/>
      <c r="CN43" s="864"/>
      <c r="CO43" s="864"/>
      <c r="CP43" s="864"/>
      <c r="CQ43" s="865"/>
      <c r="CR43" s="863"/>
      <c r="CS43" s="864"/>
      <c r="CT43" s="864"/>
      <c r="CU43" s="864"/>
      <c r="CV43" s="865"/>
      <c r="CW43" s="863"/>
      <c r="CX43" s="864"/>
      <c r="CY43" s="864"/>
      <c r="CZ43" s="864"/>
      <c r="DA43" s="865"/>
      <c r="DB43" s="863"/>
      <c r="DC43" s="864"/>
      <c r="DD43" s="864"/>
      <c r="DE43" s="864"/>
      <c r="DF43" s="865"/>
      <c r="DG43" s="863"/>
      <c r="DH43" s="864"/>
      <c r="DI43" s="864"/>
      <c r="DJ43" s="864"/>
      <c r="DK43" s="865"/>
      <c r="DL43" s="863"/>
      <c r="DM43" s="864"/>
      <c r="DN43" s="864"/>
      <c r="DO43" s="864"/>
      <c r="DP43" s="865"/>
      <c r="DQ43" s="863"/>
      <c r="DR43" s="864"/>
      <c r="DS43" s="864"/>
      <c r="DT43" s="864"/>
      <c r="DU43" s="865"/>
      <c r="DV43" s="866"/>
      <c r="DW43" s="867"/>
      <c r="DX43" s="867"/>
      <c r="DY43" s="867"/>
      <c r="DZ43" s="868"/>
      <c r="EA43" s="248"/>
    </row>
    <row r="44" spans="1:131" s="249" customFormat="1" ht="26.25" customHeight="1" x14ac:dyDescent="0.2">
      <c r="A44" s="262">
        <v>17</v>
      </c>
      <c r="B44" s="840"/>
      <c r="C44" s="841"/>
      <c r="D44" s="841"/>
      <c r="E44" s="841"/>
      <c r="F44" s="841"/>
      <c r="G44" s="841"/>
      <c r="H44" s="841"/>
      <c r="I44" s="841"/>
      <c r="J44" s="841"/>
      <c r="K44" s="841"/>
      <c r="L44" s="841"/>
      <c r="M44" s="841"/>
      <c r="N44" s="841"/>
      <c r="O44" s="841"/>
      <c r="P44" s="842"/>
      <c r="Q44" s="843"/>
      <c r="R44" s="844"/>
      <c r="S44" s="844"/>
      <c r="T44" s="844"/>
      <c r="U44" s="844"/>
      <c r="V44" s="844"/>
      <c r="W44" s="844"/>
      <c r="X44" s="844"/>
      <c r="Y44" s="844"/>
      <c r="Z44" s="844"/>
      <c r="AA44" s="844"/>
      <c r="AB44" s="844"/>
      <c r="AC44" s="844"/>
      <c r="AD44" s="844"/>
      <c r="AE44" s="845"/>
      <c r="AF44" s="846"/>
      <c r="AG44" s="847"/>
      <c r="AH44" s="847"/>
      <c r="AI44" s="847"/>
      <c r="AJ44" s="848"/>
      <c r="AK44" s="912"/>
      <c r="AL44" s="913"/>
      <c r="AM44" s="913"/>
      <c r="AN44" s="913"/>
      <c r="AO44" s="913"/>
      <c r="AP44" s="913"/>
      <c r="AQ44" s="913"/>
      <c r="AR44" s="913"/>
      <c r="AS44" s="913"/>
      <c r="AT44" s="913"/>
      <c r="AU44" s="913"/>
      <c r="AV44" s="913"/>
      <c r="AW44" s="913"/>
      <c r="AX44" s="913"/>
      <c r="AY44" s="913"/>
      <c r="AZ44" s="914"/>
      <c r="BA44" s="914"/>
      <c r="BB44" s="914"/>
      <c r="BC44" s="914"/>
      <c r="BD44" s="914"/>
      <c r="BE44" s="910"/>
      <c r="BF44" s="910"/>
      <c r="BG44" s="910"/>
      <c r="BH44" s="910"/>
      <c r="BI44" s="911"/>
      <c r="BJ44" s="254"/>
      <c r="BK44" s="254"/>
      <c r="BL44" s="254"/>
      <c r="BM44" s="254"/>
      <c r="BN44" s="254"/>
      <c r="BO44" s="266"/>
      <c r="BP44" s="266"/>
      <c r="BQ44" s="263">
        <v>38</v>
      </c>
      <c r="BR44" s="264"/>
      <c r="BS44" s="853"/>
      <c r="BT44" s="854"/>
      <c r="BU44" s="854"/>
      <c r="BV44" s="854"/>
      <c r="BW44" s="854"/>
      <c r="BX44" s="854"/>
      <c r="BY44" s="854"/>
      <c r="BZ44" s="854"/>
      <c r="CA44" s="854"/>
      <c r="CB44" s="854"/>
      <c r="CC44" s="854"/>
      <c r="CD44" s="854"/>
      <c r="CE44" s="854"/>
      <c r="CF44" s="854"/>
      <c r="CG44" s="855"/>
      <c r="CH44" s="863"/>
      <c r="CI44" s="864"/>
      <c r="CJ44" s="864"/>
      <c r="CK44" s="864"/>
      <c r="CL44" s="865"/>
      <c r="CM44" s="863"/>
      <c r="CN44" s="864"/>
      <c r="CO44" s="864"/>
      <c r="CP44" s="864"/>
      <c r="CQ44" s="865"/>
      <c r="CR44" s="863"/>
      <c r="CS44" s="864"/>
      <c r="CT44" s="864"/>
      <c r="CU44" s="864"/>
      <c r="CV44" s="865"/>
      <c r="CW44" s="863"/>
      <c r="CX44" s="864"/>
      <c r="CY44" s="864"/>
      <c r="CZ44" s="864"/>
      <c r="DA44" s="865"/>
      <c r="DB44" s="863"/>
      <c r="DC44" s="864"/>
      <c r="DD44" s="864"/>
      <c r="DE44" s="864"/>
      <c r="DF44" s="865"/>
      <c r="DG44" s="863"/>
      <c r="DH44" s="864"/>
      <c r="DI44" s="864"/>
      <c r="DJ44" s="864"/>
      <c r="DK44" s="865"/>
      <c r="DL44" s="863"/>
      <c r="DM44" s="864"/>
      <c r="DN44" s="864"/>
      <c r="DO44" s="864"/>
      <c r="DP44" s="865"/>
      <c r="DQ44" s="863"/>
      <c r="DR44" s="864"/>
      <c r="DS44" s="864"/>
      <c r="DT44" s="864"/>
      <c r="DU44" s="865"/>
      <c r="DV44" s="866"/>
      <c r="DW44" s="867"/>
      <c r="DX44" s="867"/>
      <c r="DY44" s="867"/>
      <c r="DZ44" s="868"/>
      <c r="EA44" s="248"/>
    </row>
    <row r="45" spans="1:131" s="249" customFormat="1" ht="26.25" customHeight="1" x14ac:dyDescent="0.2">
      <c r="A45" s="262">
        <v>18</v>
      </c>
      <c r="B45" s="840"/>
      <c r="C45" s="841"/>
      <c r="D45" s="841"/>
      <c r="E45" s="841"/>
      <c r="F45" s="841"/>
      <c r="G45" s="841"/>
      <c r="H45" s="841"/>
      <c r="I45" s="841"/>
      <c r="J45" s="841"/>
      <c r="K45" s="841"/>
      <c r="L45" s="841"/>
      <c r="M45" s="841"/>
      <c r="N45" s="841"/>
      <c r="O45" s="841"/>
      <c r="P45" s="842"/>
      <c r="Q45" s="843"/>
      <c r="R45" s="844"/>
      <c r="S45" s="844"/>
      <c r="T45" s="844"/>
      <c r="U45" s="844"/>
      <c r="V45" s="844"/>
      <c r="W45" s="844"/>
      <c r="X45" s="844"/>
      <c r="Y45" s="844"/>
      <c r="Z45" s="844"/>
      <c r="AA45" s="844"/>
      <c r="AB45" s="844"/>
      <c r="AC45" s="844"/>
      <c r="AD45" s="844"/>
      <c r="AE45" s="845"/>
      <c r="AF45" s="846"/>
      <c r="AG45" s="847"/>
      <c r="AH45" s="847"/>
      <c r="AI45" s="847"/>
      <c r="AJ45" s="848"/>
      <c r="AK45" s="912"/>
      <c r="AL45" s="913"/>
      <c r="AM45" s="913"/>
      <c r="AN45" s="913"/>
      <c r="AO45" s="913"/>
      <c r="AP45" s="913"/>
      <c r="AQ45" s="913"/>
      <c r="AR45" s="913"/>
      <c r="AS45" s="913"/>
      <c r="AT45" s="913"/>
      <c r="AU45" s="913"/>
      <c r="AV45" s="913"/>
      <c r="AW45" s="913"/>
      <c r="AX45" s="913"/>
      <c r="AY45" s="913"/>
      <c r="AZ45" s="914"/>
      <c r="BA45" s="914"/>
      <c r="BB45" s="914"/>
      <c r="BC45" s="914"/>
      <c r="BD45" s="914"/>
      <c r="BE45" s="910"/>
      <c r="BF45" s="910"/>
      <c r="BG45" s="910"/>
      <c r="BH45" s="910"/>
      <c r="BI45" s="911"/>
      <c r="BJ45" s="254"/>
      <c r="BK45" s="254"/>
      <c r="BL45" s="254"/>
      <c r="BM45" s="254"/>
      <c r="BN45" s="254"/>
      <c r="BO45" s="266"/>
      <c r="BP45" s="266"/>
      <c r="BQ45" s="263">
        <v>39</v>
      </c>
      <c r="BR45" s="264"/>
      <c r="BS45" s="853"/>
      <c r="BT45" s="854"/>
      <c r="BU45" s="854"/>
      <c r="BV45" s="854"/>
      <c r="BW45" s="854"/>
      <c r="BX45" s="854"/>
      <c r="BY45" s="854"/>
      <c r="BZ45" s="854"/>
      <c r="CA45" s="854"/>
      <c r="CB45" s="854"/>
      <c r="CC45" s="854"/>
      <c r="CD45" s="854"/>
      <c r="CE45" s="854"/>
      <c r="CF45" s="854"/>
      <c r="CG45" s="855"/>
      <c r="CH45" s="863"/>
      <c r="CI45" s="864"/>
      <c r="CJ45" s="864"/>
      <c r="CK45" s="864"/>
      <c r="CL45" s="865"/>
      <c r="CM45" s="863"/>
      <c r="CN45" s="864"/>
      <c r="CO45" s="864"/>
      <c r="CP45" s="864"/>
      <c r="CQ45" s="865"/>
      <c r="CR45" s="863"/>
      <c r="CS45" s="864"/>
      <c r="CT45" s="864"/>
      <c r="CU45" s="864"/>
      <c r="CV45" s="865"/>
      <c r="CW45" s="863"/>
      <c r="CX45" s="864"/>
      <c r="CY45" s="864"/>
      <c r="CZ45" s="864"/>
      <c r="DA45" s="865"/>
      <c r="DB45" s="863"/>
      <c r="DC45" s="864"/>
      <c r="DD45" s="864"/>
      <c r="DE45" s="864"/>
      <c r="DF45" s="865"/>
      <c r="DG45" s="863"/>
      <c r="DH45" s="864"/>
      <c r="DI45" s="864"/>
      <c r="DJ45" s="864"/>
      <c r="DK45" s="865"/>
      <c r="DL45" s="863"/>
      <c r="DM45" s="864"/>
      <c r="DN45" s="864"/>
      <c r="DO45" s="864"/>
      <c r="DP45" s="865"/>
      <c r="DQ45" s="863"/>
      <c r="DR45" s="864"/>
      <c r="DS45" s="864"/>
      <c r="DT45" s="864"/>
      <c r="DU45" s="865"/>
      <c r="DV45" s="866"/>
      <c r="DW45" s="867"/>
      <c r="DX45" s="867"/>
      <c r="DY45" s="867"/>
      <c r="DZ45" s="868"/>
      <c r="EA45" s="248"/>
    </row>
    <row r="46" spans="1:131" s="249" customFormat="1" ht="26.25" customHeight="1" x14ac:dyDescent="0.2">
      <c r="A46" s="262">
        <v>19</v>
      </c>
      <c r="B46" s="840"/>
      <c r="C46" s="841"/>
      <c r="D46" s="841"/>
      <c r="E46" s="841"/>
      <c r="F46" s="841"/>
      <c r="G46" s="841"/>
      <c r="H46" s="841"/>
      <c r="I46" s="841"/>
      <c r="J46" s="841"/>
      <c r="K46" s="841"/>
      <c r="L46" s="841"/>
      <c r="M46" s="841"/>
      <c r="N46" s="841"/>
      <c r="O46" s="841"/>
      <c r="P46" s="842"/>
      <c r="Q46" s="843"/>
      <c r="R46" s="844"/>
      <c r="S46" s="844"/>
      <c r="T46" s="844"/>
      <c r="U46" s="844"/>
      <c r="V46" s="844"/>
      <c r="W46" s="844"/>
      <c r="X46" s="844"/>
      <c r="Y46" s="844"/>
      <c r="Z46" s="844"/>
      <c r="AA46" s="844"/>
      <c r="AB46" s="844"/>
      <c r="AC46" s="844"/>
      <c r="AD46" s="844"/>
      <c r="AE46" s="845"/>
      <c r="AF46" s="846"/>
      <c r="AG46" s="847"/>
      <c r="AH46" s="847"/>
      <c r="AI46" s="847"/>
      <c r="AJ46" s="848"/>
      <c r="AK46" s="912"/>
      <c r="AL46" s="913"/>
      <c r="AM46" s="913"/>
      <c r="AN46" s="913"/>
      <c r="AO46" s="913"/>
      <c r="AP46" s="913"/>
      <c r="AQ46" s="913"/>
      <c r="AR46" s="913"/>
      <c r="AS46" s="913"/>
      <c r="AT46" s="913"/>
      <c r="AU46" s="913"/>
      <c r="AV46" s="913"/>
      <c r="AW46" s="913"/>
      <c r="AX46" s="913"/>
      <c r="AY46" s="913"/>
      <c r="AZ46" s="914"/>
      <c r="BA46" s="914"/>
      <c r="BB46" s="914"/>
      <c r="BC46" s="914"/>
      <c r="BD46" s="914"/>
      <c r="BE46" s="910"/>
      <c r="BF46" s="910"/>
      <c r="BG46" s="910"/>
      <c r="BH46" s="910"/>
      <c r="BI46" s="911"/>
      <c r="BJ46" s="254"/>
      <c r="BK46" s="254"/>
      <c r="BL46" s="254"/>
      <c r="BM46" s="254"/>
      <c r="BN46" s="254"/>
      <c r="BO46" s="266"/>
      <c r="BP46" s="266"/>
      <c r="BQ46" s="263">
        <v>40</v>
      </c>
      <c r="BR46" s="264"/>
      <c r="BS46" s="853"/>
      <c r="BT46" s="854"/>
      <c r="BU46" s="854"/>
      <c r="BV46" s="854"/>
      <c r="BW46" s="854"/>
      <c r="BX46" s="854"/>
      <c r="BY46" s="854"/>
      <c r="BZ46" s="854"/>
      <c r="CA46" s="854"/>
      <c r="CB46" s="854"/>
      <c r="CC46" s="854"/>
      <c r="CD46" s="854"/>
      <c r="CE46" s="854"/>
      <c r="CF46" s="854"/>
      <c r="CG46" s="855"/>
      <c r="CH46" s="863"/>
      <c r="CI46" s="864"/>
      <c r="CJ46" s="864"/>
      <c r="CK46" s="864"/>
      <c r="CL46" s="865"/>
      <c r="CM46" s="863"/>
      <c r="CN46" s="864"/>
      <c r="CO46" s="864"/>
      <c r="CP46" s="864"/>
      <c r="CQ46" s="865"/>
      <c r="CR46" s="863"/>
      <c r="CS46" s="864"/>
      <c r="CT46" s="864"/>
      <c r="CU46" s="864"/>
      <c r="CV46" s="865"/>
      <c r="CW46" s="863"/>
      <c r="CX46" s="864"/>
      <c r="CY46" s="864"/>
      <c r="CZ46" s="864"/>
      <c r="DA46" s="865"/>
      <c r="DB46" s="863"/>
      <c r="DC46" s="864"/>
      <c r="DD46" s="864"/>
      <c r="DE46" s="864"/>
      <c r="DF46" s="865"/>
      <c r="DG46" s="863"/>
      <c r="DH46" s="864"/>
      <c r="DI46" s="864"/>
      <c r="DJ46" s="864"/>
      <c r="DK46" s="865"/>
      <c r="DL46" s="863"/>
      <c r="DM46" s="864"/>
      <c r="DN46" s="864"/>
      <c r="DO46" s="864"/>
      <c r="DP46" s="865"/>
      <c r="DQ46" s="863"/>
      <c r="DR46" s="864"/>
      <c r="DS46" s="864"/>
      <c r="DT46" s="864"/>
      <c r="DU46" s="865"/>
      <c r="DV46" s="866"/>
      <c r="DW46" s="867"/>
      <c r="DX46" s="867"/>
      <c r="DY46" s="867"/>
      <c r="DZ46" s="868"/>
      <c r="EA46" s="248"/>
    </row>
    <row r="47" spans="1:131" s="249" customFormat="1" ht="26.25" customHeight="1" x14ac:dyDescent="0.2">
      <c r="A47" s="262">
        <v>20</v>
      </c>
      <c r="B47" s="840"/>
      <c r="C47" s="841"/>
      <c r="D47" s="841"/>
      <c r="E47" s="841"/>
      <c r="F47" s="841"/>
      <c r="G47" s="841"/>
      <c r="H47" s="841"/>
      <c r="I47" s="841"/>
      <c r="J47" s="841"/>
      <c r="K47" s="841"/>
      <c r="L47" s="841"/>
      <c r="M47" s="841"/>
      <c r="N47" s="841"/>
      <c r="O47" s="841"/>
      <c r="P47" s="842"/>
      <c r="Q47" s="843"/>
      <c r="R47" s="844"/>
      <c r="S47" s="844"/>
      <c r="T47" s="844"/>
      <c r="U47" s="844"/>
      <c r="V47" s="844"/>
      <c r="W47" s="844"/>
      <c r="X47" s="844"/>
      <c r="Y47" s="844"/>
      <c r="Z47" s="844"/>
      <c r="AA47" s="844"/>
      <c r="AB47" s="844"/>
      <c r="AC47" s="844"/>
      <c r="AD47" s="844"/>
      <c r="AE47" s="845"/>
      <c r="AF47" s="846"/>
      <c r="AG47" s="847"/>
      <c r="AH47" s="847"/>
      <c r="AI47" s="847"/>
      <c r="AJ47" s="848"/>
      <c r="AK47" s="912"/>
      <c r="AL47" s="913"/>
      <c r="AM47" s="913"/>
      <c r="AN47" s="913"/>
      <c r="AO47" s="913"/>
      <c r="AP47" s="913"/>
      <c r="AQ47" s="913"/>
      <c r="AR47" s="913"/>
      <c r="AS47" s="913"/>
      <c r="AT47" s="913"/>
      <c r="AU47" s="913"/>
      <c r="AV47" s="913"/>
      <c r="AW47" s="913"/>
      <c r="AX47" s="913"/>
      <c r="AY47" s="913"/>
      <c r="AZ47" s="914"/>
      <c r="BA47" s="914"/>
      <c r="BB47" s="914"/>
      <c r="BC47" s="914"/>
      <c r="BD47" s="914"/>
      <c r="BE47" s="910"/>
      <c r="BF47" s="910"/>
      <c r="BG47" s="910"/>
      <c r="BH47" s="910"/>
      <c r="BI47" s="911"/>
      <c r="BJ47" s="254"/>
      <c r="BK47" s="254"/>
      <c r="BL47" s="254"/>
      <c r="BM47" s="254"/>
      <c r="BN47" s="254"/>
      <c r="BO47" s="266"/>
      <c r="BP47" s="266"/>
      <c r="BQ47" s="263">
        <v>41</v>
      </c>
      <c r="BR47" s="264"/>
      <c r="BS47" s="853"/>
      <c r="BT47" s="854"/>
      <c r="BU47" s="854"/>
      <c r="BV47" s="854"/>
      <c r="BW47" s="854"/>
      <c r="BX47" s="854"/>
      <c r="BY47" s="854"/>
      <c r="BZ47" s="854"/>
      <c r="CA47" s="854"/>
      <c r="CB47" s="854"/>
      <c r="CC47" s="854"/>
      <c r="CD47" s="854"/>
      <c r="CE47" s="854"/>
      <c r="CF47" s="854"/>
      <c r="CG47" s="855"/>
      <c r="CH47" s="863"/>
      <c r="CI47" s="864"/>
      <c r="CJ47" s="864"/>
      <c r="CK47" s="864"/>
      <c r="CL47" s="865"/>
      <c r="CM47" s="863"/>
      <c r="CN47" s="864"/>
      <c r="CO47" s="864"/>
      <c r="CP47" s="864"/>
      <c r="CQ47" s="865"/>
      <c r="CR47" s="863"/>
      <c r="CS47" s="864"/>
      <c r="CT47" s="864"/>
      <c r="CU47" s="864"/>
      <c r="CV47" s="865"/>
      <c r="CW47" s="863"/>
      <c r="CX47" s="864"/>
      <c r="CY47" s="864"/>
      <c r="CZ47" s="864"/>
      <c r="DA47" s="865"/>
      <c r="DB47" s="863"/>
      <c r="DC47" s="864"/>
      <c r="DD47" s="864"/>
      <c r="DE47" s="864"/>
      <c r="DF47" s="865"/>
      <c r="DG47" s="863"/>
      <c r="DH47" s="864"/>
      <c r="DI47" s="864"/>
      <c r="DJ47" s="864"/>
      <c r="DK47" s="865"/>
      <c r="DL47" s="863"/>
      <c r="DM47" s="864"/>
      <c r="DN47" s="864"/>
      <c r="DO47" s="864"/>
      <c r="DP47" s="865"/>
      <c r="DQ47" s="863"/>
      <c r="DR47" s="864"/>
      <c r="DS47" s="864"/>
      <c r="DT47" s="864"/>
      <c r="DU47" s="865"/>
      <c r="DV47" s="866"/>
      <c r="DW47" s="867"/>
      <c r="DX47" s="867"/>
      <c r="DY47" s="867"/>
      <c r="DZ47" s="868"/>
      <c r="EA47" s="248"/>
    </row>
    <row r="48" spans="1:131" s="249" customFormat="1" ht="26.25" customHeight="1" x14ac:dyDescent="0.2">
      <c r="A48" s="262">
        <v>21</v>
      </c>
      <c r="B48" s="840"/>
      <c r="C48" s="841"/>
      <c r="D48" s="841"/>
      <c r="E48" s="841"/>
      <c r="F48" s="841"/>
      <c r="G48" s="841"/>
      <c r="H48" s="841"/>
      <c r="I48" s="841"/>
      <c r="J48" s="841"/>
      <c r="K48" s="841"/>
      <c r="L48" s="841"/>
      <c r="M48" s="841"/>
      <c r="N48" s="841"/>
      <c r="O48" s="841"/>
      <c r="P48" s="842"/>
      <c r="Q48" s="843"/>
      <c r="R48" s="844"/>
      <c r="S48" s="844"/>
      <c r="T48" s="844"/>
      <c r="U48" s="844"/>
      <c r="V48" s="844"/>
      <c r="W48" s="844"/>
      <c r="X48" s="844"/>
      <c r="Y48" s="844"/>
      <c r="Z48" s="844"/>
      <c r="AA48" s="844"/>
      <c r="AB48" s="844"/>
      <c r="AC48" s="844"/>
      <c r="AD48" s="844"/>
      <c r="AE48" s="845"/>
      <c r="AF48" s="846"/>
      <c r="AG48" s="847"/>
      <c r="AH48" s="847"/>
      <c r="AI48" s="847"/>
      <c r="AJ48" s="848"/>
      <c r="AK48" s="912"/>
      <c r="AL48" s="913"/>
      <c r="AM48" s="913"/>
      <c r="AN48" s="913"/>
      <c r="AO48" s="913"/>
      <c r="AP48" s="913"/>
      <c r="AQ48" s="913"/>
      <c r="AR48" s="913"/>
      <c r="AS48" s="913"/>
      <c r="AT48" s="913"/>
      <c r="AU48" s="913"/>
      <c r="AV48" s="913"/>
      <c r="AW48" s="913"/>
      <c r="AX48" s="913"/>
      <c r="AY48" s="913"/>
      <c r="AZ48" s="914"/>
      <c r="BA48" s="914"/>
      <c r="BB48" s="914"/>
      <c r="BC48" s="914"/>
      <c r="BD48" s="914"/>
      <c r="BE48" s="910"/>
      <c r="BF48" s="910"/>
      <c r="BG48" s="910"/>
      <c r="BH48" s="910"/>
      <c r="BI48" s="911"/>
      <c r="BJ48" s="254"/>
      <c r="BK48" s="254"/>
      <c r="BL48" s="254"/>
      <c r="BM48" s="254"/>
      <c r="BN48" s="254"/>
      <c r="BO48" s="266"/>
      <c r="BP48" s="266"/>
      <c r="BQ48" s="263">
        <v>42</v>
      </c>
      <c r="BR48" s="264"/>
      <c r="BS48" s="853"/>
      <c r="BT48" s="854"/>
      <c r="BU48" s="854"/>
      <c r="BV48" s="854"/>
      <c r="BW48" s="854"/>
      <c r="BX48" s="854"/>
      <c r="BY48" s="854"/>
      <c r="BZ48" s="854"/>
      <c r="CA48" s="854"/>
      <c r="CB48" s="854"/>
      <c r="CC48" s="854"/>
      <c r="CD48" s="854"/>
      <c r="CE48" s="854"/>
      <c r="CF48" s="854"/>
      <c r="CG48" s="855"/>
      <c r="CH48" s="863"/>
      <c r="CI48" s="864"/>
      <c r="CJ48" s="864"/>
      <c r="CK48" s="864"/>
      <c r="CL48" s="865"/>
      <c r="CM48" s="863"/>
      <c r="CN48" s="864"/>
      <c r="CO48" s="864"/>
      <c r="CP48" s="864"/>
      <c r="CQ48" s="865"/>
      <c r="CR48" s="863"/>
      <c r="CS48" s="864"/>
      <c r="CT48" s="864"/>
      <c r="CU48" s="864"/>
      <c r="CV48" s="865"/>
      <c r="CW48" s="863"/>
      <c r="CX48" s="864"/>
      <c r="CY48" s="864"/>
      <c r="CZ48" s="864"/>
      <c r="DA48" s="865"/>
      <c r="DB48" s="863"/>
      <c r="DC48" s="864"/>
      <c r="DD48" s="864"/>
      <c r="DE48" s="864"/>
      <c r="DF48" s="865"/>
      <c r="DG48" s="863"/>
      <c r="DH48" s="864"/>
      <c r="DI48" s="864"/>
      <c r="DJ48" s="864"/>
      <c r="DK48" s="865"/>
      <c r="DL48" s="863"/>
      <c r="DM48" s="864"/>
      <c r="DN48" s="864"/>
      <c r="DO48" s="864"/>
      <c r="DP48" s="865"/>
      <c r="DQ48" s="863"/>
      <c r="DR48" s="864"/>
      <c r="DS48" s="864"/>
      <c r="DT48" s="864"/>
      <c r="DU48" s="865"/>
      <c r="DV48" s="866"/>
      <c r="DW48" s="867"/>
      <c r="DX48" s="867"/>
      <c r="DY48" s="867"/>
      <c r="DZ48" s="868"/>
      <c r="EA48" s="248"/>
    </row>
    <row r="49" spans="1:131" s="249" customFormat="1" ht="26.25" customHeight="1" x14ac:dyDescent="0.2">
      <c r="A49" s="262">
        <v>22</v>
      </c>
      <c r="B49" s="840"/>
      <c r="C49" s="841"/>
      <c r="D49" s="841"/>
      <c r="E49" s="841"/>
      <c r="F49" s="841"/>
      <c r="G49" s="841"/>
      <c r="H49" s="841"/>
      <c r="I49" s="841"/>
      <c r="J49" s="841"/>
      <c r="K49" s="841"/>
      <c r="L49" s="841"/>
      <c r="M49" s="841"/>
      <c r="N49" s="841"/>
      <c r="O49" s="841"/>
      <c r="P49" s="842"/>
      <c r="Q49" s="843"/>
      <c r="R49" s="844"/>
      <c r="S49" s="844"/>
      <c r="T49" s="844"/>
      <c r="U49" s="844"/>
      <c r="V49" s="844"/>
      <c r="W49" s="844"/>
      <c r="X49" s="844"/>
      <c r="Y49" s="844"/>
      <c r="Z49" s="844"/>
      <c r="AA49" s="844"/>
      <c r="AB49" s="844"/>
      <c r="AC49" s="844"/>
      <c r="AD49" s="844"/>
      <c r="AE49" s="845"/>
      <c r="AF49" s="846"/>
      <c r="AG49" s="847"/>
      <c r="AH49" s="847"/>
      <c r="AI49" s="847"/>
      <c r="AJ49" s="848"/>
      <c r="AK49" s="912"/>
      <c r="AL49" s="913"/>
      <c r="AM49" s="913"/>
      <c r="AN49" s="913"/>
      <c r="AO49" s="913"/>
      <c r="AP49" s="913"/>
      <c r="AQ49" s="913"/>
      <c r="AR49" s="913"/>
      <c r="AS49" s="913"/>
      <c r="AT49" s="913"/>
      <c r="AU49" s="913"/>
      <c r="AV49" s="913"/>
      <c r="AW49" s="913"/>
      <c r="AX49" s="913"/>
      <c r="AY49" s="913"/>
      <c r="AZ49" s="914"/>
      <c r="BA49" s="914"/>
      <c r="BB49" s="914"/>
      <c r="BC49" s="914"/>
      <c r="BD49" s="914"/>
      <c r="BE49" s="910"/>
      <c r="BF49" s="910"/>
      <c r="BG49" s="910"/>
      <c r="BH49" s="910"/>
      <c r="BI49" s="911"/>
      <c r="BJ49" s="254"/>
      <c r="BK49" s="254"/>
      <c r="BL49" s="254"/>
      <c r="BM49" s="254"/>
      <c r="BN49" s="254"/>
      <c r="BO49" s="266"/>
      <c r="BP49" s="266"/>
      <c r="BQ49" s="263">
        <v>43</v>
      </c>
      <c r="BR49" s="264"/>
      <c r="BS49" s="853"/>
      <c r="BT49" s="854"/>
      <c r="BU49" s="854"/>
      <c r="BV49" s="854"/>
      <c r="BW49" s="854"/>
      <c r="BX49" s="854"/>
      <c r="BY49" s="854"/>
      <c r="BZ49" s="854"/>
      <c r="CA49" s="854"/>
      <c r="CB49" s="854"/>
      <c r="CC49" s="854"/>
      <c r="CD49" s="854"/>
      <c r="CE49" s="854"/>
      <c r="CF49" s="854"/>
      <c r="CG49" s="855"/>
      <c r="CH49" s="863"/>
      <c r="CI49" s="864"/>
      <c r="CJ49" s="864"/>
      <c r="CK49" s="864"/>
      <c r="CL49" s="865"/>
      <c r="CM49" s="863"/>
      <c r="CN49" s="864"/>
      <c r="CO49" s="864"/>
      <c r="CP49" s="864"/>
      <c r="CQ49" s="865"/>
      <c r="CR49" s="863"/>
      <c r="CS49" s="864"/>
      <c r="CT49" s="864"/>
      <c r="CU49" s="864"/>
      <c r="CV49" s="865"/>
      <c r="CW49" s="863"/>
      <c r="CX49" s="864"/>
      <c r="CY49" s="864"/>
      <c r="CZ49" s="864"/>
      <c r="DA49" s="865"/>
      <c r="DB49" s="863"/>
      <c r="DC49" s="864"/>
      <c r="DD49" s="864"/>
      <c r="DE49" s="864"/>
      <c r="DF49" s="865"/>
      <c r="DG49" s="863"/>
      <c r="DH49" s="864"/>
      <c r="DI49" s="864"/>
      <c r="DJ49" s="864"/>
      <c r="DK49" s="865"/>
      <c r="DL49" s="863"/>
      <c r="DM49" s="864"/>
      <c r="DN49" s="864"/>
      <c r="DO49" s="864"/>
      <c r="DP49" s="865"/>
      <c r="DQ49" s="863"/>
      <c r="DR49" s="864"/>
      <c r="DS49" s="864"/>
      <c r="DT49" s="864"/>
      <c r="DU49" s="865"/>
      <c r="DV49" s="866"/>
      <c r="DW49" s="867"/>
      <c r="DX49" s="867"/>
      <c r="DY49" s="867"/>
      <c r="DZ49" s="868"/>
      <c r="EA49" s="248"/>
    </row>
    <row r="50" spans="1:131" s="249" customFormat="1" ht="26.25" customHeight="1" x14ac:dyDescent="0.2">
      <c r="A50" s="262">
        <v>23</v>
      </c>
      <c r="B50" s="840"/>
      <c r="C50" s="841"/>
      <c r="D50" s="841"/>
      <c r="E50" s="841"/>
      <c r="F50" s="841"/>
      <c r="G50" s="841"/>
      <c r="H50" s="841"/>
      <c r="I50" s="841"/>
      <c r="J50" s="841"/>
      <c r="K50" s="841"/>
      <c r="L50" s="841"/>
      <c r="M50" s="841"/>
      <c r="N50" s="841"/>
      <c r="O50" s="841"/>
      <c r="P50" s="842"/>
      <c r="Q50" s="915"/>
      <c r="R50" s="916"/>
      <c r="S50" s="916"/>
      <c r="T50" s="916"/>
      <c r="U50" s="916"/>
      <c r="V50" s="916"/>
      <c r="W50" s="916"/>
      <c r="X50" s="916"/>
      <c r="Y50" s="916"/>
      <c r="Z50" s="916"/>
      <c r="AA50" s="916"/>
      <c r="AB50" s="916"/>
      <c r="AC50" s="916"/>
      <c r="AD50" s="916"/>
      <c r="AE50" s="917"/>
      <c r="AF50" s="846"/>
      <c r="AG50" s="847"/>
      <c r="AH50" s="847"/>
      <c r="AI50" s="847"/>
      <c r="AJ50" s="848"/>
      <c r="AK50" s="918"/>
      <c r="AL50" s="916"/>
      <c r="AM50" s="916"/>
      <c r="AN50" s="916"/>
      <c r="AO50" s="916"/>
      <c r="AP50" s="916"/>
      <c r="AQ50" s="916"/>
      <c r="AR50" s="916"/>
      <c r="AS50" s="916"/>
      <c r="AT50" s="916"/>
      <c r="AU50" s="916"/>
      <c r="AV50" s="916"/>
      <c r="AW50" s="916"/>
      <c r="AX50" s="916"/>
      <c r="AY50" s="916"/>
      <c r="AZ50" s="919"/>
      <c r="BA50" s="919"/>
      <c r="BB50" s="919"/>
      <c r="BC50" s="919"/>
      <c r="BD50" s="919"/>
      <c r="BE50" s="910"/>
      <c r="BF50" s="910"/>
      <c r="BG50" s="910"/>
      <c r="BH50" s="910"/>
      <c r="BI50" s="911"/>
      <c r="BJ50" s="254"/>
      <c r="BK50" s="254"/>
      <c r="BL50" s="254"/>
      <c r="BM50" s="254"/>
      <c r="BN50" s="254"/>
      <c r="BO50" s="266"/>
      <c r="BP50" s="266"/>
      <c r="BQ50" s="263">
        <v>44</v>
      </c>
      <c r="BR50" s="264"/>
      <c r="BS50" s="853"/>
      <c r="BT50" s="854"/>
      <c r="BU50" s="854"/>
      <c r="BV50" s="854"/>
      <c r="BW50" s="854"/>
      <c r="BX50" s="854"/>
      <c r="BY50" s="854"/>
      <c r="BZ50" s="854"/>
      <c r="CA50" s="854"/>
      <c r="CB50" s="854"/>
      <c r="CC50" s="854"/>
      <c r="CD50" s="854"/>
      <c r="CE50" s="854"/>
      <c r="CF50" s="854"/>
      <c r="CG50" s="855"/>
      <c r="CH50" s="863"/>
      <c r="CI50" s="864"/>
      <c r="CJ50" s="864"/>
      <c r="CK50" s="864"/>
      <c r="CL50" s="865"/>
      <c r="CM50" s="863"/>
      <c r="CN50" s="864"/>
      <c r="CO50" s="864"/>
      <c r="CP50" s="864"/>
      <c r="CQ50" s="865"/>
      <c r="CR50" s="863"/>
      <c r="CS50" s="864"/>
      <c r="CT50" s="864"/>
      <c r="CU50" s="864"/>
      <c r="CV50" s="865"/>
      <c r="CW50" s="863"/>
      <c r="CX50" s="864"/>
      <c r="CY50" s="864"/>
      <c r="CZ50" s="864"/>
      <c r="DA50" s="865"/>
      <c r="DB50" s="863"/>
      <c r="DC50" s="864"/>
      <c r="DD50" s="864"/>
      <c r="DE50" s="864"/>
      <c r="DF50" s="865"/>
      <c r="DG50" s="863"/>
      <c r="DH50" s="864"/>
      <c r="DI50" s="864"/>
      <c r="DJ50" s="864"/>
      <c r="DK50" s="865"/>
      <c r="DL50" s="863"/>
      <c r="DM50" s="864"/>
      <c r="DN50" s="864"/>
      <c r="DO50" s="864"/>
      <c r="DP50" s="865"/>
      <c r="DQ50" s="863"/>
      <c r="DR50" s="864"/>
      <c r="DS50" s="864"/>
      <c r="DT50" s="864"/>
      <c r="DU50" s="865"/>
      <c r="DV50" s="866"/>
      <c r="DW50" s="867"/>
      <c r="DX50" s="867"/>
      <c r="DY50" s="867"/>
      <c r="DZ50" s="868"/>
      <c r="EA50" s="248"/>
    </row>
    <row r="51" spans="1:131" s="249" customFormat="1" ht="26.25" customHeight="1" x14ac:dyDescent="0.2">
      <c r="A51" s="262">
        <v>24</v>
      </c>
      <c r="B51" s="840"/>
      <c r="C51" s="841"/>
      <c r="D51" s="841"/>
      <c r="E51" s="841"/>
      <c r="F51" s="841"/>
      <c r="G51" s="841"/>
      <c r="H51" s="841"/>
      <c r="I51" s="841"/>
      <c r="J51" s="841"/>
      <c r="K51" s="841"/>
      <c r="L51" s="841"/>
      <c r="M51" s="841"/>
      <c r="N51" s="841"/>
      <c r="O51" s="841"/>
      <c r="P51" s="842"/>
      <c r="Q51" s="915"/>
      <c r="R51" s="916"/>
      <c r="S51" s="916"/>
      <c r="T51" s="916"/>
      <c r="U51" s="916"/>
      <c r="V51" s="916"/>
      <c r="W51" s="916"/>
      <c r="X51" s="916"/>
      <c r="Y51" s="916"/>
      <c r="Z51" s="916"/>
      <c r="AA51" s="916"/>
      <c r="AB51" s="916"/>
      <c r="AC51" s="916"/>
      <c r="AD51" s="916"/>
      <c r="AE51" s="917"/>
      <c r="AF51" s="846"/>
      <c r="AG51" s="847"/>
      <c r="AH51" s="847"/>
      <c r="AI51" s="847"/>
      <c r="AJ51" s="848"/>
      <c r="AK51" s="918"/>
      <c r="AL51" s="916"/>
      <c r="AM51" s="916"/>
      <c r="AN51" s="916"/>
      <c r="AO51" s="916"/>
      <c r="AP51" s="916"/>
      <c r="AQ51" s="916"/>
      <c r="AR51" s="916"/>
      <c r="AS51" s="916"/>
      <c r="AT51" s="916"/>
      <c r="AU51" s="916"/>
      <c r="AV51" s="916"/>
      <c r="AW51" s="916"/>
      <c r="AX51" s="916"/>
      <c r="AY51" s="916"/>
      <c r="AZ51" s="919"/>
      <c r="BA51" s="919"/>
      <c r="BB51" s="919"/>
      <c r="BC51" s="919"/>
      <c r="BD51" s="919"/>
      <c r="BE51" s="910"/>
      <c r="BF51" s="910"/>
      <c r="BG51" s="910"/>
      <c r="BH51" s="910"/>
      <c r="BI51" s="911"/>
      <c r="BJ51" s="254"/>
      <c r="BK51" s="254"/>
      <c r="BL51" s="254"/>
      <c r="BM51" s="254"/>
      <c r="BN51" s="254"/>
      <c r="BO51" s="266"/>
      <c r="BP51" s="266"/>
      <c r="BQ51" s="263">
        <v>45</v>
      </c>
      <c r="BR51" s="264"/>
      <c r="BS51" s="853"/>
      <c r="BT51" s="854"/>
      <c r="BU51" s="854"/>
      <c r="BV51" s="854"/>
      <c r="BW51" s="854"/>
      <c r="BX51" s="854"/>
      <c r="BY51" s="854"/>
      <c r="BZ51" s="854"/>
      <c r="CA51" s="854"/>
      <c r="CB51" s="854"/>
      <c r="CC51" s="854"/>
      <c r="CD51" s="854"/>
      <c r="CE51" s="854"/>
      <c r="CF51" s="854"/>
      <c r="CG51" s="855"/>
      <c r="CH51" s="863"/>
      <c r="CI51" s="864"/>
      <c r="CJ51" s="864"/>
      <c r="CK51" s="864"/>
      <c r="CL51" s="865"/>
      <c r="CM51" s="863"/>
      <c r="CN51" s="864"/>
      <c r="CO51" s="864"/>
      <c r="CP51" s="864"/>
      <c r="CQ51" s="865"/>
      <c r="CR51" s="863"/>
      <c r="CS51" s="864"/>
      <c r="CT51" s="864"/>
      <c r="CU51" s="864"/>
      <c r="CV51" s="865"/>
      <c r="CW51" s="863"/>
      <c r="CX51" s="864"/>
      <c r="CY51" s="864"/>
      <c r="CZ51" s="864"/>
      <c r="DA51" s="865"/>
      <c r="DB51" s="863"/>
      <c r="DC51" s="864"/>
      <c r="DD51" s="864"/>
      <c r="DE51" s="864"/>
      <c r="DF51" s="865"/>
      <c r="DG51" s="863"/>
      <c r="DH51" s="864"/>
      <c r="DI51" s="864"/>
      <c r="DJ51" s="864"/>
      <c r="DK51" s="865"/>
      <c r="DL51" s="863"/>
      <c r="DM51" s="864"/>
      <c r="DN51" s="864"/>
      <c r="DO51" s="864"/>
      <c r="DP51" s="865"/>
      <c r="DQ51" s="863"/>
      <c r="DR51" s="864"/>
      <c r="DS51" s="864"/>
      <c r="DT51" s="864"/>
      <c r="DU51" s="865"/>
      <c r="DV51" s="866"/>
      <c r="DW51" s="867"/>
      <c r="DX51" s="867"/>
      <c r="DY51" s="867"/>
      <c r="DZ51" s="868"/>
      <c r="EA51" s="248"/>
    </row>
    <row r="52" spans="1:131" s="249" customFormat="1" ht="26.25" customHeight="1" x14ac:dyDescent="0.2">
      <c r="A52" s="262">
        <v>25</v>
      </c>
      <c r="B52" s="840"/>
      <c r="C52" s="841"/>
      <c r="D52" s="841"/>
      <c r="E52" s="841"/>
      <c r="F52" s="841"/>
      <c r="G52" s="841"/>
      <c r="H52" s="841"/>
      <c r="I52" s="841"/>
      <c r="J52" s="841"/>
      <c r="K52" s="841"/>
      <c r="L52" s="841"/>
      <c r="M52" s="841"/>
      <c r="N52" s="841"/>
      <c r="O52" s="841"/>
      <c r="P52" s="842"/>
      <c r="Q52" s="915"/>
      <c r="R52" s="916"/>
      <c r="S52" s="916"/>
      <c r="T52" s="916"/>
      <c r="U52" s="916"/>
      <c r="V52" s="916"/>
      <c r="W52" s="916"/>
      <c r="X52" s="916"/>
      <c r="Y52" s="916"/>
      <c r="Z52" s="916"/>
      <c r="AA52" s="916"/>
      <c r="AB52" s="916"/>
      <c r="AC52" s="916"/>
      <c r="AD52" s="916"/>
      <c r="AE52" s="917"/>
      <c r="AF52" s="846"/>
      <c r="AG52" s="847"/>
      <c r="AH52" s="847"/>
      <c r="AI52" s="847"/>
      <c r="AJ52" s="848"/>
      <c r="AK52" s="918"/>
      <c r="AL52" s="916"/>
      <c r="AM52" s="916"/>
      <c r="AN52" s="916"/>
      <c r="AO52" s="916"/>
      <c r="AP52" s="916"/>
      <c r="AQ52" s="916"/>
      <c r="AR52" s="916"/>
      <c r="AS52" s="916"/>
      <c r="AT52" s="916"/>
      <c r="AU52" s="916"/>
      <c r="AV52" s="916"/>
      <c r="AW52" s="916"/>
      <c r="AX52" s="916"/>
      <c r="AY52" s="916"/>
      <c r="AZ52" s="919"/>
      <c r="BA52" s="919"/>
      <c r="BB52" s="919"/>
      <c r="BC52" s="919"/>
      <c r="BD52" s="919"/>
      <c r="BE52" s="910"/>
      <c r="BF52" s="910"/>
      <c r="BG52" s="910"/>
      <c r="BH52" s="910"/>
      <c r="BI52" s="911"/>
      <c r="BJ52" s="254"/>
      <c r="BK52" s="254"/>
      <c r="BL52" s="254"/>
      <c r="BM52" s="254"/>
      <c r="BN52" s="254"/>
      <c r="BO52" s="266"/>
      <c r="BP52" s="266"/>
      <c r="BQ52" s="263">
        <v>46</v>
      </c>
      <c r="BR52" s="264"/>
      <c r="BS52" s="853"/>
      <c r="BT52" s="854"/>
      <c r="BU52" s="854"/>
      <c r="BV52" s="854"/>
      <c r="BW52" s="854"/>
      <c r="BX52" s="854"/>
      <c r="BY52" s="854"/>
      <c r="BZ52" s="854"/>
      <c r="CA52" s="854"/>
      <c r="CB52" s="854"/>
      <c r="CC52" s="854"/>
      <c r="CD52" s="854"/>
      <c r="CE52" s="854"/>
      <c r="CF52" s="854"/>
      <c r="CG52" s="855"/>
      <c r="CH52" s="863"/>
      <c r="CI52" s="864"/>
      <c r="CJ52" s="864"/>
      <c r="CK52" s="864"/>
      <c r="CL52" s="865"/>
      <c r="CM52" s="863"/>
      <c r="CN52" s="864"/>
      <c r="CO52" s="864"/>
      <c r="CP52" s="864"/>
      <c r="CQ52" s="865"/>
      <c r="CR52" s="863"/>
      <c r="CS52" s="864"/>
      <c r="CT52" s="864"/>
      <c r="CU52" s="864"/>
      <c r="CV52" s="865"/>
      <c r="CW52" s="863"/>
      <c r="CX52" s="864"/>
      <c r="CY52" s="864"/>
      <c r="CZ52" s="864"/>
      <c r="DA52" s="865"/>
      <c r="DB52" s="863"/>
      <c r="DC52" s="864"/>
      <c r="DD52" s="864"/>
      <c r="DE52" s="864"/>
      <c r="DF52" s="865"/>
      <c r="DG52" s="863"/>
      <c r="DH52" s="864"/>
      <c r="DI52" s="864"/>
      <c r="DJ52" s="864"/>
      <c r="DK52" s="865"/>
      <c r="DL52" s="863"/>
      <c r="DM52" s="864"/>
      <c r="DN52" s="864"/>
      <c r="DO52" s="864"/>
      <c r="DP52" s="865"/>
      <c r="DQ52" s="863"/>
      <c r="DR52" s="864"/>
      <c r="DS52" s="864"/>
      <c r="DT52" s="864"/>
      <c r="DU52" s="865"/>
      <c r="DV52" s="866"/>
      <c r="DW52" s="867"/>
      <c r="DX52" s="867"/>
      <c r="DY52" s="867"/>
      <c r="DZ52" s="868"/>
      <c r="EA52" s="248"/>
    </row>
    <row r="53" spans="1:131" s="249" customFormat="1" ht="26.25" customHeight="1" x14ac:dyDescent="0.2">
      <c r="A53" s="262">
        <v>26</v>
      </c>
      <c r="B53" s="840"/>
      <c r="C53" s="841"/>
      <c r="D53" s="841"/>
      <c r="E53" s="841"/>
      <c r="F53" s="841"/>
      <c r="G53" s="841"/>
      <c r="H53" s="841"/>
      <c r="I53" s="841"/>
      <c r="J53" s="841"/>
      <c r="K53" s="841"/>
      <c r="L53" s="841"/>
      <c r="M53" s="841"/>
      <c r="N53" s="841"/>
      <c r="O53" s="841"/>
      <c r="P53" s="842"/>
      <c r="Q53" s="915"/>
      <c r="R53" s="916"/>
      <c r="S53" s="916"/>
      <c r="T53" s="916"/>
      <c r="U53" s="916"/>
      <c r="V53" s="916"/>
      <c r="W53" s="916"/>
      <c r="X53" s="916"/>
      <c r="Y53" s="916"/>
      <c r="Z53" s="916"/>
      <c r="AA53" s="916"/>
      <c r="AB53" s="916"/>
      <c r="AC53" s="916"/>
      <c r="AD53" s="916"/>
      <c r="AE53" s="917"/>
      <c r="AF53" s="846"/>
      <c r="AG53" s="847"/>
      <c r="AH53" s="847"/>
      <c r="AI53" s="847"/>
      <c r="AJ53" s="848"/>
      <c r="AK53" s="918"/>
      <c r="AL53" s="916"/>
      <c r="AM53" s="916"/>
      <c r="AN53" s="916"/>
      <c r="AO53" s="916"/>
      <c r="AP53" s="916"/>
      <c r="AQ53" s="916"/>
      <c r="AR53" s="916"/>
      <c r="AS53" s="916"/>
      <c r="AT53" s="916"/>
      <c r="AU53" s="916"/>
      <c r="AV53" s="916"/>
      <c r="AW53" s="916"/>
      <c r="AX53" s="916"/>
      <c r="AY53" s="916"/>
      <c r="AZ53" s="919"/>
      <c r="BA53" s="919"/>
      <c r="BB53" s="919"/>
      <c r="BC53" s="919"/>
      <c r="BD53" s="919"/>
      <c r="BE53" s="910"/>
      <c r="BF53" s="910"/>
      <c r="BG53" s="910"/>
      <c r="BH53" s="910"/>
      <c r="BI53" s="911"/>
      <c r="BJ53" s="254"/>
      <c r="BK53" s="254"/>
      <c r="BL53" s="254"/>
      <c r="BM53" s="254"/>
      <c r="BN53" s="254"/>
      <c r="BO53" s="266"/>
      <c r="BP53" s="266"/>
      <c r="BQ53" s="263">
        <v>47</v>
      </c>
      <c r="BR53" s="264"/>
      <c r="BS53" s="853"/>
      <c r="BT53" s="854"/>
      <c r="BU53" s="854"/>
      <c r="BV53" s="854"/>
      <c r="BW53" s="854"/>
      <c r="BX53" s="854"/>
      <c r="BY53" s="854"/>
      <c r="BZ53" s="854"/>
      <c r="CA53" s="854"/>
      <c r="CB53" s="854"/>
      <c r="CC53" s="854"/>
      <c r="CD53" s="854"/>
      <c r="CE53" s="854"/>
      <c r="CF53" s="854"/>
      <c r="CG53" s="855"/>
      <c r="CH53" s="863"/>
      <c r="CI53" s="864"/>
      <c r="CJ53" s="864"/>
      <c r="CK53" s="864"/>
      <c r="CL53" s="865"/>
      <c r="CM53" s="863"/>
      <c r="CN53" s="864"/>
      <c r="CO53" s="864"/>
      <c r="CP53" s="864"/>
      <c r="CQ53" s="865"/>
      <c r="CR53" s="863"/>
      <c r="CS53" s="864"/>
      <c r="CT53" s="864"/>
      <c r="CU53" s="864"/>
      <c r="CV53" s="865"/>
      <c r="CW53" s="863"/>
      <c r="CX53" s="864"/>
      <c r="CY53" s="864"/>
      <c r="CZ53" s="864"/>
      <c r="DA53" s="865"/>
      <c r="DB53" s="863"/>
      <c r="DC53" s="864"/>
      <c r="DD53" s="864"/>
      <c r="DE53" s="864"/>
      <c r="DF53" s="865"/>
      <c r="DG53" s="863"/>
      <c r="DH53" s="864"/>
      <c r="DI53" s="864"/>
      <c r="DJ53" s="864"/>
      <c r="DK53" s="865"/>
      <c r="DL53" s="863"/>
      <c r="DM53" s="864"/>
      <c r="DN53" s="864"/>
      <c r="DO53" s="864"/>
      <c r="DP53" s="865"/>
      <c r="DQ53" s="863"/>
      <c r="DR53" s="864"/>
      <c r="DS53" s="864"/>
      <c r="DT53" s="864"/>
      <c r="DU53" s="865"/>
      <c r="DV53" s="866"/>
      <c r="DW53" s="867"/>
      <c r="DX53" s="867"/>
      <c r="DY53" s="867"/>
      <c r="DZ53" s="868"/>
      <c r="EA53" s="248"/>
    </row>
    <row r="54" spans="1:131" s="249" customFormat="1" ht="26.25" customHeight="1" x14ac:dyDescent="0.2">
      <c r="A54" s="262">
        <v>27</v>
      </c>
      <c r="B54" s="840"/>
      <c r="C54" s="841"/>
      <c r="D54" s="841"/>
      <c r="E54" s="841"/>
      <c r="F54" s="841"/>
      <c r="G54" s="841"/>
      <c r="H54" s="841"/>
      <c r="I54" s="841"/>
      <c r="J54" s="841"/>
      <c r="K54" s="841"/>
      <c r="L54" s="841"/>
      <c r="M54" s="841"/>
      <c r="N54" s="841"/>
      <c r="O54" s="841"/>
      <c r="P54" s="842"/>
      <c r="Q54" s="915"/>
      <c r="R54" s="916"/>
      <c r="S54" s="916"/>
      <c r="T54" s="916"/>
      <c r="U54" s="916"/>
      <c r="V54" s="916"/>
      <c r="W54" s="916"/>
      <c r="X54" s="916"/>
      <c r="Y54" s="916"/>
      <c r="Z54" s="916"/>
      <c r="AA54" s="916"/>
      <c r="AB54" s="916"/>
      <c r="AC54" s="916"/>
      <c r="AD54" s="916"/>
      <c r="AE54" s="917"/>
      <c r="AF54" s="846"/>
      <c r="AG54" s="847"/>
      <c r="AH54" s="847"/>
      <c r="AI54" s="847"/>
      <c r="AJ54" s="848"/>
      <c r="AK54" s="918"/>
      <c r="AL54" s="916"/>
      <c r="AM54" s="916"/>
      <c r="AN54" s="916"/>
      <c r="AO54" s="916"/>
      <c r="AP54" s="916"/>
      <c r="AQ54" s="916"/>
      <c r="AR54" s="916"/>
      <c r="AS54" s="916"/>
      <c r="AT54" s="916"/>
      <c r="AU54" s="916"/>
      <c r="AV54" s="916"/>
      <c r="AW54" s="916"/>
      <c r="AX54" s="916"/>
      <c r="AY54" s="916"/>
      <c r="AZ54" s="919"/>
      <c r="BA54" s="919"/>
      <c r="BB54" s="919"/>
      <c r="BC54" s="919"/>
      <c r="BD54" s="919"/>
      <c r="BE54" s="910"/>
      <c r="BF54" s="910"/>
      <c r="BG54" s="910"/>
      <c r="BH54" s="910"/>
      <c r="BI54" s="911"/>
      <c r="BJ54" s="254"/>
      <c r="BK54" s="254"/>
      <c r="BL54" s="254"/>
      <c r="BM54" s="254"/>
      <c r="BN54" s="254"/>
      <c r="BO54" s="266"/>
      <c r="BP54" s="266"/>
      <c r="BQ54" s="263">
        <v>48</v>
      </c>
      <c r="BR54" s="264"/>
      <c r="BS54" s="853"/>
      <c r="BT54" s="854"/>
      <c r="BU54" s="854"/>
      <c r="BV54" s="854"/>
      <c r="BW54" s="854"/>
      <c r="BX54" s="854"/>
      <c r="BY54" s="854"/>
      <c r="BZ54" s="854"/>
      <c r="CA54" s="854"/>
      <c r="CB54" s="854"/>
      <c r="CC54" s="854"/>
      <c r="CD54" s="854"/>
      <c r="CE54" s="854"/>
      <c r="CF54" s="854"/>
      <c r="CG54" s="855"/>
      <c r="CH54" s="863"/>
      <c r="CI54" s="864"/>
      <c r="CJ54" s="864"/>
      <c r="CK54" s="864"/>
      <c r="CL54" s="865"/>
      <c r="CM54" s="863"/>
      <c r="CN54" s="864"/>
      <c r="CO54" s="864"/>
      <c r="CP54" s="864"/>
      <c r="CQ54" s="865"/>
      <c r="CR54" s="863"/>
      <c r="CS54" s="864"/>
      <c r="CT54" s="864"/>
      <c r="CU54" s="864"/>
      <c r="CV54" s="865"/>
      <c r="CW54" s="863"/>
      <c r="CX54" s="864"/>
      <c r="CY54" s="864"/>
      <c r="CZ54" s="864"/>
      <c r="DA54" s="865"/>
      <c r="DB54" s="863"/>
      <c r="DC54" s="864"/>
      <c r="DD54" s="864"/>
      <c r="DE54" s="864"/>
      <c r="DF54" s="865"/>
      <c r="DG54" s="863"/>
      <c r="DH54" s="864"/>
      <c r="DI54" s="864"/>
      <c r="DJ54" s="864"/>
      <c r="DK54" s="865"/>
      <c r="DL54" s="863"/>
      <c r="DM54" s="864"/>
      <c r="DN54" s="864"/>
      <c r="DO54" s="864"/>
      <c r="DP54" s="865"/>
      <c r="DQ54" s="863"/>
      <c r="DR54" s="864"/>
      <c r="DS54" s="864"/>
      <c r="DT54" s="864"/>
      <c r="DU54" s="865"/>
      <c r="DV54" s="866"/>
      <c r="DW54" s="867"/>
      <c r="DX54" s="867"/>
      <c r="DY54" s="867"/>
      <c r="DZ54" s="868"/>
      <c r="EA54" s="248"/>
    </row>
    <row r="55" spans="1:131" s="249" customFormat="1" ht="26.25" customHeight="1" x14ac:dyDescent="0.2">
      <c r="A55" s="262">
        <v>28</v>
      </c>
      <c r="B55" s="840"/>
      <c r="C55" s="841"/>
      <c r="D55" s="841"/>
      <c r="E55" s="841"/>
      <c r="F55" s="841"/>
      <c r="G55" s="841"/>
      <c r="H55" s="841"/>
      <c r="I55" s="841"/>
      <c r="J55" s="841"/>
      <c r="K55" s="841"/>
      <c r="L55" s="841"/>
      <c r="M55" s="841"/>
      <c r="N55" s="841"/>
      <c r="O55" s="841"/>
      <c r="P55" s="842"/>
      <c r="Q55" s="915"/>
      <c r="R55" s="916"/>
      <c r="S55" s="916"/>
      <c r="T55" s="916"/>
      <c r="U55" s="916"/>
      <c r="V55" s="916"/>
      <c r="W55" s="916"/>
      <c r="X55" s="916"/>
      <c r="Y55" s="916"/>
      <c r="Z55" s="916"/>
      <c r="AA55" s="916"/>
      <c r="AB55" s="916"/>
      <c r="AC55" s="916"/>
      <c r="AD55" s="916"/>
      <c r="AE55" s="917"/>
      <c r="AF55" s="846"/>
      <c r="AG55" s="847"/>
      <c r="AH55" s="847"/>
      <c r="AI55" s="847"/>
      <c r="AJ55" s="848"/>
      <c r="AK55" s="918"/>
      <c r="AL55" s="916"/>
      <c r="AM55" s="916"/>
      <c r="AN55" s="916"/>
      <c r="AO55" s="916"/>
      <c r="AP55" s="916"/>
      <c r="AQ55" s="916"/>
      <c r="AR55" s="916"/>
      <c r="AS55" s="916"/>
      <c r="AT55" s="916"/>
      <c r="AU55" s="916"/>
      <c r="AV55" s="916"/>
      <c r="AW55" s="916"/>
      <c r="AX55" s="916"/>
      <c r="AY55" s="916"/>
      <c r="AZ55" s="919"/>
      <c r="BA55" s="919"/>
      <c r="BB55" s="919"/>
      <c r="BC55" s="919"/>
      <c r="BD55" s="919"/>
      <c r="BE55" s="910"/>
      <c r="BF55" s="910"/>
      <c r="BG55" s="910"/>
      <c r="BH55" s="910"/>
      <c r="BI55" s="911"/>
      <c r="BJ55" s="254"/>
      <c r="BK55" s="254"/>
      <c r="BL55" s="254"/>
      <c r="BM55" s="254"/>
      <c r="BN55" s="254"/>
      <c r="BO55" s="266"/>
      <c r="BP55" s="266"/>
      <c r="BQ55" s="263">
        <v>49</v>
      </c>
      <c r="BR55" s="264"/>
      <c r="BS55" s="853"/>
      <c r="BT55" s="854"/>
      <c r="BU55" s="854"/>
      <c r="BV55" s="854"/>
      <c r="BW55" s="854"/>
      <c r="BX55" s="854"/>
      <c r="BY55" s="854"/>
      <c r="BZ55" s="854"/>
      <c r="CA55" s="854"/>
      <c r="CB55" s="854"/>
      <c r="CC55" s="854"/>
      <c r="CD55" s="854"/>
      <c r="CE55" s="854"/>
      <c r="CF55" s="854"/>
      <c r="CG55" s="855"/>
      <c r="CH55" s="863"/>
      <c r="CI55" s="864"/>
      <c r="CJ55" s="864"/>
      <c r="CK55" s="864"/>
      <c r="CL55" s="865"/>
      <c r="CM55" s="863"/>
      <c r="CN55" s="864"/>
      <c r="CO55" s="864"/>
      <c r="CP55" s="864"/>
      <c r="CQ55" s="865"/>
      <c r="CR55" s="863"/>
      <c r="CS55" s="864"/>
      <c r="CT55" s="864"/>
      <c r="CU55" s="864"/>
      <c r="CV55" s="865"/>
      <c r="CW55" s="863"/>
      <c r="CX55" s="864"/>
      <c r="CY55" s="864"/>
      <c r="CZ55" s="864"/>
      <c r="DA55" s="865"/>
      <c r="DB55" s="863"/>
      <c r="DC55" s="864"/>
      <c r="DD55" s="864"/>
      <c r="DE55" s="864"/>
      <c r="DF55" s="865"/>
      <c r="DG55" s="863"/>
      <c r="DH55" s="864"/>
      <c r="DI55" s="864"/>
      <c r="DJ55" s="864"/>
      <c r="DK55" s="865"/>
      <c r="DL55" s="863"/>
      <c r="DM55" s="864"/>
      <c r="DN55" s="864"/>
      <c r="DO55" s="864"/>
      <c r="DP55" s="865"/>
      <c r="DQ55" s="863"/>
      <c r="DR55" s="864"/>
      <c r="DS55" s="864"/>
      <c r="DT55" s="864"/>
      <c r="DU55" s="865"/>
      <c r="DV55" s="866"/>
      <c r="DW55" s="867"/>
      <c r="DX55" s="867"/>
      <c r="DY55" s="867"/>
      <c r="DZ55" s="868"/>
      <c r="EA55" s="248"/>
    </row>
    <row r="56" spans="1:131" s="249" customFormat="1" ht="26.25" customHeight="1" x14ac:dyDescent="0.2">
      <c r="A56" s="262">
        <v>29</v>
      </c>
      <c r="B56" s="840"/>
      <c r="C56" s="841"/>
      <c r="D56" s="841"/>
      <c r="E56" s="841"/>
      <c r="F56" s="841"/>
      <c r="G56" s="841"/>
      <c r="H56" s="841"/>
      <c r="I56" s="841"/>
      <c r="J56" s="841"/>
      <c r="K56" s="841"/>
      <c r="L56" s="841"/>
      <c r="M56" s="841"/>
      <c r="N56" s="841"/>
      <c r="O56" s="841"/>
      <c r="P56" s="842"/>
      <c r="Q56" s="915"/>
      <c r="R56" s="916"/>
      <c r="S56" s="916"/>
      <c r="T56" s="916"/>
      <c r="U56" s="916"/>
      <c r="V56" s="916"/>
      <c r="W56" s="916"/>
      <c r="X56" s="916"/>
      <c r="Y56" s="916"/>
      <c r="Z56" s="916"/>
      <c r="AA56" s="916"/>
      <c r="AB56" s="916"/>
      <c r="AC56" s="916"/>
      <c r="AD56" s="916"/>
      <c r="AE56" s="917"/>
      <c r="AF56" s="846"/>
      <c r="AG56" s="847"/>
      <c r="AH56" s="847"/>
      <c r="AI56" s="847"/>
      <c r="AJ56" s="848"/>
      <c r="AK56" s="918"/>
      <c r="AL56" s="916"/>
      <c r="AM56" s="916"/>
      <c r="AN56" s="916"/>
      <c r="AO56" s="916"/>
      <c r="AP56" s="916"/>
      <c r="AQ56" s="916"/>
      <c r="AR56" s="916"/>
      <c r="AS56" s="916"/>
      <c r="AT56" s="916"/>
      <c r="AU56" s="916"/>
      <c r="AV56" s="916"/>
      <c r="AW56" s="916"/>
      <c r="AX56" s="916"/>
      <c r="AY56" s="916"/>
      <c r="AZ56" s="919"/>
      <c r="BA56" s="919"/>
      <c r="BB56" s="919"/>
      <c r="BC56" s="919"/>
      <c r="BD56" s="919"/>
      <c r="BE56" s="910"/>
      <c r="BF56" s="910"/>
      <c r="BG56" s="910"/>
      <c r="BH56" s="910"/>
      <c r="BI56" s="911"/>
      <c r="BJ56" s="254"/>
      <c r="BK56" s="254"/>
      <c r="BL56" s="254"/>
      <c r="BM56" s="254"/>
      <c r="BN56" s="254"/>
      <c r="BO56" s="266"/>
      <c r="BP56" s="266"/>
      <c r="BQ56" s="263">
        <v>50</v>
      </c>
      <c r="BR56" s="264"/>
      <c r="BS56" s="853"/>
      <c r="BT56" s="854"/>
      <c r="BU56" s="854"/>
      <c r="BV56" s="854"/>
      <c r="BW56" s="854"/>
      <c r="BX56" s="854"/>
      <c r="BY56" s="854"/>
      <c r="BZ56" s="854"/>
      <c r="CA56" s="854"/>
      <c r="CB56" s="854"/>
      <c r="CC56" s="854"/>
      <c r="CD56" s="854"/>
      <c r="CE56" s="854"/>
      <c r="CF56" s="854"/>
      <c r="CG56" s="855"/>
      <c r="CH56" s="863"/>
      <c r="CI56" s="864"/>
      <c r="CJ56" s="864"/>
      <c r="CK56" s="864"/>
      <c r="CL56" s="865"/>
      <c r="CM56" s="863"/>
      <c r="CN56" s="864"/>
      <c r="CO56" s="864"/>
      <c r="CP56" s="864"/>
      <c r="CQ56" s="865"/>
      <c r="CR56" s="863"/>
      <c r="CS56" s="864"/>
      <c r="CT56" s="864"/>
      <c r="CU56" s="864"/>
      <c r="CV56" s="865"/>
      <c r="CW56" s="863"/>
      <c r="CX56" s="864"/>
      <c r="CY56" s="864"/>
      <c r="CZ56" s="864"/>
      <c r="DA56" s="865"/>
      <c r="DB56" s="863"/>
      <c r="DC56" s="864"/>
      <c r="DD56" s="864"/>
      <c r="DE56" s="864"/>
      <c r="DF56" s="865"/>
      <c r="DG56" s="863"/>
      <c r="DH56" s="864"/>
      <c r="DI56" s="864"/>
      <c r="DJ56" s="864"/>
      <c r="DK56" s="865"/>
      <c r="DL56" s="863"/>
      <c r="DM56" s="864"/>
      <c r="DN56" s="864"/>
      <c r="DO56" s="864"/>
      <c r="DP56" s="865"/>
      <c r="DQ56" s="863"/>
      <c r="DR56" s="864"/>
      <c r="DS56" s="864"/>
      <c r="DT56" s="864"/>
      <c r="DU56" s="865"/>
      <c r="DV56" s="866"/>
      <c r="DW56" s="867"/>
      <c r="DX56" s="867"/>
      <c r="DY56" s="867"/>
      <c r="DZ56" s="868"/>
      <c r="EA56" s="248"/>
    </row>
    <row r="57" spans="1:131" s="249" customFormat="1" ht="26.25" customHeight="1" x14ac:dyDescent="0.2">
      <c r="A57" s="262">
        <v>30</v>
      </c>
      <c r="B57" s="840"/>
      <c r="C57" s="841"/>
      <c r="D57" s="841"/>
      <c r="E57" s="841"/>
      <c r="F57" s="841"/>
      <c r="G57" s="841"/>
      <c r="H57" s="841"/>
      <c r="I57" s="841"/>
      <c r="J57" s="841"/>
      <c r="K57" s="841"/>
      <c r="L57" s="841"/>
      <c r="M57" s="841"/>
      <c r="N57" s="841"/>
      <c r="O57" s="841"/>
      <c r="P57" s="842"/>
      <c r="Q57" s="915"/>
      <c r="R57" s="916"/>
      <c r="S57" s="916"/>
      <c r="T57" s="916"/>
      <c r="U57" s="916"/>
      <c r="V57" s="916"/>
      <c r="W57" s="916"/>
      <c r="X57" s="916"/>
      <c r="Y57" s="916"/>
      <c r="Z57" s="916"/>
      <c r="AA57" s="916"/>
      <c r="AB57" s="916"/>
      <c r="AC57" s="916"/>
      <c r="AD57" s="916"/>
      <c r="AE57" s="917"/>
      <c r="AF57" s="846"/>
      <c r="AG57" s="847"/>
      <c r="AH57" s="847"/>
      <c r="AI57" s="847"/>
      <c r="AJ57" s="848"/>
      <c r="AK57" s="918"/>
      <c r="AL57" s="916"/>
      <c r="AM57" s="916"/>
      <c r="AN57" s="916"/>
      <c r="AO57" s="916"/>
      <c r="AP57" s="916"/>
      <c r="AQ57" s="916"/>
      <c r="AR57" s="916"/>
      <c r="AS57" s="916"/>
      <c r="AT57" s="916"/>
      <c r="AU57" s="916"/>
      <c r="AV57" s="916"/>
      <c r="AW57" s="916"/>
      <c r="AX57" s="916"/>
      <c r="AY57" s="916"/>
      <c r="AZ57" s="919"/>
      <c r="BA57" s="919"/>
      <c r="BB57" s="919"/>
      <c r="BC57" s="919"/>
      <c r="BD57" s="919"/>
      <c r="BE57" s="910"/>
      <c r="BF57" s="910"/>
      <c r="BG57" s="910"/>
      <c r="BH57" s="910"/>
      <c r="BI57" s="911"/>
      <c r="BJ57" s="254"/>
      <c r="BK57" s="254"/>
      <c r="BL57" s="254"/>
      <c r="BM57" s="254"/>
      <c r="BN57" s="254"/>
      <c r="BO57" s="266"/>
      <c r="BP57" s="266"/>
      <c r="BQ57" s="263">
        <v>51</v>
      </c>
      <c r="BR57" s="264"/>
      <c r="BS57" s="853"/>
      <c r="BT57" s="854"/>
      <c r="BU57" s="854"/>
      <c r="BV57" s="854"/>
      <c r="BW57" s="854"/>
      <c r="BX57" s="854"/>
      <c r="BY57" s="854"/>
      <c r="BZ57" s="854"/>
      <c r="CA57" s="854"/>
      <c r="CB57" s="854"/>
      <c r="CC57" s="854"/>
      <c r="CD57" s="854"/>
      <c r="CE57" s="854"/>
      <c r="CF57" s="854"/>
      <c r="CG57" s="855"/>
      <c r="CH57" s="863"/>
      <c r="CI57" s="864"/>
      <c r="CJ57" s="864"/>
      <c r="CK57" s="864"/>
      <c r="CL57" s="865"/>
      <c r="CM57" s="863"/>
      <c r="CN57" s="864"/>
      <c r="CO57" s="864"/>
      <c r="CP57" s="864"/>
      <c r="CQ57" s="865"/>
      <c r="CR57" s="863"/>
      <c r="CS57" s="864"/>
      <c r="CT57" s="864"/>
      <c r="CU57" s="864"/>
      <c r="CV57" s="865"/>
      <c r="CW57" s="863"/>
      <c r="CX57" s="864"/>
      <c r="CY57" s="864"/>
      <c r="CZ57" s="864"/>
      <c r="DA57" s="865"/>
      <c r="DB57" s="863"/>
      <c r="DC57" s="864"/>
      <c r="DD57" s="864"/>
      <c r="DE57" s="864"/>
      <c r="DF57" s="865"/>
      <c r="DG57" s="863"/>
      <c r="DH57" s="864"/>
      <c r="DI57" s="864"/>
      <c r="DJ57" s="864"/>
      <c r="DK57" s="865"/>
      <c r="DL57" s="863"/>
      <c r="DM57" s="864"/>
      <c r="DN57" s="864"/>
      <c r="DO57" s="864"/>
      <c r="DP57" s="865"/>
      <c r="DQ57" s="863"/>
      <c r="DR57" s="864"/>
      <c r="DS57" s="864"/>
      <c r="DT57" s="864"/>
      <c r="DU57" s="865"/>
      <c r="DV57" s="866"/>
      <c r="DW57" s="867"/>
      <c r="DX57" s="867"/>
      <c r="DY57" s="867"/>
      <c r="DZ57" s="868"/>
      <c r="EA57" s="248"/>
    </row>
    <row r="58" spans="1:131" s="249" customFormat="1" ht="26.25" customHeight="1" x14ac:dyDescent="0.2">
      <c r="A58" s="262">
        <v>31</v>
      </c>
      <c r="B58" s="840"/>
      <c r="C58" s="841"/>
      <c r="D58" s="841"/>
      <c r="E58" s="841"/>
      <c r="F58" s="841"/>
      <c r="G58" s="841"/>
      <c r="H58" s="841"/>
      <c r="I58" s="841"/>
      <c r="J58" s="841"/>
      <c r="K58" s="841"/>
      <c r="L58" s="841"/>
      <c r="M58" s="841"/>
      <c r="N58" s="841"/>
      <c r="O58" s="841"/>
      <c r="P58" s="842"/>
      <c r="Q58" s="915"/>
      <c r="R58" s="916"/>
      <c r="S58" s="916"/>
      <c r="T58" s="916"/>
      <c r="U58" s="916"/>
      <c r="V58" s="916"/>
      <c r="W58" s="916"/>
      <c r="X58" s="916"/>
      <c r="Y58" s="916"/>
      <c r="Z58" s="916"/>
      <c r="AA58" s="916"/>
      <c r="AB58" s="916"/>
      <c r="AC58" s="916"/>
      <c r="AD58" s="916"/>
      <c r="AE58" s="917"/>
      <c r="AF58" s="846"/>
      <c r="AG58" s="847"/>
      <c r="AH58" s="847"/>
      <c r="AI58" s="847"/>
      <c r="AJ58" s="848"/>
      <c r="AK58" s="918"/>
      <c r="AL58" s="916"/>
      <c r="AM58" s="916"/>
      <c r="AN58" s="916"/>
      <c r="AO58" s="916"/>
      <c r="AP58" s="916"/>
      <c r="AQ58" s="916"/>
      <c r="AR58" s="916"/>
      <c r="AS58" s="916"/>
      <c r="AT58" s="916"/>
      <c r="AU58" s="916"/>
      <c r="AV58" s="916"/>
      <c r="AW58" s="916"/>
      <c r="AX58" s="916"/>
      <c r="AY58" s="916"/>
      <c r="AZ58" s="919"/>
      <c r="BA58" s="919"/>
      <c r="BB58" s="919"/>
      <c r="BC58" s="919"/>
      <c r="BD58" s="919"/>
      <c r="BE58" s="910"/>
      <c r="BF58" s="910"/>
      <c r="BG58" s="910"/>
      <c r="BH58" s="910"/>
      <c r="BI58" s="911"/>
      <c r="BJ58" s="254"/>
      <c r="BK58" s="254"/>
      <c r="BL58" s="254"/>
      <c r="BM58" s="254"/>
      <c r="BN58" s="254"/>
      <c r="BO58" s="266"/>
      <c r="BP58" s="266"/>
      <c r="BQ58" s="263">
        <v>52</v>
      </c>
      <c r="BR58" s="264"/>
      <c r="BS58" s="853"/>
      <c r="BT58" s="854"/>
      <c r="BU58" s="854"/>
      <c r="BV58" s="854"/>
      <c r="BW58" s="854"/>
      <c r="BX58" s="854"/>
      <c r="BY58" s="854"/>
      <c r="BZ58" s="854"/>
      <c r="CA58" s="854"/>
      <c r="CB58" s="854"/>
      <c r="CC58" s="854"/>
      <c r="CD58" s="854"/>
      <c r="CE58" s="854"/>
      <c r="CF58" s="854"/>
      <c r="CG58" s="855"/>
      <c r="CH58" s="863"/>
      <c r="CI58" s="864"/>
      <c r="CJ58" s="864"/>
      <c r="CK58" s="864"/>
      <c r="CL58" s="865"/>
      <c r="CM58" s="863"/>
      <c r="CN58" s="864"/>
      <c r="CO58" s="864"/>
      <c r="CP58" s="864"/>
      <c r="CQ58" s="865"/>
      <c r="CR58" s="863"/>
      <c r="CS58" s="864"/>
      <c r="CT58" s="864"/>
      <c r="CU58" s="864"/>
      <c r="CV58" s="865"/>
      <c r="CW58" s="863"/>
      <c r="CX58" s="864"/>
      <c r="CY58" s="864"/>
      <c r="CZ58" s="864"/>
      <c r="DA58" s="865"/>
      <c r="DB58" s="863"/>
      <c r="DC58" s="864"/>
      <c r="DD58" s="864"/>
      <c r="DE58" s="864"/>
      <c r="DF58" s="865"/>
      <c r="DG58" s="863"/>
      <c r="DH58" s="864"/>
      <c r="DI58" s="864"/>
      <c r="DJ58" s="864"/>
      <c r="DK58" s="865"/>
      <c r="DL58" s="863"/>
      <c r="DM58" s="864"/>
      <c r="DN58" s="864"/>
      <c r="DO58" s="864"/>
      <c r="DP58" s="865"/>
      <c r="DQ58" s="863"/>
      <c r="DR58" s="864"/>
      <c r="DS58" s="864"/>
      <c r="DT58" s="864"/>
      <c r="DU58" s="865"/>
      <c r="DV58" s="866"/>
      <c r="DW58" s="867"/>
      <c r="DX58" s="867"/>
      <c r="DY58" s="867"/>
      <c r="DZ58" s="868"/>
      <c r="EA58" s="248"/>
    </row>
    <row r="59" spans="1:131" s="249" customFormat="1" ht="26.25" customHeight="1" x14ac:dyDescent="0.2">
      <c r="A59" s="262">
        <v>32</v>
      </c>
      <c r="B59" s="840"/>
      <c r="C59" s="841"/>
      <c r="D59" s="841"/>
      <c r="E59" s="841"/>
      <c r="F59" s="841"/>
      <c r="G59" s="841"/>
      <c r="H59" s="841"/>
      <c r="I59" s="841"/>
      <c r="J59" s="841"/>
      <c r="K59" s="841"/>
      <c r="L59" s="841"/>
      <c r="M59" s="841"/>
      <c r="N59" s="841"/>
      <c r="O59" s="841"/>
      <c r="P59" s="842"/>
      <c r="Q59" s="915"/>
      <c r="R59" s="916"/>
      <c r="S59" s="916"/>
      <c r="T59" s="916"/>
      <c r="U59" s="916"/>
      <c r="V59" s="916"/>
      <c r="W59" s="916"/>
      <c r="X59" s="916"/>
      <c r="Y59" s="916"/>
      <c r="Z59" s="916"/>
      <c r="AA59" s="916"/>
      <c r="AB59" s="916"/>
      <c r="AC59" s="916"/>
      <c r="AD59" s="916"/>
      <c r="AE59" s="917"/>
      <c r="AF59" s="846"/>
      <c r="AG59" s="847"/>
      <c r="AH59" s="847"/>
      <c r="AI59" s="847"/>
      <c r="AJ59" s="848"/>
      <c r="AK59" s="918"/>
      <c r="AL59" s="916"/>
      <c r="AM59" s="916"/>
      <c r="AN59" s="916"/>
      <c r="AO59" s="916"/>
      <c r="AP59" s="916"/>
      <c r="AQ59" s="916"/>
      <c r="AR59" s="916"/>
      <c r="AS59" s="916"/>
      <c r="AT59" s="916"/>
      <c r="AU59" s="916"/>
      <c r="AV59" s="916"/>
      <c r="AW59" s="916"/>
      <c r="AX59" s="916"/>
      <c r="AY59" s="916"/>
      <c r="AZ59" s="919"/>
      <c r="BA59" s="919"/>
      <c r="BB59" s="919"/>
      <c r="BC59" s="919"/>
      <c r="BD59" s="919"/>
      <c r="BE59" s="910"/>
      <c r="BF59" s="910"/>
      <c r="BG59" s="910"/>
      <c r="BH59" s="910"/>
      <c r="BI59" s="911"/>
      <c r="BJ59" s="254"/>
      <c r="BK59" s="254"/>
      <c r="BL59" s="254"/>
      <c r="BM59" s="254"/>
      <c r="BN59" s="254"/>
      <c r="BO59" s="266"/>
      <c r="BP59" s="266"/>
      <c r="BQ59" s="263">
        <v>53</v>
      </c>
      <c r="BR59" s="264"/>
      <c r="BS59" s="853"/>
      <c r="BT59" s="854"/>
      <c r="BU59" s="854"/>
      <c r="BV59" s="854"/>
      <c r="BW59" s="854"/>
      <c r="BX59" s="854"/>
      <c r="BY59" s="854"/>
      <c r="BZ59" s="854"/>
      <c r="CA59" s="854"/>
      <c r="CB59" s="854"/>
      <c r="CC59" s="854"/>
      <c r="CD59" s="854"/>
      <c r="CE59" s="854"/>
      <c r="CF59" s="854"/>
      <c r="CG59" s="855"/>
      <c r="CH59" s="863"/>
      <c r="CI59" s="864"/>
      <c r="CJ59" s="864"/>
      <c r="CK59" s="864"/>
      <c r="CL59" s="865"/>
      <c r="CM59" s="863"/>
      <c r="CN59" s="864"/>
      <c r="CO59" s="864"/>
      <c r="CP59" s="864"/>
      <c r="CQ59" s="865"/>
      <c r="CR59" s="863"/>
      <c r="CS59" s="864"/>
      <c r="CT59" s="864"/>
      <c r="CU59" s="864"/>
      <c r="CV59" s="865"/>
      <c r="CW59" s="863"/>
      <c r="CX59" s="864"/>
      <c r="CY59" s="864"/>
      <c r="CZ59" s="864"/>
      <c r="DA59" s="865"/>
      <c r="DB59" s="863"/>
      <c r="DC59" s="864"/>
      <c r="DD59" s="864"/>
      <c r="DE59" s="864"/>
      <c r="DF59" s="865"/>
      <c r="DG59" s="863"/>
      <c r="DH59" s="864"/>
      <c r="DI59" s="864"/>
      <c r="DJ59" s="864"/>
      <c r="DK59" s="865"/>
      <c r="DL59" s="863"/>
      <c r="DM59" s="864"/>
      <c r="DN59" s="864"/>
      <c r="DO59" s="864"/>
      <c r="DP59" s="865"/>
      <c r="DQ59" s="863"/>
      <c r="DR59" s="864"/>
      <c r="DS59" s="864"/>
      <c r="DT59" s="864"/>
      <c r="DU59" s="865"/>
      <c r="DV59" s="866"/>
      <c r="DW59" s="867"/>
      <c r="DX59" s="867"/>
      <c r="DY59" s="867"/>
      <c r="DZ59" s="868"/>
      <c r="EA59" s="248"/>
    </row>
    <row r="60" spans="1:131" s="249" customFormat="1" ht="26.25" customHeight="1" x14ac:dyDescent="0.2">
      <c r="A60" s="262">
        <v>33</v>
      </c>
      <c r="B60" s="840"/>
      <c r="C60" s="841"/>
      <c r="D60" s="841"/>
      <c r="E60" s="841"/>
      <c r="F60" s="841"/>
      <c r="G60" s="841"/>
      <c r="H60" s="841"/>
      <c r="I60" s="841"/>
      <c r="J60" s="841"/>
      <c r="K60" s="841"/>
      <c r="L60" s="841"/>
      <c r="M60" s="841"/>
      <c r="N60" s="841"/>
      <c r="O60" s="841"/>
      <c r="P60" s="842"/>
      <c r="Q60" s="915"/>
      <c r="R60" s="916"/>
      <c r="S60" s="916"/>
      <c r="T60" s="916"/>
      <c r="U60" s="916"/>
      <c r="V60" s="916"/>
      <c r="W60" s="916"/>
      <c r="X60" s="916"/>
      <c r="Y60" s="916"/>
      <c r="Z60" s="916"/>
      <c r="AA60" s="916"/>
      <c r="AB60" s="916"/>
      <c r="AC60" s="916"/>
      <c r="AD60" s="916"/>
      <c r="AE60" s="917"/>
      <c r="AF60" s="846"/>
      <c r="AG60" s="847"/>
      <c r="AH60" s="847"/>
      <c r="AI60" s="847"/>
      <c r="AJ60" s="848"/>
      <c r="AK60" s="918"/>
      <c r="AL60" s="916"/>
      <c r="AM60" s="916"/>
      <c r="AN60" s="916"/>
      <c r="AO60" s="916"/>
      <c r="AP60" s="916"/>
      <c r="AQ60" s="916"/>
      <c r="AR60" s="916"/>
      <c r="AS60" s="916"/>
      <c r="AT60" s="916"/>
      <c r="AU60" s="916"/>
      <c r="AV60" s="916"/>
      <c r="AW60" s="916"/>
      <c r="AX60" s="916"/>
      <c r="AY60" s="916"/>
      <c r="AZ60" s="919"/>
      <c r="BA60" s="919"/>
      <c r="BB60" s="919"/>
      <c r="BC60" s="919"/>
      <c r="BD60" s="919"/>
      <c r="BE60" s="910"/>
      <c r="BF60" s="910"/>
      <c r="BG60" s="910"/>
      <c r="BH60" s="910"/>
      <c r="BI60" s="911"/>
      <c r="BJ60" s="254"/>
      <c r="BK60" s="254"/>
      <c r="BL60" s="254"/>
      <c r="BM60" s="254"/>
      <c r="BN60" s="254"/>
      <c r="BO60" s="266"/>
      <c r="BP60" s="266"/>
      <c r="BQ60" s="263">
        <v>54</v>
      </c>
      <c r="BR60" s="264"/>
      <c r="BS60" s="853"/>
      <c r="BT60" s="854"/>
      <c r="BU60" s="854"/>
      <c r="BV60" s="854"/>
      <c r="BW60" s="854"/>
      <c r="BX60" s="854"/>
      <c r="BY60" s="854"/>
      <c r="BZ60" s="854"/>
      <c r="CA60" s="854"/>
      <c r="CB60" s="854"/>
      <c r="CC60" s="854"/>
      <c r="CD60" s="854"/>
      <c r="CE60" s="854"/>
      <c r="CF60" s="854"/>
      <c r="CG60" s="855"/>
      <c r="CH60" s="863"/>
      <c r="CI60" s="864"/>
      <c r="CJ60" s="864"/>
      <c r="CK60" s="864"/>
      <c r="CL60" s="865"/>
      <c r="CM60" s="863"/>
      <c r="CN60" s="864"/>
      <c r="CO60" s="864"/>
      <c r="CP60" s="864"/>
      <c r="CQ60" s="865"/>
      <c r="CR60" s="863"/>
      <c r="CS60" s="864"/>
      <c r="CT60" s="864"/>
      <c r="CU60" s="864"/>
      <c r="CV60" s="865"/>
      <c r="CW60" s="863"/>
      <c r="CX60" s="864"/>
      <c r="CY60" s="864"/>
      <c r="CZ60" s="864"/>
      <c r="DA60" s="865"/>
      <c r="DB60" s="863"/>
      <c r="DC60" s="864"/>
      <c r="DD60" s="864"/>
      <c r="DE60" s="864"/>
      <c r="DF60" s="865"/>
      <c r="DG60" s="863"/>
      <c r="DH60" s="864"/>
      <c r="DI60" s="864"/>
      <c r="DJ60" s="864"/>
      <c r="DK60" s="865"/>
      <c r="DL60" s="863"/>
      <c r="DM60" s="864"/>
      <c r="DN60" s="864"/>
      <c r="DO60" s="864"/>
      <c r="DP60" s="865"/>
      <c r="DQ60" s="863"/>
      <c r="DR60" s="864"/>
      <c r="DS60" s="864"/>
      <c r="DT60" s="864"/>
      <c r="DU60" s="865"/>
      <c r="DV60" s="866"/>
      <c r="DW60" s="867"/>
      <c r="DX60" s="867"/>
      <c r="DY60" s="867"/>
      <c r="DZ60" s="868"/>
      <c r="EA60" s="248"/>
    </row>
    <row r="61" spans="1:131" s="249" customFormat="1" ht="26.25" customHeight="1" thickBot="1" x14ac:dyDescent="0.25">
      <c r="A61" s="262">
        <v>34</v>
      </c>
      <c r="B61" s="840"/>
      <c r="C61" s="841"/>
      <c r="D61" s="841"/>
      <c r="E61" s="841"/>
      <c r="F61" s="841"/>
      <c r="G61" s="841"/>
      <c r="H61" s="841"/>
      <c r="I61" s="841"/>
      <c r="J61" s="841"/>
      <c r="K61" s="841"/>
      <c r="L61" s="841"/>
      <c r="M61" s="841"/>
      <c r="N61" s="841"/>
      <c r="O61" s="841"/>
      <c r="P61" s="842"/>
      <c r="Q61" s="915"/>
      <c r="R61" s="916"/>
      <c r="S61" s="916"/>
      <c r="T61" s="916"/>
      <c r="U61" s="916"/>
      <c r="V61" s="916"/>
      <c r="W61" s="916"/>
      <c r="X61" s="916"/>
      <c r="Y61" s="916"/>
      <c r="Z61" s="916"/>
      <c r="AA61" s="916"/>
      <c r="AB61" s="916"/>
      <c r="AC61" s="916"/>
      <c r="AD61" s="916"/>
      <c r="AE61" s="917"/>
      <c r="AF61" s="846"/>
      <c r="AG61" s="847"/>
      <c r="AH61" s="847"/>
      <c r="AI61" s="847"/>
      <c r="AJ61" s="848"/>
      <c r="AK61" s="918"/>
      <c r="AL61" s="916"/>
      <c r="AM61" s="916"/>
      <c r="AN61" s="916"/>
      <c r="AO61" s="916"/>
      <c r="AP61" s="916"/>
      <c r="AQ61" s="916"/>
      <c r="AR61" s="916"/>
      <c r="AS61" s="916"/>
      <c r="AT61" s="916"/>
      <c r="AU61" s="916"/>
      <c r="AV61" s="916"/>
      <c r="AW61" s="916"/>
      <c r="AX61" s="916"/>
      <c r="AY61" s="916"/>
      <c r="AZ61" s="919"/>
      <c r="BA61" s="919"/>
      <c r="BB61" s="919"/>
      <c r="BC61" s="919"/>
      <c r="BD61" s="919"/>
      <c r="BE61" s="910"/>
      <c r="BF61" s="910"/>
      <c r="BG61" s="910"/>
      <c r="BH61" s="910"/>
      <c r="BI61" s="911"/>
      <c r="BJ61" s="254"/>
      <c r="BK61" s="254"/>
      <c r="BL61" s="254"/>
      <c r="BM61" s="254"/>
      <c r="BN61" s="254"/>
      <c r="BO61" s="266"/>
      <c r="BP61" s="266"/>
      <c r="BQ61" s="263">
        <v>55</v>
      </c>
      <c r="BR61" s="264"/>
      <c r="BS61" s="853"/>
      <c r="BT61" s="854"/>
      <c r="BU61" s="854"/>
      <c r="BV61" s="854"/>
      <c r="BW61" s="854"/>
      <c r="BX61" s="854"/>
      <c r="BY61" s="854"/>
      <c r="BZ61" s="854"/>
      <c r="CA61" s="854"/>
      <c r="CB61" s="854"/>
      <c r="CC61" s="854"/>
      <c r="CD61" s="854"/>
      <c r="CE61" s="854"/>
      <c r="CF61" s="854"/>
      <c r="CG61" s="855"/>
      <c r="CH61" s="863"/>
      <c r="CI61" s="864"/>
      <c r="CJ61" s="864"/>
      <c r="CK61" s="864"/>
      <c r="CL61" s="865"/>
      <c r="CM61" s="863"/>
      <c r="CN61" s="864"/>
      <c r="CO61" s="864"/>
      <c r="CP61" s="864"/>
      <c r="CQ61" s="865"/>
      <c r="CR61" s="863"/>
      <c r="CS61" s="864"/>
      <c r="CT61" s="864"/>
      <c r="CU61" s="864"/>
      <c r="CV61" s="865"/>
      <c r="CW61" s="863"/>
      <c r="CX61" s="864"/>
      <c r="CY61" s="864"/>
      <c r="CZ61" s="864"/>
      <c r="DA61" s="865"/>
      <c r="DB61" s="863"/>
      <c r="DC61" s="864"/>
      <c r="DD61" s="864"/>
      <c r="DE61" s="864"/>
      <c r="DF61" s="865"/>
      <c r="DG61" s="863"/>
      <c r="DH61" s="864"/>
      <c r="DI61" s="864"/>
      <c r="DJ61" s="864"/>
      <c r="DK61" s="865"/>
      <c r="DL61" s="863"/>
      <c r="DM61" s="864"/>
      <c r="DN61" s="864"/>
      <c r="DO61" s="864"/>
      <c r="DP61" s="865"/>
      <c r="DQ61" s="863"/>
      <c r="DR61" s="864"/>
      <c r="DS61" s="864"/>
      <c r="DT61" s="864"/>
      <c r="DU61" s="865"/>
      <c r="DV61" s="866"/>
      <c r="DW61" s="867"/>
      <c r="DX61" s="867"/>
      <c r="DY61" s="867"/>
      <c r="DZ61" s="868"/>
      <c r="EA61" s="248"/>
    </row>
    <row r="62" spans="1:131" s="249" customFormat="1" ht="26.25" customHeight="1" x14ac:dyDescent="0.2">
      <c r="A62" s="262">
        <v>35</v>
      </c>
      <c r="B62" s="840"/>
      <c r="C62" s="841"/>
      <c r="D62" s="841"/>
      <c r="E62" s="841"/>
      <c r="F62" s="841"/>
      <c r="G62" s="841"/>
      <c r="H62" s="841"/>
      <c r="I62" s="841"/>
      <c r="J62" s="841"/>
      <c r="K62" s="841"/>
      <c r="L62" s="841"/>
      <c r="M62" s="841"/>
      <c r="N62" s="841"/>
      <c r="O62" s="841"/>
      <c r="P62" s="842"/>
      <c r="Q62" s="915"/>
      <c r="R62" s="916"/>
      <c r="S62" s="916"/>
      <c r="T62" s="916"/>
      <c r="U62" s="916"/>
      <c r="V62" s="916"/>
      <c r="W62" s="916"/>
      <c r="X62" s="916"/>
      <c r="Y62" s="916"/>
      <c r="Z62" s="916"/>
      <c r="AA62" s="916"/>
      <c r="AB62" s="916"/>
      <c r="AC62" s="916"/>
      <c r="AD62" s="916"/>
      <c r="AE62" s="917"/>
      <c r="AF62" s="846"/>
      <c r="AG62" s="847"/>
      <c r="AH62" s="847"/>
      <c r="AI62" s="847"/>
      <c r="AJ62" s="848"/>
      <c r="AK62" s="918"/>
      <c r="AL62" s="916"/>
      <c r="AM62" s="916"/>
      <c r="AN62" s="916"/>
      <c r="AO62" s="916"/>
      <c r="AP62" s="916"/>
      <c r="AQ62" s="916"/>
      <c r="AR62" s="916"/>
      <c r="AS62" s="916"/>
      <c r="AT62" s="916"/>
      <c r="AU62" s="916"/>
      <c r="AV62" s="916"/>
      <c r="AW62" s="916"/>
      <c r="AX62" s="916"/>
      <c r="AY62" s="916"/>
      <c r="AZ62" s="919"/>
      <c r="BA62" s="919"/>
      <c r="BB62" s="919"/>
      <c r="BC62" s="919"/>
      <c r="BD62" s="919"/>
      <c r="BE62" s="910"/>
      <c r="BF62" s="910"/>
      <c r="BG62" s="910"/>
      <c r="BH62" s="910"/>
      <c r="BI62" s="911"/>
      <c r="BJ62" s="927" t="s">
        <v>422</v>
      </c>
      <c r="BK62" s="888"/>
      <c r="BL62" s="888"/>
      <c r="BM62" s="888"/>
      <c r="BN62" s="889"/>
      <c r="BO62" s="266"/>
      <c r="BP62" s="266"/>
      <c r="BQ62" s="263">
        <v>56</v>
      </c>
      <c r="BR62" s="264"/>
      <c r="BS62" s="853"/>
      <c r="BT62" s="854"/>
      <c r="BU62" s="854"/>
      <c r="BV62" s="854"/>
      <c r="BW62" s="854"/>
      <c r="BX62" s="854"/>
      <c r="BY62" s="854"/>
      <c r="BZ62" s="854"/>
      <c r="CA62" s="854"/>
      <c r="CB62" s="854"/>
      <c r="CC62" s="854"/>
      <c r="CD62" s="854"/>
      <c r="CE62" s="854"/>
      <c r="CF62" s="854"/>
      <c r="CG62" s="855"/>
      <c r="CH62" s="863"/>
      <c r="CI62" s="864"/>
      <c r="CJ62" s="864"/>
      <c r="CK62" s="864"/>
      <c r="CL62" s="865"/>
      <c r="CM62" s="863"/>
      <c r="CN62" s="864"/>
      <c r="CO62" s="864"/>
      <c r="CP62" s="864"/>
      <c r="CQ62" s="865"/>
      <c r="CR62" s="863"/>
      <c r="CS62" s="864"/>
      <c r="CT62" s="864"/>
      <c r="CU62" s="864"/>
      <c r="CV62" s="865"/>
      <c r="CW62" s="863"/>
      <c r="CX62" s="864"/>
      <c r="CY62" s="864"/>
      <c r="CZ62" s="864"/>
      <c r="DA62" s="865"/>
      <c r="DB62" s="863"/>
      <c r="DC62" s="864"/>
      <c r="DD62" s="864"/>
      <c r="DE62" s="864"/>
      <c r="DF62" s="865"/>
      <c r="DG62" s="863"/>
      <c r="DH62" s="864"/>
      <c r="DI62" s="864"/>
      <c r="DJ62" s="864"/>
      <c r="DK62" s="865"/>
      <c r="DL62" s="863"/>
      <c r="DM62" s="864"/>
      <c r="DN62" s="864"/>
      <c r="DO62" s="864"/>
      <c r="DP62" s="865"/>
      <c r="DQ62" s="863"/>
      <c r="DR62" s="864"/>
      <c r="DS62" s="864"/>
      <c r="DT62" s="864"/>
      <c r="DU62" s="865"/>
      <c r="DV62" s="866"/>
      <c r="DW62" s="867"/>
      <c r="DX62" s="867"/>
      <c r="DY62" s="867"/>
      <c r="DZ62" s="868"/>
      <c r="EA62" s="248"/>
    </row>
    <row r="63" spans="1:131" s="249" customFormat="1" ht="26.25" customHeight="1" thickBot="1" x14ac:dyDescent="0.25">
      <c r="A63" s="265" t="s">
        <v>398</v>
      </c>
      <c r="B63" s="872" t="s">
        <v>423</v>
      </c>
      <c r="C63" s="873"/>
      <c r="D63" s="873"/>
      <c r="E63" s="873"/>
      <c r="F63" s="873"/>
      <c r="G63" s="873"/>
      <c r="H63" s="873"/>
      <c r="I63" s="873"/>
      <c r="J63" s="873"/>
      <c r="K63" s="873"/>
      <c r="L63" s="873"/>
      <c r="M63" s="873"/>
      <c r="N63" s="873"/>
      <c r="O63" s="873"/>
      <c r="P63" s="874"/>
      <c r="Q63" s="920"/>
      <c r="R63" s="921"/>
      <c r="S63" s="921"/>
      <c r="T63" s="921"/>
      <c r="U63" s="921"/>
      <c r="V63" s="921"/>
      <c r="W63" s="921"/>
      <c r="X63" s="921"/>
      <c r="Y63" s="921"/>
      <c r="Z63" s="921"/>
      <c r="AA63" s="921"/>
      <c r="AB63" s="921"/>
      <c r="AC63" s="921"/>
      <c r="AD63" s="921"/>
      <c r="AE63" s="922"/>
      <c r="AF63" s="923">
        <v>977</v>
      </c>
      <c r="AG63" s="924"/>
      <c r="AH63" s="924"/>
      <c r="AI63" s="924"/>
      <c r="AJ63" s="925"/>
      <c r="AK63" s="926"/>
      <c r="AL63" s="921"/>
      <c r="AM63" s="921"/>
      <c r="AN63" s="921"/>
      <c r="AO63" s="921"/>
      <c r="AP63" s="924">
        <v>6986</v>
      </c>
      <c r="AQ63" s="924"/>
      <c r="AR63" s="924"/>
      <c r="AS63" s="924"/>
      <c r="AT63" s="924"/>
      <c r="AU63" s="924">
        <v>3028</v>
      </c>
      <c r="AV63" s="924"/>
      <c r="AW63" s="924"/>
      <c r="AX63" s="924"/>
      <c r="AY63" s="924"/>
      <c r="AZ63" s="928"/>
      <c r="BA63" s="928"/>
      <c r="BB63" s="928"/>
      <c r="BC63" s="928"/>
      <c r="BD63" s="928"/>
      <c r="BE63" s="929"/>
      <c r="BF63" s="929"/>
      <c r="BG63" s="929"/>
      <c r="BH63" s="929"/>
      <c r="BI63" s="930"/>
      <c r="BJ63" s="931" t="s">
        <v>424</v>
      </c>
      <c r="BK63" s="932"/>
      <c r="BL63" s="932"/>
      <c r="BM63" s="932"/>
      <c r="BN63" s="933"/>
      <c r="BO63" s="266"/>
      <c r="BP63" s="266"/>
      <c r="BQ63" s="263">
        <v>57</v>
      </c>
      <c r="BR63" s="264"/>
      <c r="BS63" s="853"/>
      <c r="BT63" s="854"/>
      <c r="BU63" s="854"/>
      <c r="BV63" s="854"/>
      <c r="BW63" s="854"/>
      <c r="BX63" s="854"/>
      <c r="BY63" s="854"/>
      <c r="BZ63" s="854"/>
      <c r="CA63" s="854"/>
      <c r="CB63" s="854"/>
      <c r="CC63" s="854"/>
      <c r="CD63" s="854"/>
      <c r="CE63" s="854"/>
      <c r="CF63" s="854"/>
      <c r="CG63" s="855"/>
      <c r="CH63" s="863"/>
      <c r="CI63" s="864"/>
      <c r="CJ63" s="864"/>
      <c r="CK63" s="864"/>
      <c r="CL63" s="865"/>
      <c r="CM63" s="863"/>
      <c r="CN63" s="864"/>
      <c r="CO63" s="864"/>
      <c r="CP63" s="864"/>
      <c r="CQ63" s="865"/>
      <c r="CR63" s="863"/>
      <c r="CS63" s="864"/>
      <c r="CT63" s="864"/>
      <c r="CU63" s="864"/>
      <c r="CV63" s="865"/>
      <c r="CW63" s="863"/>
      <c r="CX63" s="864"/>
      <c r="CY63" s="864"/>
      <c r="CZ63" s="864"/>
      <c r="DA63" s="865"/>
      <c r="DB63" s="863"/>
      <c r="DC63" s="864"/>
      <c r="DD63" s="864"/>
      <c r="DE63" s="864"/>
      <c r="DF63" s="865"/>
      <c r="DG63" s="863"/>
      <c r="DH63" s="864"/>
      <c r="DI63" s="864"/>
      <c r="DJ63" s="864"/>
      <c r="DK63" s="865"/>
      <c r="DL63" s="863"/>
      <c r="DM63" s="864"/>
      <c r="DN63" s="864"/>
      <c r="DO63" s="864"/>
      <c r="DP63" s="865"/>
      <c r="DQ63" s="863"/>
      <c r="DR63" s="864"/>
      <c r="DS63" s="864"/>
      <c r="DT63" s="864"/>
      <c r="DU63" s="865"/>
      <c r="DV63" s="866"/>
      <c r="DW63" s="867"/>
      <c r="DX63" s="867"/>
      <c r="DY63" s="867"/>
      <c r="DZ63" s="868"/>
      <c r="EA63" s="248"/>
    </row>
    <row r="64" spans="1:131" s="249"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3"/>
      <c r="BT64" s="854"/>
      <c r="BU64" s="854"/>
      <c r="BV64" s="854"/>
      <c r="BW64" s="854"/>
      <c r="BX64" s="854"/>
      <c r="BY64" s="854"/>
      <c r="BZ64" s="854"/>
      <c r="CA64" s="854"/>
      <c r="CB64" s="854"/>
      <c r="CC64" s="854"/>
      <c r="CD64" s="854"/>
      <c r="CE64" s="854"/>
      <c r="CF64" s="854"/>
      <c r="CG64" s="855"/>
      <c r="CH64" s="863"/>
      <c r="CI64" s="864"/>
      <c r="CJ64" s="864"/>
      <c r="CK64" s="864"/>
      <c r="CL64" s="865"/>
      <c r="CM64" s="863"/>
      <c r="CN64" s="864"/>
      <c r="CO64" s="864"/>
      <c r="CP64" s="864"/>
      <c r="CQ64" s="865"/>
      <c r="CR64" s="863"/>
      <c r="CS64" s="864"/>
      <c r="CT64" s="864"/>
      <c r="CU64" s="864"/>
      <c r="CV64" s="865"/>
      <c r="CW64" s="863"/>
      <c r="CX64" s="864"/>
      <c r="CY64" s="864"/>
      <c r="CZ64" s="864"/>
      <c r="DA64" s="865"/>
      <c r="DB64" s="863"/>
      <c r="DC64" s="864"/>
      <c r="DD64" s="864"/>
      <c r="DE64" s="864"/>
      <c r="DF64" s="865"/>
      <c r="DG64" s="863"/>
      <c r="DH64" s="864"/>
      <c r="DI64" s="864"/>
      <c r="DJ64" s="864"/>
      <c r="DK64" s="865"/>
      <c r="DL64" s="863"/>
      <c r="DM64" s="864"/>
      <c r="DN64" s="864"/>
      <c r="DO64" s="864"/>
      <c r="DP64" s="865"/>
      <c r="DQ64" s="863"/>
      <c r="DR64" s="864"/>
      <c r="DS64" s="864"/>
      <c r="DT64" s="864"/>
      <c r="DU64" s="865"/>
      <c r="DV64" s="866"/>
      <c r="DW64" s="867"/>
      <c r="DX64" s="867"/>
      <c r="DY64" s="867"/>
      <c r="DZ64" s="868"/>
      <c r="EA64" s="248"/>
    </row>
    <row r="65" spans="1:131" s="249" customFormat="1" ht="26.25" customHeight="1" thickBot="1" x14ac:dyDescent="0.25">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6"/>
      <c r="BF65" s="266"/>
      <c r="BG65" s="266"/>
      <c r="BH65" s="266"/>
      <c r="BI65" s="266"/>
      <c r="BJ65" s="266"/>
      <c r="BK65" s="266"/>
      <c r="BL65" s="266"/>
      <c r="BM65" s="266"/>
      <c r="BN65" s="266"/>
      <c r="BO65" s="266"/>
      <c r="BP65" s="266"/>
      <c r="BQ65" s="263">
        <v>59</v>
      </c>
      <c r="BR65" s="264"/>
      <c r="BS65" s="853"/>
      <c r="BT65" s="854"/>
      <c r="BU65" s="854"/>
      <c r="BV65" s="854"/>
      <c r="BW65" s="854"/>
      <c r="BX65" s="854"/>
      <c r="BY65" s="854"/>
      <c r="BZ65" s="854"/>
      <c r="CA65" s="854"/>
      <c r="CB65" s="854"/>
      <c r="CC65" s="854"/>
      <c r="CD65" s="854"/>
      <c r="CE65" s="854"/>
      <c r="CF65" s="854"/>
      <c r="CG65" s="855"/>
      <c r="CH65" s="863"/>
      <c r="CI65" s="864"/>
      <c r="CJ65" s="864"/>
      <c r="CK65" s="864"/>
      <c r="CL65" s="865"/>
      <c r="CM65" s="863"/>
      <c r="CN65" s="864"/>
      <c r="CO65" s="864"/>
      <c r="CP65" s="864"/>
      <c r="CQ65" s="865"/>
      <c r="CR65" s="863"/>
      <c r="CS65" s="864"/>
      <c r="CT65" s="864"/>
      <c r="CU65" s="864"/>
      <c r="CV65" s="865"/>
      <c r="CW65" s="863"/>
      <c r="CX65" s="864"/>
      <c r="CY65" s="864"/>
      <c r="CZ65" s="864"/>
      <c r="DA65" s="865"/>
      <c r="DB65" s="863"/>
      <c r="DC65" s="864"/>
      <c r="DD65" s="864"/>
      <c r="DE65" s="864"/>
      <c r="DF65" s="865"/>
      <c r="DG65" s="863"/>
      <c r="DH65" s="864"/>
      <c r="DI65" s="864"/>
      <c r="DJ65" s="864"/>
      <c r="DK65" s="865"/>
      <c r="DL65" s="863"/>
      <c r="DM65" s="864"/>
      <c r="DN65" s="864"/>
      <c r="DO65" s="864"/>
      <c r="DP65" s="865"/>
      <c r="DQ65" s="863"/>
      <c r="DR65" s="864"/>
      <c r="DS65" s="864"/>
      <c r="DT65" s="864"/>
      <c r="DU65" s="865"/>
      <c r="DV65" s="866"/>
      <c r="DW65" s="867"/>
      <c r="DX65" s="867"/>
      <c r="DY65" s="867"/>
      <c r="DZ65" s="868"/>
      <c r="EA65" s="248"/>
    </row>
    <row r="66" spans="1:131" s="249" customFormat="1" ht="26.25" customHeight="1" x14ac:dyDescent="0.2">
      <c r="A66" s="825" t="s">
        <v>426</v>
      </c>
      <c r="B66" s="826"/>
      <c r="C66" s="826"/>
      <c r="D66" s="826"/>
      <c r="E66" s="826"/>
      <c r="F66" s="826"/>
      <c r="G66" s="826"/>
      <c r="H66" s="826"/>
      <c r="I66" s="826"/>
      <c r="J66" s="826"/>
      <c r="K66" s="826"/>
      <c r="L66" s="826"/>
      <c r="M66" s="826"/>
      <c r="N66" s="826"/>
      <c r="O66" s="826"/>
      <c r="P66" s="827"/>
      <c r="Q66" s="802" t="s">
        <v>427</v>
      </c>
      <c r="R66" s="803"/>
      <c r="S66" s="803"/>
      <c r="T66" s="803"/>
      <c r="U66" s="804"/>
      <c r="V66" s="802" t="s">
        <v>404</v>
      </c>
      <c r="W66" s="803"/>
      <c r="X66" s="803"/>
      <c r="Y66" s="803"/>
      <c r="Z66" s="804"/>
      <c r="AA66" s="802" t="s">
        <v>428</v>
      </c>
      <c r="AB66" s="803"/>
      <c r="AC66" s="803"/>
      <c r="AD66" s="803"/>
      <c r="AE66" s="804"/>
      <c r="AF66" s="934" t="s">
        <v>429</v>
      </c>
      <c r="AG66" s="895"/>
      <c r="AH66" s="895"/>
      <c r="AI66" s="895"/>
      <c r="AJ66" s="935"/>
      <c r="AK66" s="802" t="s">
        <v>430</v>
      </c>
      <c r="AL66" s="826"/>
      <c r="AM66" s="826"/>
      <c r="AN66" s="826"/>
      <c r="AO66" s="827"/>
      <c r="AP66" s="802" t="s">
        <v>431</v>
      </c>
      <c r="AQ66" s="803"/>
      <c r="AR66" s="803"/>
      <c r="AS66" s="803"/>
      <c r="AT66" s="804"/>
      <c r="AU66" s="802" t="s">
        <v>432</v>
      </c>
      <c r="AV66" s="803"/>
      <c r="AW66" s="803"/>
      <c r="AX66" s="803"/>
      <c r="AY66" s="804"/>
      <c r="AZ66" s="802" t="s">
        <v>381</v>
      </c>
      <c r="BA66" s="803"/>
      <c r="BB66" s="803"/>
      <c r="BC66" s="803"/>
      <c r="BD66" s="814"/>
      <c r="BE66" s="266"/>
      <c r="BF66" s="266"/>
      <c r="BG66" s="266"/>
      <c r="BH66" s="266"/>
      <c r="BI66" s="266"/>
      <c r="BJ66" s="266"/>
      <c r="BK66" s="266"/>
      <c r="BL66" s="266"/>
      <c r="BM66" s="266"/>
      <c r="BN66" s="266"/>
      <c r="BO66" s="266"/>
      <c r="BP66" s="266"/>
      <c r="BQ66" s="263">
        <v>60</v>
      </c>
      <c r="BR66" s="268"/>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8"/>
    </row>
    <row r="67" spans="1:131" s="249" customFormat="1" ht="26.25" customHeight="1" thickBot="1" x14ac:dyDescent="0.25">
      <c r="A67" s="828"/>
      <c r="B67" s="829"/>
      <c r="C67" s="829"/>
      <c r="D67" s="829"/>
      <c r="E67" s="829"/>
      <c r="F67" s="829"/>
      <c r="G67" s="829"/>
      <c r="H67" s="829"/>
      <c r="I67" s="829"/>
      <c r="J67" s="829"/>
      <c r="K67" s="829"/>
      <c r="L67" s="829"/>
      <c r="M67" s="829"/>
      <c r="N67" s="829"/>
      <c r="O67" s="829"/>
      <c r="P67" s="830"/>
      <c r="Q67" s="805"/>
      <c r="R67" s="806"/>
      <c r="S67" s="806"/>
      <c r="T67" s="806"/>
      <c r="U67" s="807"/>
      <c r="V67" s="805"/>
      <c r="W67" s="806"/>
      <c r="X67" s="806"/>
      <c r="Y67" s="806"/>
      <c r="Z67" s="807"/>
      <c r="AA67" s="805"/>
      <c r="AB67" s="806"/>
      <c r="AC67" s="806"/>
      <c r="AD67" s="806"/>
      <c r="AE67" s="807"/>
      <c r="AF67" s="936"/>
      <c r="AG67" s="898"/>
      <c r="AH67" s="898"/>
      <c r="AI67" s="898"/>
      <c r="AJ67" s="937"/>
      <c r="AK67" s="938"/>
      <c r="AL67" s="829"/>
      <c r="AM67" s="829"/>
      <c r="AN67" s="829"/>
      <c r="AO67" s="830"/>
      <c r="AP67" s="805"/>
      <c r="AQ67" s="806"/>
      <c r="AR67" s="806"/>
      <c r="AS67" s="806"/>
      <c r="AT67" s="807"/>
      <c r="AU67" s="805"/>
      <c r="AV67" s="806"/>
      <c r="AW67" s="806"/>
      <c r="AX67" s="806"/>
      <c r="AY67" s="807"/>
      <c r="AZ67" s="805"/>
      <c r="BA67" s="806"/>
      <c r="BB67" s="806"/>
      <c r="BC67" s="806"/>
      <c r="BD67" s="815"/>
      <c r="BE67" s="266"/>
      <c r="BF67" s="266"/>
      <c r="BG67" s="266"/>
      <c r="BH67" s="266"/>
      <c r="BI67" s="266"/>
      <c r="BJ67" s="266"/>
      <c r="BK67" s="266"/>
      <c r="BL67" s="266"/>
      <c r="BM67" s="266"/>
      <c r="BN67" s="266"/>
      <c r="BO67" s="266"/>
      <c r="BP67" s="266"/>
      <c r="BQ67" s="263">
        <v>61</v>
      </c>
      <c r="BR67" s="268"/>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8"/>
    </row>
    <row r="68" spans="1:131" s="249" customFormat="1" ht="26.25" customHeight="1" thickTop="1" x14ac:dyDescent="0.2">
      <c r="A68" s="260">
        <v>1</v>
      </c>
      <c r="B68" s="951" t="s">
        <v>593</v>
      </c>
      <c r="C68" s="952"/>
      <c r="D68" s="952"/>
      <c r="E68" s="952"/>
      <c r="F68" s="952"/>
      <c r="G68" s="952"/>
      <c r="H68" s="952"/>
      <c r="I68" s="952"/>
      <c r="J68" s="952"/>
      <c r="K68" s="952"/>
      <c r="L68" s="952"/>
      <c r="M68" s="952"/>
      <c r="N68" s="952"/>
      <c r="O68" s="952"/>
      <c r="P68" s="953"/>
      <c r="Q68" s="954">
        <v>1090</v>
      </c>
      <c r="R68" s="948"/>
      <c r="S68" s="948"/>
      <c r="T68" s="948"/>
      <c r="U68" s="948"/>
      <c r="V68" s="948">
        <v>1024</v>
      </c>
      <c r="W68" s="948"/>
      <c r="X68" s="948"/>
      <c r="Y68" s="948"/>
      <c r="Z68" s="948"/>
      <c r="AA68" s="948">
        <v>65</v>
      </c>
      <c r="AB68" s="948"/>
      <c r="AC68" s="948"/>
      <c r="AD68" s="948"/>
      <c r="AE68" s="948"/>
      <c r="AF68" s="948">
        <v>65</v>
      </c>
      <c r="AG68" s="948"/>
      <c r="AH68" s="948"/>
      <c r="AI68" s="948"/>
      <c r="AJ68" s="948"/>
      <c r="AK68" s="948" t="s">
        <v>601</v>
      </c>
      <c r="AL68" s="948"/>
      <c r="AM68" s="948"/>
      <c r="AN68" s="948"/>
      <c r="AO68" s="948"/>
      <c r="AP68" s="948">
        <v>246</v>
      </c>
      <c r="AQ68" s="948"/>
      <c r="AR68" s="948"/>
      <c r="AS68" s="948"/>
      <c r="AT68" s="948"/>
      <c r="AU68" s="948">
        <v>68</v>
      </c>
      <c r="AV68" s="948"/>
      <c r="AW68" s="948"/>
      <c r="AX68" s="948"/>
      <c r="AY68" s="948"/>
      <c r="AZ68" s="949"/>
      <c r="BA68" s="949"/>
      <c r="BB68" s="949"/>
      <c r="BC68" s="949"/>
      <c r="BD68" s="950"/>
      <c r="BE68" s="266"/>
      <c r="BF68" s="266"/>
      <c r="BG68" s="266"/>
      <c r="BH68" s="266"/>
      <c r="BI68" s="266"/>
      <c r="BJ68" s="266"/>
      <c r="BK68" s="266"/>
      <c r="BL68" s="266"/>
      <c r="BM68" s="266"/>
      <c r="BN68" s="266"/>
      <c r="BO68" s="266"/>
      <c r="BP68" s="266"/>
      <c r="BQ68" s="263">
        <v>62</v>
      </c>
      <c r="BR68" s="268"/>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8"/>
    </row>
    <row r="69" spans="1:131" s="249" customFormat="1" ht="26.25" customHeight="1" x14ac:dyDescent="0.2">
      <c r="A69" s="262">
        <v>2</v>
      </c>
      <c r="B69" s="955" t="s">
        <v>594</v>
      </c>
      <c r="C69" s="956"/>
      <c r="D69" s="956"/>
      <c r="E69" s="956"/>
      <c r="F69" s="956"/>
      <c r="G69" s="956"/>
      <c r="H69" s="956"/>
      <c r="I69" s="956"/>
      <c r="J69" s="956"/>
      <c r="K69" s="956"/>
      <c r="L69" s="956"/>
      <c r="M69" s="956"/>
      <c r="N69" s="956"/>
      <c r="O69" s="956"/>
      <c r="P69" s="957"/>
      <c r="Q69" s="958">
        <v>23</v>
      </c>
      <c r="R69" s="913"/>
      <c r="S69" s="913"/>
      <c r="T69" s="913"/>
      <c r="U69" s="913"/>
      <c r="V69" s="913">
        <v>19</v>
      </c>
      <c r="W69" s="913"/>
      <c r="X69" s="913"/>
      <c r="Y69" s="913"/>
      <c r="Z69" s="913"/>
      <c r="AA69" s="913">
        <v>4</v>
      </c>
      <c r="AB69" s="913"/>
      <c r="AC69" s="913"/>
      <c r="AD69" s="913"/>
      <c r="AE69" s="913"/>
      <c r="AF69" s="913">
        <v>4</v>
      </c>
      <c r="AG69" s="913"/>
      <c r="AH69" s="913"/>
      <c r="AI69" s="913"/>
      <c r="AJ69" s="913"/>
      <c r="AK69" s="913" t="s">
        <v>601</v>
      </c>
      <c r="AL69" s="913"/>
      <c r="AM69" s="913"/>
      <c r="AN69" s="913"/>
      <c r="AO69" s="913"/>
      <c r="AP69" s="913" t="s">
        <v>601</v>
      </c>
      <c r="AQ69" s="913"/>
      <c r="AR69" s="913"/>
      <c r="AS69" s="913"/>
      <c r="AT69" s="913"/>
      <c r="AU69" s="913" t="s">
        <v>601</v>
      </c>
      <c r="AV69" s="913"/>
      <c r="AW69" s="913"/>
      <c r="AX69" s="913"/>
      <c r="AY69" s="913"/>
      <c r="AZ69" s="959"/>
      <c r="BA69" s="959"/>
      <c r="BB69" s="959"/>
      <c r="BC69" s="959"/>
      <c r="BD69" s="960"/>
      <c r="BE69" s="266"/>
      <c r="BF69" s="266"/>
      <c r="BG69" s="266"/>
      <c r="BH69" s="266"/>
      <c r="BI69" s="266"/>
      <c r="BJ69" s="266"/>
      <c r="BK69" s="266"/>
      <c r="BL69" s="266"/>
      <c r="BM69" s="266"/>
      <c r="BN69" s="266"/>
      <c r="BO69" s="266"/>
      <c r="BP69" s="266"/>
      <c r="BQ69" s="263">
        <v>63</v>
      </c>
      <c r="BR69" s="268"/>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8"/>
    </row>
    <row r="70" spans="1:131" s="249" customFormat="1" ht="26.25" customHeight="1" x14ac:dyDescent="0.2">
      <c r="A70" s="262">
        <v>3</v>
      </c>
      <c r="B70" s="955" t="s">
        <v>595</v>
      </c>
      <c r="C70" s="956"/>
      <c r="D70" s="956"/>
      <c r="E70" s="956"/>
      <c r="F70" s="956"/>
      <c r="G70" s="956"/>
      <c r="H70" s="956"/>
      <c r="I70" s="956"/>
      <c r="J70" s="956"/>
      <c r="K70" s="956"/>
      <c r="L70" s="956"/>
      <c r="M70" s="956"/>
      <c r="N70" s="956"/>
      <c r="O70" s="956"/>
      <c r="P70" s="957"/>
      <c r="Q70" s="958">
        <v>209</v>
      </c>
      <c r="R70" s="913"/>
      <c r="S70" s="913"/>
      <c r="T70" s="913"/>
      <c r="U70" s="913"/>
      <c r="V70" s="913">
        <v>203</v>
      </c>
      <c r="W70" s="913"/>
      <c r="X70" s="913"/>
      <c r="Y70" s="913"/>
      <c r="Z70" s="913"/>
      <c r="AA70" s="913">
        <v>5</v>
      </c>
      <c r="AB70" s="913"/>
      <c r="AC70" s="913"/>
      <c r="AD70" s="913"/>
      <c r="AE70" s="913"/>
      <c r="AF70" s="913">
        <v>5</v>
      </c>
      <c r="AG70" s="913"/>
      <c r="AH70" s="913"/>
      <c r="AI70" s="913"/>
      <c r="AJ70" s="913"/>
      <c r="AK70" s="913">
        <v>5</v>
      </c>
      <c r="AL70" s="913"/>
      <c r="AM70" s="913"/>
      <c r="AN70" s="913"/>
      <c r="AO70" s="913"/>
      <c r="AP70" s="913" t="s">
        <v>601</v>
      </c>
      <c r="AQ70" s="913"/>
      <c r="AR70" s="913"/>
      <c r="AS70" s="913"/>
      <c r="AT70" s="913"/>
      <c r="AU70" s="913" t="s">
        <v>601</v>
      </c>
      <c r="AV70" s="913"/>
      <c r="AW70" s="913"/>
      <c r="AX70" s="913"/>
      <c r="AY70" s="913"/>
      <c r="AZ70" s="959"/>
      <c r="BA70" s="959"/>
      <c r="BB70" s="959"/>
      <c r="BC70" s="959"/>
      <c r="BD70" s="960"/>
      <c r="BE70" s="266"/>
      <c r="BF70" s="266"/>
      <c r="BG70" s="266"/>
      <c r="BH70" s="266"/>
      <c r="BI70" s="266"/>
      <c r="BJ70" s="266"/>
      <c r="BK70" s="266"/>
      <c r="BL70" s="266"/>
      <c r="BM70" s="266"/>
      <c r="BN70" s="266"/>
      <c r="BO70" s="266"/>
      <c r="BP70" s="266"/>
      <c r="BQ70" s="263">
        <v>64</v>
      </c>
      <c r="BR70" s="268"/>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8"/>
    </row>
    <row r="71" spans="1:131" s="249" customFormat="1" ht="26.25" customHeight="1" x14ac:dyDescent="0.2">
      <c r="A71" s="262">
        <v>4</v>
      </c>
      <c r="B71" s="955" t="s">
        <v>596</v>
      </c>
      <c r="C71" s="956"/>
      <c r="D71" s="956"/>
      <c r="E71" s="956"/>
      <c r="F71" s="956"/>
      <c r="G71" s="956"/>
      <c r="H71" s="956"/>
      <c r="I71" s="956"/>
      <c r="J71" s="956"/>
      <c r="K71" s="956"/>
      <c r="L71" s="956"/>
      <c r="M71" s="956"/>
      <c r="N71" s="956"/>
      <c r="O71" s="956"/>
      <c r="P71" s="957"/>
      <c r="Q71" s="958">
        <v>158638</v>
      </c>
      <c r="R71" s="913"/>
      <c r="S71" s="913"/>
      <c r="T71" s="913"/>
      <c r="U71" s="913"/>
      <c r="V71" s="913">
        <v>150394</v>
      </c>
      <c r="W71" s="913"/>
      <c r="X71" s="913"/>
      <c r="Y71" s="913"/>
      <c r="Z71" s="913"/>
      <c r="AA71" s="913">
        <v>8244</v>
      </c>
      <c r="AB71" s="913"/>
      <c r="AC71" s="913"/>
      <c r="AD71" s="913"/>
      <c r="AE71" s="913"/>
      <c r="AF71" s="913">
        <v>8244</v>
      </c>
      <c r="AG71" s="913"/>
      <c r="AH71" s="913"/>
      <c r="AI71" s="913"/>
      <c r="AJ71" s="913"/>
      <c r="AK71" s="913" t="s">
        <v>608</v>
      </c>
      <c r="AL71" s="913"/>
      <c r="AM71" s="913"/>
      <c r="AN71" s="913"/>
      <c r="AO71" s="913"/>
      <c r="AP71" s="913" t="s">
        <v>601</v>
      </c>
      <c r="AQ71" s="913"/>
      <c r="AR71" s="913"/>
      <c r="AS71" s="913"/>
      <c r="AT71" s="913"/>
      <c r="AU71" s="913" t="s">
        <v>601</v>
      </c>
      <c r="AV71" s="913"/>
      <c r="AW71" s="913"/>
      <c r="AX71" s="913"/>
      <c r="AY71" s="913"/>
      <c r="AZ71" s="959"/>
      <c r="BA71" s="959"/>
      <c r="BB71" s="959"/>
      <c r="BC71" s="959"/>
      <c r="BD71" s="960"/>
      <c r="BE71" s="266"/>
      <c r="BF71" s="266"/>
      <c r="BG71" s="266"/>
      <c r="BH71" s="266"/>
      <c r="BI71" s="266"/>
      <c r="BJ71" s="266"/>
      <c r="BK71" s="266"/>
      <c r="BL71" s="266"/>
      <c r="BM71" s="266"/>
      <c r="BN71" s="266"/>
      <c r="BO71" s="266"/>
      <c r="BP71" s="266"/>
      <c r="BQ71" s="263">
        <v>65</v>
      </c>
      <c r="BR71" s="268"/>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8"/>
    </row>
    <row r="72" spans="1:131" s="249" customFormat="1" ht="26.25" customHeight="1" x14ac:dyDescent="0.2">
      <c r="A72" s="262">
        <v>5</v>
      </c>
      <c r="B72" s="955" t="s">
        <v>597</v>
      </c>
      <c r="C72" s="956"/>
      <c r="D72" s="956"/>
      <c r="E72" s="956"/>
      <c r="F72" s="956"/>
      <c r="G72" s="956"/>
      <c r="H72" s="956"/>
      <c r="I72" s="956"/>
      <c r="J72" s="956"/>
      <c r="K72" s="956"/>
      <c r="L72" s="956"/>
      <c r="M72" s="956"/>
      <c r="N72" s="956"/>
      <c r="O72" s="956"/>
      <c r="P72" s="957"/>
      <c r="Q72" s="958">
        <v>282</v>
      </c>
      <c r="R72" s="913"/>
      <c r="S72" s="913"/>
      <c r="T72" s="913"/>
      <c r="U72" s="913"/>
      <c r="V72" s="913">
        <v>258</v>
      </c>
      <c r="W72" s="913"/>
      <c r="X72" s="913"/>
      <c r="Y72" s="913"/>
      <c r="Z72" s="913"/>
      <c r="AA72" s="913">
        <v>24</v>
      </c>
      <c r="AB72" s="913"/>
      <c r="AC72" s="913"/>
      <c r="AD72" s="913"/>
      <c r="AE72" s="913"/>
      <c r="AF72" s="913">
        <v>462</v>
      </c>
      <c r="AG72" s="913"/>
      <c r="AH72" s="913"/>
      <c r="AI72" s="913"/>
      <c r="AJ72" s="913"/>
      <c r="AK72" s="913">
        <v>3</v>
      </c>
      <c r="AL72" s="913"/>
      <c r="AM72" s="913"/>
      <c r="AN72" s="913"/>
      <c r="AO72" s="913"/>
      <c r="AP72" s="913">
        <v>325</v>
      </c>
      <c r="AQ72" s="913"/>
      <c r="AR72" s="913"/>
      <c r="AS72" s="913"/>
      <c r="AT72" s="913"/>
      <c r="AU72" s="913">
        <v>15</v>
      </c>
      <c r="AV72" s="913"/>
      <c r="AW72" s="913"/>
      <c r="AX72" s="913"/>
      <c r="AY72" s="913"/>
      <c r="AZ72" s="959"/>
      <c r="BA72" s="959"/>
      <c r="BB72" s="959"/>
      <c r="BC72" s="959"/>
      <c r="BD72" s="960"/>
      <c r="BE72" s="266"/>
      <c r="BF72" s="266"/>
      <c r="BG72" s="266"/>
      <c r="BH72" s="266"/>
      <c r="BI72" s="266"/>
      <c r="BJ72" s="266"/>
      <c r="BK72" s="266"/>
      <c r="BL72" s="266"/>
      <c r="BM72" s="266"/>
      <c r="BN72" s="266"/>
      <c r="BO72" s="266"/>
      <c r="BP72" s="266"/>
      <c r="BQ72" s="263">
        <v>66</v>
      </c>
      <c r="BR72" s="268"/>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8"/>
    </row>
    <row r="73" spans="1:131" s="249" customFormat="1" ht="26.25" customHeight="1" x14ac:dyDescent="0.2">
      <c r="A73" s="262">
        <v>6</v>
      </c>
      <c r="B73" s="955"/>
      <c r="C73" s="956"/>
      <c r="D73" s="956"/>
      <c r="E73" s="956"/>
      <c r="F73" s="956"/>
      <c r="G73" s="956"/>
      <c r="H73" s="956"/>
      <c r="I73" s="956"/>
      <c r="J73" s="956"/>
      <c r="K73" s="956"/>
      <c r="L73" s="956"/>
      <c r="M73" s="956"/>
      <c r="N73" s="956"/>
      <c r="O73" s="956"/>
      <c r="P73" s="957"/>
      <c r="Q73" s="958"/>
      <c r="R73" s="913"/>
      <c r="S73" s="913"/>
      <c r="T73" s="913"/>
      <c r="U73" s="913"/>
      <c r="V73" s="913"/>
      <c r="W73" s="913"/>
      <c r="X73" s="913"/>
      <c r="Y73" s="913"/>
      <c r="Z73" s="913"/>
      <c r="AA73" s="913"/>
      <c r="AB73" s="913"/>
      <c r="AC73" s="913"/>
      <c r="AD73" s="913"/>
      <c r="AE73" s="913"/>
      <c r="AF73" s="913"/>
      <c r="AG73" s="913"/>
      <c r="AH73" s="913"/>
      <c r="AI73" s="913"/>
      <c r="AJ73" s="913"/>
      <c r="AK73" s="913"/>
      <c r="AL73" s="913"/>
      <c r="AM73" s="913"/>
      <c r="AN73" s="913"/>
      <c r="AO73" s="913"/>
      <c r="AP73" s="913"/>
      <c r="AQ73" s="913"/>
      <c r="AR73" s="913"/>
      <c r="AS73" s="913"/>
      <c r="AT73" s="913"/>
      <c r="AU73" s="913"/>
      <c r="AV73" s="913"/>
      <c r="AW73" s="913"/>
      <c r="AX73" s="913"/>
      <c r="AY73" s="913"/>
      <c r="AZ73" s="959"/>
      <c r="BA73" s="959"/>
      <c r="BB73" s="959"/>
      <c r="BC73" s="959"/>
      <c r="BD73" s="960"/>
      <c r="BE73" s="266"/>
      <c r="BF73" s="266"/>
      <c r="BG73" s="266"/>
      <c r="BH73" s="266"/>
      <c r="BI73" s="266"/>
      <c r="BJ73" s="266"/>
      <c r="BK73" s="266"/>
      <c r="BL73" s="266"/>
      <c r="BM73" s="266"/>
      <c r="BN73" s="266"/>
      <c r="BO73" s="266"/>
      <c r="BP73" s="266"/>
      <c r="BQ73" s="263">
        <v>67</v>
      </c>
      <c r="BR73" s="268"/>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8"/>
    </row>
    <row r="74" spans="1:131" s="249" customFormat="1" ht="26.25" customHeight="1" x14ac:dyDescent="0.2">
      <c r="A74" s="262">
        <v>7</v>
      </c>
      <c r="B74" s="955"/>
      <c r="C74" s="956"/>
      <c r="D74" s="956"/>
      <c r="E74" s="956"/>
      <c r="F74" s="956"/>
      <c r="G74" s="956"/>
      <c r="H74" s="956"/>
      <c r="I74" s="956"/>
      <c r="J74" s="956"/>
      <c r="K74" s="956"/>
      <c r="L74" s="956"/>
      <c r="M74" s="956"/>
      <c r="N74" s="956"/>
      <c r="O74" s="956"/>
      <c r="P74" s="957"/>
      <c r="Q74" s="958"/>
      <c r="R74" s="913"/>
      <c r="S74" s="913"/>
      <c r="T74" s="913"/>
      <c r="U74" s="913"/>
      <c r="V74" s="913"/>
      <c r="W74" s="913"/>
      <c r="X74" s="913"/>
      <c r="Y74" s="913"/>
      <c r="Z74" s="913"/>
      <c r="AA74" s="913"/>
      <c r="AB74" s="913"/>
      <c r="AC74" s="913"/>
      <c r="AD74" s="913"/>
      <c r="AE74" s="913"/>
      <c r="AF74" s="913"/>
      <c r="AG74" s="913"/>
      <c r="AH74" s="913"/>
      <c r="AI74" s="913"/>
      <c r="AJ74" s="913"/>
      <c r="AK74" s="913"/>
      <c r="AL74" s="913"/>
      <c r="AM74" s="913"/>
      <c r="AN74" s="913"/>
      <c r="AO74" s="913"/>
      <c r="AP74" s="913"/>
      <c r="AQ74" s="913"/>
      <c r="AR74" s="913"/>
      <c r="AS74" s="913"/>
      <c r="AT74" s="913"/>
      <c r="AU74" s="913"/>
      <c r="AV74" s="913"/>
      <c r="AW74" s="913"/>
      <c r="AX74" s="913"/>
      <c r="AY74" s="913"/>
      <c r="AZ74" s="959"/>
      <c r="BA74" s="959"/>
      <c r="BB74" s="959"/>
      <c r="BC74" s="959"/>
      <c r="BD74" s="960"/>
      <c r="BE74" s="266"/>
      <c r="BF74" s="266"/>
      <c r="BG74" s="266"/>
      <c r="BH74" s="266"/>
      <c r="BI74" s="266"/>
      <c r="BJ74" s="266"/>
      <c r="BK74" s="266"/>
      <c r="BL74" s="266"/>
      <c r="BM74" s="266"/>
      <c r="BN74" s="266"/>
      <c r="BO74" s="266"/>
      <c r="BP74" s="266"/>
      <c r="BQ74" s="263">
        <v>68</v>
      </c>
      <c r="BR74" s="268"/>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8"/>
    </row>
    <row r="75" spans="1:131" s="249" customFormat="1" ht="26.25" customHeight="1" x14ac:dyDescent="0.2">
      <c r="A75" s="262">
        <v>8</v>
      </c>
      <c r="B75" s="955"/>
      <c r="C75" s="956"/>
      <c r="D75" s="956"/>
      <c r="E75" s="956"/>
      <c r="F75" s="956"/>
      <c r="G75" s="956"/>
      <c r="H75" s="956"/>
      <c r="I75" s="956"/>
      <c r="J75" s="956"/>
      <c r="K75" s="956"/>
      <c r="L75" s="956"/>
      <c r="M75" s="956"/>
      <c r="N75" s="956"/>
      <c r="O75" s="956"/>
      <c r="P75" s="957"/>
      <c r="Q75" s="961"/>
      <c r="R75" s="962"/>
      <c r="S75" s="962"/>
      <c r="T75" s="962"/>
      <c r="U75" s="912"/>
      <c r="V75" s="963"/>
      <c r="W75" s="962"/>
      <c r="X75" s="962"/>
      <c r="Y75" s="962"/>
      <c r="Z75" s="912"/>
      <c r="AA75" s="963"/>
      <c r="AB75" s="962"/>
      <c r="AC75" s="962"/>
      <c r="AD75" s="962"/>
      <c r="AE75" s="912"/>
      <c r="AF75" s="963"/>
      <c r="AG75" s="962"/>
      <c r="AH75" s="962"/>
      <c r="AI75" s="962"/>
      <c r="AJ75" s="912"/>
      <c r="AK75" s="963"/>
      <c r="AL75" s="962"/>
      <c r="AM75" s="962"/>
      <c r="AN75" s="962"/>
      <c r="AO75" s="912"/>
      <c r="AP75" s="963"/>
      <c r="AQ75" s="962"/>
      <c r="AR75" s="962"/>
      <c r="AS75" s="962"/>
      <c r="AT75" s="912"/>
      <c r="AU75" s="963"/>
      <c r="AV75" s="962"/>
      <c r="AW75" s="962"/>
      <c r="AX75" s="962"/>
      <c r="AY75" s="912"/>
      <c r="AZ75" s="959"/>
      <c r="BA75" s="959"/>
      <c r="BB75" s="959"/>
      <c r="BC75" s="959"/>
      <c r="BD75" s="960"/>
      <c r="BE75" s="266"/>
      <c r="BF75" s="266"/>
      <c r="BG75" s="266"/>
      <c r="BH75" s="266"/>
      <c r="BI75" s="266"/>
      <c r="BJ75" s="266"/>
      <c r="BK75" s="266"/>
      <c r="BL75" s="266"/>
      <c r="BM75" s="266"/>
      <c r="BN75" s="266"/>
      <c r="BO75" s="266"/>
      <c r="BP75" s="266"/>
      <c r="BQ75" s="263">
        <v>69</v>
      </c>
      <c r="BR75" s="268"/>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8"/>
    </row>
    <row r="76" spans="1:131" s="249" customFormat="1" ht="26.25" customHeight="1" x14ac:dyDescent="0.2">
      <c r="A76" s="262">
        <v>9</v>
      </c>
      <c r="B76" s="955"/>
      <c r="C76" s="956"/>
      <c r="D76" s="956"/>
      <c r="E76" s="956"/>
      <c r="F76" s="956"/>
      <c r="G76" s="956"/>
      <c r="H76" s="956"/>
      <c r="I76" s="956"/>
      <c r="J76" s="956"/>
      <c r="K76" s="956"/>
      <c r="L76" s="956"/>
      <c r="M76" s="956"/>
      <c r="N76" s="956"/>
      <c r="O76" s="956"/>
      <c r="P76" s="957"/>
      <c r="Q76" s="961"/>
      <c r="R76" s="962"/>
      <c r="S76" s="962"/>
      <c r="T76" s="962"/>
      <c r="U76" s="912"/>
      <c r="V76" s="963"/>
      <c r="W76" s="962"/>
      <c r="X76" s="962"/>
      <c r="Y76" s="962"/>
      <c r="Z76" s="912"/>
      <c r="AA76" s="963"/>
      <c r="AB76" s="962"/>
      <c r="AC76" s="962"/>
      <c r="AD76" s="962"/>
      <c r="AE76" s="912"/>
      <c r="AF76" s="963"/>
      <c r="AG76" s="962"/>
      <c r="AH76" s="962"/>
      <c r="AI76" s="962"/>
      <c r="AJ76" s="912"/>
      <c r="AK76" s="963"/>
      <c r="AL76" s="962"/>
      <c r="AM76" s="962"/>
      <c r="AN76" s="962"/>
      <c r="AO76" s="912"/>
      <c r="AP76" s="963"/>
      <c r="AQ76" s="962"/>
      <c r="AR76" s="962"/>
      <c r="AS76" s="962"/>
      <c r="AT76" s="912"/>
      <c r="AU76" s="963"/>
      <c r="AV76" s="962"/>
      <c r="AW76" s="962"/>
      <c r="AX76" s="962"/>
      <c r="AY76" s="912"/>
      <c r="AZ76" s="959"/>
      <c r="BA76" s="959"/>
      <c r="BB76" s="959"/>
      <c r="BC76" s="959"/>
      <c r="BD76" s="960"/>
      <c r="BE76" s="266"/>
      <c r="BF76" s="266"/>
      <c r="BG76" s="266"/>
      <c r="BH76" s="266"/>
      <c r="BI76" s="266"/>
      <c r="BJ76" s="266"/>
      <c r="BK76" s="266"/>
      <c r="BL76" s="266"/>
      <c r="BM76" s="266"/>
      <c r="BN76" s="266"/>
      <c r="BO76" s="266"/>
      <c r="BP76" s="266"/>
      <c r="BQ76" s="263">
        <v>70</v>
      </c>
      <c r="BR76" s="268"/>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8"/>
    </row>
    <row r="77" spans="1:131" s="249" customFormat="1" ht="26.25" customHeight="1" x14ac:dyDescent="0.2">
      <c r="A77" s="262">
        <v>10</v>
      </c>
      <c r="B77" s="955"/>
      <c r="C77" s="956"/>
      <c r="D77" s="956"/>
      <c r="E77" s="956"/>
      <c r="F77" s="956"/>
      <c r="G77" s="956"/>
      <c r="H77" s="956"/>
      <c r="I77" s="956"/>
      <c r="J77" s="956"/>
      <c r="K77" s="956"/>
      <c r="L77" s="956"/>
      <c r="M77" s="956"/>
      <c r="N77" s="956"/>
      <c r="O77" s="956"/>
      <c r="P77" s="957"/>
      <c r="Q77" s="961"/>
      <c r="R77" s="962"/>
      <c r="S77" s="962"/>
      <c r="T77" s="962"/>
      <c r="U77" s="912"/>
      <c r="V77" s="963"/>
      <c r="W77" s="962"/>
      <c r="X77" s="962"/>
      <c r="Y77" s="962"/>
      <c r="Z77" s="912"/>
      <c r="AA77" s="963"/>
      <c r="AB77" s="962"/>
      <c r="AC77" s="962"/>
      <c r="AD77" s="962"/>
      <c r="AE77" s="912"/>
      <c r="AF77" s="963"/>
      <c r="AG77" s="962"/>
      <c r="AH77" s="962"/>
      <c r="AI77" s="962"/>
      <c r="AJ77" s="912"/>
      <c r="AK77" s="963"/>
      <c r="AL77" s="962"/>
      <c r="AM77" s="962"/>
      <c r="AN77" s="962"/>
      <c r="AO77" s="912"/>
      <c r="AP77" s="963"/>
      <c r="AQ77" s="962"/>
      <c r="AR77" s="962"/>
      <c r="AS77" s="962"/>
      <c r="AT77" s="912"/>
      <c r="AU77" s="963"/>
      <c r="AV77" s="962"/>
      <c r="AW77" s="962"/>
      <c r="AX77" s="962"/>
      <c r="AY77" s="912"/>
      <c r="AZ77" s="959"/>
      <c r="BA77" s="959"/>
      <c r="BB77" s="959"/>
      <c r="BC77" s="959"/>
      <c r="BD77" s="960"/>
      <c r="BE77" s="266"/>
      <c r="BF77" s="266"/>
      <c r="BG77" s="266"/>
      <c r="BH77" s="266"/>
      <c r="BI77" s="266"/>
      <c r="BJ77" s="266"/>
      <c r="BK77" s="266"/>
      <c r="BL77" s="266"/>
      <c r="BM77" s="266"/>
      <c r="BN77" s="266"/>
      <c r="BO77" s="266"/>
      <c r="BP77" s="266"/>
      <c r="BQ77" s="263">
        <v>71</v>
      </c>
      <c r="BR77" s="268"/>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8"/>
    </row>
    <row r="78" spans="1:131" s="249" customFormat="1" ht="26.25" customHeight="1" x14ac:dyDescent="0.2">
      <c r="A78" s="262">
        <v>11</v>
      </c>
      <c r="B78" s="955"/>
      <c r="C78" s="956"/>
      <c r="D78" s="956"/>
      <c r="E78" s="956"/>
      <c r="F78" s="956"/>
      <c r="G78" s="956"/>
      <c r="H78" s="956"/>
      <c r="I78" s="956"/>
      <c r="J78" s="956"/>
      <c r="K78" s="956"/>
      <c r="L78" s="956"/>
      <c r="M78" s="956"/>
      <c r="N78" s="956"/>
      <c r="O78" s="956"/>
      <c r="P78" s="957"/>
      <c r="Q78" s="958"/>
      <c r="R78" s="913"/>
      <c r="S78" s="913"/>
      <c r="T78" s="913"/>
      <c r="U78" s="913"/>
      <c r="V78" s="913"/>
      <c r="W78" s="913"/>
      <c r="X78" s="91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3"/>
      <c r="AY78" s="913"/>
      <c r="AZ78" s="959"/>
      <c r="BA78" s="959"/>
      <c r="BB78" s="959"/>
      <c r="BC78" s="959"/>
      <c r="BD78" s="960"/>
      <c r="BE78" s="266"/>
      <c r="BF78" s="266"/>
      <c r="BG78" s="266"/>
      <c r="BH78" s="266"/>
      <c r="BI78" s="266"/>
      <c r="BJ78" s="269"/>
      <c r="BK78" s="269"/>
      <c r="BL78" s="269"/>
      <c r="BM78" s="269"/>
      <c r="BN78" s="269"/>
      <c r="BO78" s="266"/>
      <c r="BP78" s="266"/>
      <c r="BQ78" s="263">
        <v>72</v>
      </c>
      <c r="BR78" s="268"/>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8"/>
    </row>
    <row r="79" spans="1:131" s="249" customFormat="1" ht="26.25" customHeight="1" x14ac:dyDescent="0.2">
      <c r="A79" s="262">
        <v>12</v>
      </c>
      <c r="B79" s="955"/>
      <c r="C79" s="956"/>
      <c r="D79" s="956"/>
      <c r="E79" s="956"/>
      <c r="F79" s="956"/>
      <c r="G79" s="956"/>
      <c r="H79" s="956"/>
      <c r="I79" s="956"/>
      <c r="J79" s="956"/>
      <c r="K79" s="956"/>
      <c r="L79" s="956"/>
      <c r="M79" s="956"/>
      <c r="N79" s="956"/>
      <c r="O79" s="956"/>
      <c r="P79" s="957"/>
      <c r="Q79" s="958"/>
      <c r="R79" s="913"/>
      <c r="S79" s="913"/>
      <c r="T79" s="913"/>
      <c r="U79" s="913"/>
      <c r="V79" s="913"/>
      <c r="W79" s="913"/>
      <c r="X79" s="913"/>
      <c r="Y79" s="913"/>
      <c r="Z79" s="913"/>
      <c r="AA79" s="913"/>
      <c r="AB79" s="913"/>
      <c r="AC79" s="913"/>
      <c r="AD79" s="913"/>
      <c r="AE79" s="913"/>
      <c r="AF79" s="913"/>
      <c r="AG79" s="913"/>
      <c r="AH79" s="913"/>
      <c r="AI79" s="913"/>
      <c r="AJ79" s="913"/>
      <c r="AK79" s="913"/>
      <c r="AL79" s="913"/>
      <c r="AM79" s="913"/>
      <c r="AN79" s="913"/>
      <c r="AO79" s="913"/>
      <c r="AP79" s="913"/>
      <c r="AQ79" s="913"/>
      <c r="AR79" s="913"/>
      <c r="AS79" s="913"/>
      <c r="AT79" s="913"/>
      <c r="AU79" s="913"/>
      <c r="AV79" s="913"/>
      <c r="AW79" s="913"/>
      <c r="AX79" s="913"/>
      <c r="AY79" s="913"/>
      <c r="AZ79" s="959"/>
      <c r="BA79" s="959"/>
      <c r="BB79" s="959"/>
      <c r="BC79" s="959"/>
      <c r="BD79" s="960"/>
      <c r="BE79" s="266"/>
      <c r="BF79" s="266"/>
      <c r="BG79" s="266"/>
      <c r="BH79" s="266"/>
      <c r="BI79" s="266"/>
      <c r="BJ79" s="269"/>
      <c r="BK79" s="269"/>
      <c r="BL79" s="269"/>
      <c r="BM79" s="269"/>
      <c r="BN79" s="269"/>
      <c r="BO79" s="266"/>
      <c r="BP79" s="266"/>
      <c r="BQ79" s="263">
        <v>73</v>
      </c>
      <c r="BR79" s="268"/>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8"/>
    </row>
    <row r="80" spans="1:131" s="249" customFormat="1" ht="26.25" customHeight="1" x14ac:dyDescent="0.2">
      <c r="A80" s="262">
        <v>13</v>
      </c>
      <c r="B80" s="955"/>
      <c r="C80" s="956"/>
      <c r="D80" s="956"/>
      <c r="E80" s="956"/>
      <c r="F80" s="956"/>
      <c r="G80" s="956"/>
      <c r="H80" s="956"/>
      <c r="I80" s="956"/>
      <c r="J80" s="956"/>
      <c r="K80" s="956"/>
      <c r="L80" s="956"/>
      <c r="M80" s="956"/>
      <c r="N80" s="956"/>
      <c r="O80" s="956"/>
      <c r="P80" s="957"/>
      <c r="Q80" s="958"/>
      <c r="R80" s="913"/>
      <c r="S80" s="913"/>
      <c r="T80" s="913"/>
      <c r="U80" s="913"/>
      <c r="V80" s="913"/>
      <c r="W80" s="913"/>
      <c r="X80" s="913"/>
      <c r="Y80" s="913"/>
      <c r="Z80" s="913"/>
      <c r="AA80" s="913"/>
      <c r="AB80" s="913"/>
      <c r="AC80" s="913"/>
      <c r="AD80" s="913"/>
      <c r="AE80" s="913"/>
      <c r="AF80" s="913"/>
      <c r="AG80" s="913"/>
      <c r="AH80" s="913"/>
      <c r="AI80" s="913"/>
      <c r="AJ80" s="913"/>
      <c r="AK80" s="913"/>
      <c r="AL80" s="913"/>
      <c r="AM80" s="913"/>
      <c r="AN80" s="913"/>
      <c r="AO80" s="913"/>
      <c r="AP80" s="913"/>
      <c r="AQ80" s="913"/>
      <c r="AR80" s="913"/>
      <c r="AS80" s="913"/>
      <c r="AT80" s="913"/>
      <c r="AU80" s="913"/>
      <c r="AV80" s="913"/>
      <c r="AW80" s="913"/>
      <c r="AX80" s="913"/>
      <c r="AY80" s="913"/>
      <c r="AZ80" s="959"/>
      <c r="BA80" s="959"/>
      <c r="BB80" s="959"/>
      <c r="BC80" s="959"/>
      <c r="BD80" s="960"/>
      <c r="BE80" s="266"/>
      <c r="BF80" s="266"/>
      <c r="BG80" s="266"/>
      <c r="BH80" s="266"/>
      <c r="BI80" s="266"/>
      <c r="BJ80" s="266"/>
      <c r="BK80" s="266"/>
      <c r="BL80" s="266"/>
      <c r="BM80" s="266"/>
      <c r="BN80" s="266"/>
      <c r="BO80" s="266"/>
      <c r="BP80" s="266"/>
      <c r="BQ80" s="263">
        <v>74</v>
      </c>
      <c r="BR80" s="268"/>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8"/>
    </row>
    <row r="81" spans="1:131" s="249" customFormat="1" ht="26.25" customHeight="1" x14ac:dyDescent="0.2">
      <c r="A81" s="262">
        <v>14</v>
      </c>
      <c r="B81" s="955"/>
      <c r="C81" s="956"/>
      <c r="D81" s="956"/>
      <c r="E81" s="956"/>
      <c r="F81" s="956"/>
      <c r="G81" s="956"/>
      <c r="H81" s="956"/>
      <c r="I81" s="956"/>
      <c r="J81" s="956"/>
      <c r="K81" s="956"/>
      <c r="L81" s="956"/>
      <c r="M81" s="956"/>
      <c r="N81" s="956"/>
      <c r="O81" s="956"/>
      <c r="P81" s="957"/>
      <c r="Q81" s="958"/>
      <c r="R81" s="913"/>
      <c r="S81" s="913"/>
      <c r="T81" s="913"/>
      <c r="U81" s="913"/>
      <c r="V81" s="913"/>
      <c r="W81" s="913"/>
      <c r="X81" s="913"/>
      <c r="Y81" s="913"/>
      <c r="Z81" s="913"/>
      <c r="AA81" s="913"/>
      <c r="AB81" s="913"/>
      <c r="AC81" s="913"/>
      <c r="AD81" s="913"/>
      <c r="AE81" s="913"/>
      <c r="AF81" s="913"/>
      <c r="AG81" s="913"/>
      <c r="AH81" s="913"/>
      <c r="AI81" s="913"/>
      <c r="AJ81" s="913"/>
      <c r="AK81" s="913"/>
      <c r="AL81" s="913"/>
      <c r="AM81" s="913"/>
      <c r="AN81" s="913"/>
      <c r="AO81" s="913"/>
      <c r="AP81" s="913"/>
      <c r="AQ81" s="913"/>
      <c r="AR81" s="913"/>
      <c r="AS81" s="913"/>
      <c r="AT81" s="913"/>
      <c r="AU81" s="913"/>
      <c r="AV81" s="913"/>
      <c r="AW81" s="913"/>
      <c r="AX81" s="913"/>
      <c r="AY81" s="913"/>
      <c r="AZ81" s="959"/>
      <c r="BA81" s="959"/>
      <c r="BB81" s="959"/>
      <c r="BC81" s="959"/>
      <c r="BD81" s="960"/>
      <c r="BE81" s="266"/>
      <c r="BF81" s="266"/>
      <c r="BG81" s="266"/>
      <c r="BH81" s="266"/>
      <c r="BI81" s="266"/>
      <c r="BJ81" s="266"/>
      <c r="BK81" s="266"/>
      <c r="BL81" s="266"/>
      <c r="BM81" s="266"/>
      <c r="BN81" s="266"/>
      <c r="BO81" s="266"/>
      <c r="BP81" s="266"/>
      <c r="BQ81" s="263">
        <v>75</v>
      </c>
      <c r="BR81" s="268"/>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8"/>
    </row>
    <row r="82" spans="1:131" s="249" customFormat="1" ht="26.25" customHeight="1" x14ac:dyDescent="0.2">
      <c r="A82" s="262">
        <v>15</v>
      </c>
      <c r="B82" s="955"/>
      <c r="C82" s="956"/>
      <c r="D82" s="956"/>
      <c r="E82" s="956"/>
      <c r="F82" s="956"/>
      <c r="G82" s="956"/>
      <c r="H82" s="956"/>
      <c r="I82" s="956"/>
      <c r="J82" s="956"/>
      <c r="K82" s="956"/>
      <c r="L82" s="956"/>
      <c r="M82" s="956"/>
      <c r="N82" s="956"/>
      <c r="O82" s="956"/>
      <c r="P82" s="957"/>
      <c r="Q82" s="958"/>
      <c r="R82" s="913"/>
      <c r="S82" s="913"/>
      <c r="T82" s="913"/>
      <c r="U82" s="913"/>
      <c r="V82" s="913"/>
      <c r="W82" s="913"/>
      <c r="X82" s="913"/>
      <c r="Y82" s="913"/>
      <c r="Z82" s="913"/>
      <c r="AA82" s="913"/>
      <c r="AB82" s="913"/>
      <c r="AC82" s="913"/>
      <c r="AD82" s="913"/>
      <c r="AE82" s="913"/>
      <c r="AF82" s="913"/>
      <c r="AG82" s="913"/>
      <c r="AH82" s="913"/>
      <c r="AI82" s="913"/>
      <c r="AJ82" s="913"/>
      <c r="AK82" s="913"/>
      <c r="AL82" s="913"/>
      <c r="AM82" s="913"/>
      <c r="AN82" s="913"/>
      <c r="AO82" s="913"/>
      <c r="AP82" s="913"/>
      <c r="AQ82" s="913"/>
      <c r="AR82" s="913"/>
      <c r="AS82" s="913"/>
      <c r="AT82" s="913"/>
      <c r="AU82" s="913"/>
      <c r="AV82" s="913"/>
      <c r="AW82" s="913"/>
      <c r="AX82" s="913"/>
      <c r="AY82" s="913"/>
      <c r="AZ82" s="959"/>
      <c r="BA82" s="959"/>
      <c r="BB82" s="959"/>
      <c r="BC82" s="959"/>
      <c r="BD82" s="960"/>
      <c r="BE82" s="266"/>
      <c r="BF82" s="266"/>
      <c r="BG82" s="266"/>
      <c r="BH82" s="266"/>
      <c r="BI82" s="266"/>
      <c r="BJ82" s="266"/>
      <c r="BK82" s="266"/>
      <c r="BL82" s="266"/>
      <c r="BM82" s="266"/>
      <c r="BN82" s="266"/>
      <c r="BO82" s="266"/>
      <c r="BP82" s="266"/>
      <c r="BQ82" s="263">
        <v>76</v>
      </c>
      <c r="BR82" s="268"/>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8"/>
    </row>
    <row r="83" spans="1:131" s="249" customFormat="1" ht="26.25" customHeight="1" x14ac:dyDescent="0.2">
      <c r="A83" s="262">
        <v>16</v>
      </c>
      <c r="B83" s="955"/>
      <c r="C83" s="956"/>
      <c r="D83" s="956"/>
      <c r="E83" s="956"/>
      <c r="F83" s="956"/>
      <c r="G83" s="956"/>
      <c r="H83" s="956"/>
      <c r="I83" s="956"/>
      <c r="J83" s="956"/>
      <c r="K83" s="956"/>
      <c r="L83" s="956"/>
      <c r="M83" s="956"/>
      <c r="N83" s="956"/>
      <c r="O83" s="956"/>
      <c r="P83" s="957"/>
      <c r="Q83" s="958"/>
      <c r="R83" s="913"/>
      <c r="S83" s="913"/>
      <c r="T83" s="913"/>
      <c r="U83" s="913"/>
      <c r="V83" s="913"/>
      <c r="W83" s="913"/>
      <c r="X83" s="913"/>
      <c r="Y83" s="913"/>
      <c r="Z83" s="913"/>
      <c r="AA83" s="913"/>
      <c r="AB83" s="913"/>
      <c r="AC83" s="913"/>
      <c r="AD83" s="913"/>
      <c r="AE83" s="913"/>
      <c r="AF83" s="913"/>
      <c r="AG83" s="913"/>
      <c r="AH83" s="913"/>
      <c r="AI83" s="913"/>
      <c r="AJ83" s="913"/>
      <c r="AK83" s="913"/>
      <c r="AL83" s="913"/>
      <c r="AM83" s="913"/>
      <c r="AN83" s="913"/>
      <c r="AO83" s="913"/>
      <c r="AP83" s="913"/>
      <c r="AQ83" s="913"/>
      <c r="AR83" s="913"/>
      <c r="AS83" s="913"/>
      <c r="AT83" s="913"/>
      <c r="AU83" s="913"/>
      <c r="AV83" s="913"/>
      <c r="AW83" s="913"/>
      <c r="AX83" s="913"/>
      <c r="AY83" s="913"/>
      <c r="AZ83" s="959"/>
      <c r="BA83" s="959"/>
      <c r="BB83" s="959"/>
      <c r="BC83" s="959"/>
      <c r="BD83" s="960"/>
      <c r="BE83" s="266"/>
      <c r="BF83" s="266"/>
      <c r="BG83" s="266"/>
      <c r="BH83" s="266"/>
      <c r="BI83" s="266"/>
      <c r="BJ83" s="266"/>
      <c r="BK83" s="266"/>
      <c r="BL83" s="266"/>
      <c r="BM83" s="266"/>
      <c r="BN83" s="266"/>
      <c r="BO83" s="266"/>
      <c r="BP83" s="266"/>
      <c r="BQ83" s="263">
        <v>77</v>
      </c>
      <c r="BR83" s="268"/>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8"/>
    </row>
    <row r="84" spans="1:131" s="249" customFormat="1" ht="26.25" customHeight="1" x14ac:dyDescent="0.2">
      <c r="A84" s="262">
        <v>17</v>
      </c>
      <c r="B84" s="955"/>
      <c r="C84" s="956"/>
      <c r="D84" s="956"/>
      <c r="E84" s="956"/>
      <c r="F84" s="956"/>
      <c r="G84" s="956"/>
      <c r="H84" s="956"/>
      <c r="I84" s="956"/>
      <c r="J84" s="956"/>
      <c r="K84" s="956"/>
      <c r="L84" s="956"/>
      <c r="M84" s="956"/>
      <c r="N84" s="956"/>
      <c r="O84" s="956"/>
      <c r="P84" s="957"/>
      <c r="Q84" s="958"/>
      <c r="R84" s="913"/>
      <c r="S84" s="913"/>
      <c r="T84" s="913"/>
      <c r="U84" s="913"/>
      <c r="V84" s="913"/>
      <c r="W84" s="913"/>
      <c r="X84" s="913"/>
      <c r="Y84" s="913"/>
      <c r="Z84" s="913"/>
      <c r="AA84" s="913"/>
      <c r="AB84" s="913"/>
      <c r="AC84" s="913"/>
      <c r="AD84" s="913"/>
      <c r="AE84" s="913"/>
      <c r="AF84" s="913"/>
      <c r="AG84" s="913"/>
      <c r="AH84" s="913"/>
      <c r="AI84" s="913"/>
      <c r="AJ84" s="913"/>
      <c r="AK84" s="913"/>
      <c r="AL84" s="913"/>
      <c r="AM84" s="913"/>
      <c r="AN84" s="913"/>
      <c r="AO84" s="913"/>
      <c r="AP84" s="913"/>
      <c r="AQ84" s="913"/>
      <c r="AR84" s="913"/>
      <c r="AS84" s="913"/>
      <c r="AT84" s="913"/>
      <c r="AU84" s="913"/>
      <c r="AV84" s="913"/>
      <c r="AW84" s="913"/>
      <c r="AX84" s="913"/>
      <c r="AY84" s="913"/>
      <c r="AZ84" s="959"/>
      <c r="BA84" s="959"/>
      <c r="BB84" s="959"/>
      <c r="BC84" s="959"/>
      <c r="BD84" s="960"/>
      <c r="BE84" s="266"/>
      <c r="BF84" s="266"/>
      <c r="BG84" s="266"/>
      <c r="BH84" s="266"/>
      <c r="BI84" s="266"/>
      <c r="BJ84" s="266"/>
      <c r="BK84" s="266"/>
      <c r="BL84" s="266"/>
      <c r="BM84" s="266"/>
      <c r="BN84" s="266"/>
      <c r="BO84" s="266"/>
      <c r="BP84" s="266"/>
      <c r="BQ84" s="263">
        <v>78</v>
      </c>
      <c r="BR84" s="268"/>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8"/>
    </row>
    <row r="85" spans="1:131" s="249" customFormat="1" ht="26.25" customHeight="1" x14ac:dyDescent="0.2">
      <c r="A85" s="262">
        <v>18</v>
      </c>
      <c r="B85" s="955"/>
      <c r="C85" s="956"/>
      <c r="D85" s="956"/>
      <c r="E85" s="956"/>
      <c r="F85" s="956"/>
      <c r="G85" s="956"/>
      <c r="H85" s="956"/>
      <c r="I85" s="956"/>
      <c r="J85" s="956"/>
      <c r="K85" s="956"/>
      <c r="L85" s="956"/>
      <c r="M85" s="956"/>
      <c r="N85" s="956"/>
      <c r="O85" s="956"/>
      <c r="P85" s="957"/>
      <c r="Q85" s="958"/>
      <c r="R85" s="913"/>
      <c r="S85" s="913"/>
      <c r="T85" s="913"/>
      <c r="U85" s="913"/>
      <c r="V85" s="913"/>
      <c r="W85" s="913"/>
      <c r="X85" s="913"/>
      <c r="Y85" s="913"/>
      <c r="Z85" s="913"/>
      <c r="AA85" s="913"/>
      <c r="AB85" s="913"/>
      <c r="AC85" s="913"/>
      <c r="AD85" s="913"/>
      <c r="AE85" s="913"/>
      <c r="AF85" s="913"/>
      <c r="AG85" s="913"/>
      <c r="AH85" s="913"/>
      <c r="AI85" s="913"/>
      <c r="AJ85" s="913"/>
      <c r="AK85" s="913"/>
      <c r="AL85" s="913"/>
      <c r="AM85" s="913"/>
      <c r="AN85" s="913"/>
      <c r="AO85" s="913"/>
      <c r="AP85" s="913"/>
      <c r="AQ85" s="913"/>
      <c r="AR85" s="913"/>
      <c r="AS85" s="913"/>
      <c r="AT85" s="913"/>
      <c r="AU85" s="913"/>
      <c r="AV85" s="913"/>
      <c r="AW85" s="913"/>
      <c r="AX85" s="913"/>
      <c r="AY85" s="913"/>
      <c r="AZ85" s="959"/>
      <c r="BA85" s="959"/>
      <c r="BB85" s="959"/>
      <c r="BC85" s="959"/>
      <c r="BD85" s="960"/>
      <c r="BE85" s="266"/>
      <c r="BF85" s="266"/>
      <c r="BG85" s="266"/>
      <c r="BH85" s="266"/>
      <c r="BI85" s="266"/>
      <c r="BJ85" s="266"/>
      <c r="BK85" s="266"/>
      <c r="BL85" s="266"/>
      <c r="BM85" s="266"/>
      <c r="BN85" s="266"/>
      <c r="BO85" s="266"/>
      <c r="BP85" s="266"/>
      <c r="BQ85" s="263">
        <v>79</v>
      </c>
      <c r="BR85" s="268"/>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8"/>
    </row>
    <row r="86" spans="1:131" s="249" customFormat="1" ht="26.25" customHeight="1" x14ac:dyDescent="0.2">
      <c r="A86" s="262">
        <v>19</v>
      </c>
      <c r="B86" s="955"/>
      <c r="C86" s="956"/>
      <c r="D86" s="956"/>
      <c r="E86" s="956"/>
      <c r="F86" s="956"/>
      <c r="G86" s="956"/>
      <c r="H86" s="956"/>
      <c r="I86" s="956"/>
      <c r="J86" s="956"/>
      <c r="K86" s="956"/>
      <c r="L86" s="956"/>
      <c r="M86" s="956"/>
      <c r="N86" s="956"/>
      <c r="O86" s="956"/>
      <c r="P86" s="957"/>
      <c r="Q86" s="958"/>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59"/>
      <c r="BA86" s="959"/>
      <c r="BB86" s="959"/>
      <c r="BC86" s="959"/>
      <c r="BD86" s="960"/>
      <c r="BE86" s="266"/>
      <c r="BF86" s="266"/>
      <c r="BG86" s="266"/>
      <c r="BH86" s="266"/>
      <c r="BI86" s="266"/>
      <c r="BJ86" s="266"/>
      <c r="BK86" s="266"/>
      <c r="BL86" s="266"/>
      <c r="BM86" s="266"/>
      <c r="BN86" s="266"/>
      <c r="BO86" s="266"/>
      <c r="BP86" s="266"/>
      <c r="BQ86" s="263">
        <v>80</v>
      </c>
      <c r="BR86" s="268"/>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8"/>
    </row>
    <row r="87" spans="1:131" s="249" customFormat="1" ht="26.25" customHeight="1" x14ac:dyDescent="0.2">
      <c r="A87" s="27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6"/>
      <c r="BF87" s="266"/>
      <c r="BG87" s="266"/>
      <c r="BH87" s="266"/>
      <c r="BI87" s="266"/>
      <c r="BJ87" s="266"/>
      <c r="BK87" s="266"/>
      <c r="BL87" s="266"/>
      <c r="BM87" s="266"/>
      <c r="BN87" s="266"/>
      <c r="BO87" s="266"/>
      <c r="BP87" s="266"/>
      <c r="BQ87" s="263">
        <v>81</v>
      </c>
      <c r="BR87" s="268"/>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8"/>
    </row>
    <row r="88" spans="1:131" s="249" customFormat="1" ht="26.25" customHeight="1" thickBot="1" x14ac:dyDescent="0.25">
      <c r="A88" s="265" t="s">
        <v>398</v>
      </c>
      <c r="B88" s="872" t="s">
        <v>433</v>
      </c>
      <c r="C88" s="873"/>
      <c r="D88" s="873"/>
      <c r="E88" s="873"/>
      <c r="F88" s="873"/>
      <c r="G88" s="873"/>
      <c r="H88" s="873"/>
      <c r="I88" s="873"/>
      <c r="J88" s="873"/>
      <c r="K88" s="873"/>
      <c r="L88" s="873"/>
      <c r="M88" s="873"/>
      <c r="N88" s="873"/>
      <c r="O88" s="873"/>
      <c r="P88" s="874"/>
      <c r="Q88" s="920"/>
      <c r="R88" s="921"/>
      <c r="S88" s="921"/>
      <c r="T88" s="921"/>
      <c r="U88" s="921"/>
      <c r="V88" s="921"/>
      <c r="W88" s="921"/>
      <c r="X88" s="921"/>
      <c r="Y88" s="921"/>
      <c r="Z88" s="921"/>
      <c r="AA88" s="921"/>
      <c r="AB88" s="921"/>
      <c r="AC88" s="921"/>
      <c r="AD88" s="921"/>
      <c r="AE88" s="921"/>
      <c r="AF88" s="924">
        <v>8780</v>
      </c>
      <c r="AG88" s="924"/>
      <c r="AH88" s="924"/>
      <c r="AI88" s="924"/>
      <c r="AJ88" s="924"/>
      <c r="AK88" s="921"/>
      <c r="AL88" s="921"/>
      <c r="AM88" s="921"/>
      <c r="AN88" s="921"/>
      <c r="AO88" s="921"/>
      <c r="AP88" s="924">
        <v>571</v>
      </c>
      <c r="AQ88" s="924"/>
      <c r="AR88" s="924"/>
      <c r="AS88" s="924"/>
      <c r="AT88" s="924"/>
      <c r="AU88" s="924">
        <v>83</v>
      </c>
      <c r="AV88" s="924"/>
      <c r="AW88" s="924"/>
      <c r="AX88" s="924"/>
      <c r="AY88" s="924"/>
      <c r="AZ88" s="929"/>
      <c r="BA88" s="929"/>
      <c r="BB88" s="929"/>
      <c r="BC88" s="929"/>
      <c r="BD88" s="930"/>
      <c r="BE88" s="266"/>
      <c r="BF88" s="266"/>
      <c r="BG88" s="266"/>
      <c r="BH88" s="266"/>
      <c r="BI88" s="266"/>
      <c r="BJ88" s="266"/>
      <c r="BK88" s="266"/>
      <c r="BL88" s="266"/>
      <c r="BM88" s="266"/>
      <c r="BN88" s="266"/>
      <c r="BO88" s="266"/>
      <c r="BP88" s="266"/>
      <c r="BQ88" s="263">
        <v>82</v>
      </c>
      <c r="BR88" s="268"/>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8"/>
    </row>
    <row r="89" spans="1:131" s="249"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8"/>
    </row>
    <row r="90" spans="1:131" s="249"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8"/>
    </row>
    <row r="91" spans="1:131" s="249"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8"/>
    </row>
    <row r="92" spans="1:131" s="249"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8"/>
    </row>
    <row r="93" spans="1:131" s="249"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8"/>
    </row>
    <row r="94" spans="1:131" s="249"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8"/>
    </row>
    <row r="95" spans="1:131" s="249"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8"/>
    </row>
    <row r="96" spans="1:131" s="249"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8"/>
    </row>
    <row r="97" spans="1:131" s="249"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8"/>
    </row>
    <row r="98" spans="1:131" s="249"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8"/>
    </row>
    <row r="99" spans="1:131" s="249"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8"/>
    </row>
    <row r="100" spans="1:131" s="249"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8"/>
    </row>
    <row r="101" spans="1:131" s="249"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8"/>
    </row>
    <row r="102" spans="1:131" s="249"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872" t="s">
        <v>434</v>
      </c>
      <c r="BS102" s="873"/>
      <c r="BT102" s="873"/>
      <c r="BU102" s="873"/>
      <c r="BV102" s="873"/>
      <c r="BW102" s="873"/>
      <c r="BX102" s="873"/>
      <c r="BY102" s="873"/>
      <c r="BZ102" s="873"/>
      <c r="CA102" s="873"/>
      <c r="CB102" s="873"/>
      <c r="CC102" s="873"/>
      <c r="CD102" s="873"/>
      <c r="CE102" s="873"/>
      <c r="CF102" s="873"/>
      <c r="CG102" s="874"/>
      <c r="CH102" s="971"/>
      <c r="CI102" s="972"/>
      <c r="CJ102" s="972"/>
      <c r="CK102" s="972"/>
      <c r="CL102" s="973"/>
      <c r="CM102" s="971"/>
      <c r="CN102" s="972"/>
      <c r="CO102" s="972"/>
      <c r="CP102" s="972"/>
      <c r="CQ102" s="973"/>
      <c r="CR102" s="974">
        <v>210</v>
      </c>
      <c r="CS102" s="932"/>
      <c r="CT102" s="932"/>
      <c r="CU102" s="932"/>
      <c r="CV102" s="975"/>
      <c r="CW102" s="974">
        <v>138</v>
      </c>
      <c r="CX102" s="932"/>
      <c r="CY102" s="932"/>
      <c r="CZ102" s="932"/>
      <c r="DA102" s="975"/>
      <c r="DB102" s="974">
        <v>55</v>
      </c>
      <c r="DC102" s="932"/>
      <c r="DD102" s="932"/>
      <c r="DE102" s="932"/>
      <c r="DF102" s="975"/>
      <c r="DG102" s="974" t="s">
        <v>607</v>
      </c>
      <c r="DH102" s="932"/>
      <c r="DI102" s="932"/>
      <c r="DJ102" s="932"/>
      <c r="DK102" s="975"/>
      <c r="DL102" s="974" t="s">
        <v>607</v>
      </c>
      <c r="DM102" s="932"/>
      <c r="DN102" s="932"/>
      <c r="DO102" s="932"/>
      <c r="DP102" s="975"/>
      <c r="DQ102" s="974" t="s">
        <v>607</v>
      </c>
      <c r="DR102" s="932"/>
      <c r="DS102" s="932"/>
      <c r="DT102" s="932"/>
      <c r="DU102" s="975"/>
      <c r="DV102" s="998"/>
      <c r="DW102" s="999"/>
      <c r="DX102" s="999"/>
      <c r="DY102" s="999"/>
      <c r="DZ102" s="1000"/>
      <c r="EA102" s="248"/>
    </row>
    <row r="103" spans="1:131" s="249"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1" t="s">
        <v>435</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8"/>
    </row>
    <row r="104" spans="1:131" s="249"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2" t="s">
        <v>436</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8"/>
    </row>
    <row r="105" spans="1:131" s="249"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8"/>
    </row>
    <row r="106" spans="1:131" s="249"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8"/>
    </row>
    <row r="107" spans="1:131" s="248" customFormat="1" ht="26.25" customHeight="1" thickBot="1" x14ac:dyDescent="0.25">
      <c r="A107" s="276" t="s">
        <v>437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8" customFormat="1" ht="26.25" customHeight="1" x14ac:dyDescent="0.2">
      <c r="A108" s="1003" t="s">
        <v>439</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440</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8" customFormat="1" ht="26.25" customHeight="1" x14ac:dyDescent="0.2">
      <c r="A109" s="996" t="s">
        <v>441</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442</v>
      </c>
      <c r="AB109" s="977"/>
      <c r="AC109" s="977"/>
      <c r="AD109" s="977"/>
      <c r="AE109" s="978"/>
      <c r="AF109" s="976" t="s">
        <v>443</v>
      </c>
      <c r="AG109" s="977"/>
      <c r="AH109" s="977"/>
      <c r="AI109" s="977"/>
      <c r="AJ109" s="978"/>
      <c r="AK109" s="976" t="s">
        <v>309</v>
      </c>
      <c r="AL109" s="977"/>
      <c r="AM109" s="977"/>
      <c r="AN109" s="977"/>
      <c r="AO109" s="978"/>
      <c r="AP109" s="976" t="s">
        <v>444</v>
      </c>
      <c r="AQ109" s="977"/>
      <c r="AR109" s="977"/>
      <c r="AS109" s="977"/>
      <c r="AT109" s="979"/>
      <c r="AU109" s="996" t="s">
        <v>441</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442</v>
      </c>
      <c r="BR109" s="977"/>
      <c r="BS109" s="977"/>
      <c r="BT109" s="977"/>
      <c r="BU109" s="978"/>
      <c r="BV109" s="976" t="s">
        <v>443</v>
      </c>
      <c r="BW109" s="977"/>
      <c r="BX109" s="977"/>
      <c r="BY109" s="977"/>
      <c r="BZ109" s="978"/>
      <c r="CA109" s="976" t="s">
        <v>309</v>
      </c>
      <c r="CB109" s="977"/>
      <c r="CC109" s="977"/>
      <c r="CD109" s="977"/>
      <c r="CE109" s="978"/>
      <c r="CF109" s="997" t="s">
        <v>444</v>
      </c>
      <c r="CG109" s="997"/>
      <c r="CH109" s="997"/>
      <c r="CI109" s="997"/>
      <c r="CJ109" s="997"/>
      <c r="CK109" s="976" t="s">
        <v>445</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442</v>
      </c>
      <c r="DH109" s="977"/>
      <c r="DI109" s="977"/>
      <c r="DJ109" s="977"/>
      <c r="DK109" s="978"/>
      <c r="DL109" s="976" t="s">
        <v>443</v>
      </c>
      <c r="DM109" s="977"/>
      <c r="DN109" s="977"/>
      <c r="DO109" s="977"/>
      <c r="DP109" s="978"/>
      <c r="DQ109" s="976" t="s">
        <v>309</v>
      </c>
      <c r="DR109" s="977"/>
      <c r="DS109" s="977"/>
      <c r="DT109" s="977"/>
      <c r="DU109" s="978"/>
      <c r="DV109" s="976" t="s">
        <v>444</v>
      </c>
      <c r="DW109" s="977"/>
      <c r="DX109" s="977"/>
      <c r="DY109" s="977"/>
      <c r="DZ109" s="979"/>
    </row>
    <row r="110" spans="1:131" s="248" customFormat="1" ht="26.25" customHeight="1" x14ac:dyDescent="0.2">
      <c r="A110" s="980" t="s">
        <v>446</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926022</v>
      </c>
      <c r="AB110" s="984"/>
      <c r="AC110" s="984"/>
      <c r="AD110" s="984"/>
      <c r="AE110" s="985"/>
      <c r="AF110" s="986">
        <v>903878</v>
      </c>
      <c r="AG110" s="984"/>
      <c r="AH110" s="984"/>
      <c r="AI110" s="984"/>
      <c r="AJ110" s="985"/>
      <c r="AK110" s="986">
        <v>917877</v>
      </c>
      <c r="AL110" s="984"/>
      <c r="AM110" s="984"/>
      <c r="AN110" s="984"/>
      <c r="AO110" s="985"/>
      <c r="AP110" s="987">
        <v>11.5</v>
      </c>
      <c r="AQ110" s="988"/>
      <c r="AR110" s="988"/>
      <c r="AS110" s="988"/>
      <c r="AT110" s="989"/>
      <c r="AU110" s="990" t="s">
        <v>73</v>
      </c>
      <c r="AV110" s="991"/>
      <c r="AW110" s="991"/>
      <c r="AX110" s="991"/>
      <c r="AY110" s="991"/>
      <c r="AZ110" s="1032" t="s">
        <v>447</v>
      </c>
      <c r="BA110" s="981"/>
      <c r="BB110" s="981"/>
      <c r="BC110" s="981"/>
      <c r="BD110" s="981"/>
      <c r="BE110" s="981"/>
      <c r="BF110" s="981"/>
      <c r="BG110" s="981"/>
      <c r="BH110" s="981"/>
      <c r="BI110" s="981"/>
      <c r="BJ110" s="981"/>
      <c r="BK110" s="981"/>
      <c r="BL110" s="981"/>
      <c r="BM110" s="981"/>
      <c r="BN110" s="981"/>
      <c r="BO110" s="981"/>
      <c r="BP110" s="982"/>
      <c r="BQ110" s="1018">
        <v>9486759</v>
      </c>
      <c r="BR110" s="1019"/>
      <c r="BS110" s="1019"/>
      <c r="BT110" s="1019"/>
      <c r="BU110" s="1019"/>
      <c r="BV110" s="1019">
        <v>9693766</v>
      </c>
      <c r="BW110" s="1019"/>
      <c r="BX110" s="1019"/>
      <c r="BY110" s="1019"/>
      <c r="BZ110" s="1019"/>
      <c r="CA110" s="1019">
        <v>11607562</v>
      </c>
      <c r="CB110" s="1019"/>
      <c r="CC110" s="1019"/>
      <c r="CD110" s="1019"/>
      <c r="CE110" s="1019"/>
      <c r="CF110" s="1033">
        <v>145</v>
      </c>
      <c r="CG110" s="1034"/>
      <c r="CH110" s="1034"/>
      <c r="CI110" s="1034"/>
      <c r="CJ110" s="1034"/>
      <c r="CK110" s="1035" t="s">
        <v>448</v>
      </c>
      <c r="CL110" s="1036"/>
      <c r="CM110" s="1015" t="s">
        <v>449</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450</v>
      </c>
      <c r="DH110" s="1019"/>
      <c r="DI110" s="1019"/>
      <c r="DJ110" s="1019"/>
      <c r="DK110" s="1019"/>
      <c r="DL110" s="1019" t="s">
        <v>140</v>
      </c>
      <c r="DM110" s="1019"/>
      <c r="DN110" s="1019"/>
      <c r="DO110" s="1019"/>
      <c r="DP110" s="1019"/>
      <c r="DQ110" s="1019" t="s">
        <v>140</v>
      </c>
      <c r="DR110" s="1019"/>
      <c r="DS110" s="1019"/>
      <c r="DT110" s="1019"/>
      <c r="DU110" s="1019"/>
      <c r="DV110" s="1020" t="s">
        <v>424</v>
      </c>
      <c r="DW110" s="1020"/>
      <c r="DX110" s="1020"/>
      <c r="DY110" s="1020"/>
      <c r="DZ110" s="1021"/>
    </row>
    <row r="111" spans="1:131" s="248" customFormat="1" ht="26.25" customHeight="1" x14ac:dyDescent="0.2">
      <c r="A111" s="1022" t="s">
        <v>451</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140</v>
      </c>
      <c r="AB111" s="1026"/>
      <c r="AC111" s="1026"/>
      <c r="AD111" s="1026"/>
      <c r="AE111" s="1027"/>
      <c r="AF111" s="1028" t="s">
        <v>140</v>
      </c>
      <c r="AG111" s="1026"/>
      <c r="AH111" s="1026"/>
      <c r="AI111" s="1026"/>
      <c r="AJ111" s="1027"/>
      <c r="AK111" s="1028" t="s">
        <v>140</v>
      </c>
      <c r="AL111" s="1026"/>
      <c r="AM111" s="1026"/>
      <c r="AN111" s="1026"/>
      <c r="AO111" s="1027"/>
      <c r="AP111" s="1029" t="s">
        <v>452</v>
      </c>
      <c r="AQ111" s="1030"/>
      <c r="AR111" s="1030"/>
      <c r="AS111" s="1030"/>
      <c r="AT111" s="1031"/>
      <c r="AU111" s="992"/>
      <c r="AV111" s="993"/>
      <c r="AW111" s="993"/>
      <c r="AX111" s="993"/>
      <c r="AY111" s="993"/>
      <c r="AZ111" s="1041" t="s">
        <v>453</v>
      </c>
      <c r="BA111" s="1042"/>
      <c r="BB111" s="1042"/>
      <c r="BC111" s="1042"/>
      <c r="BD111" s="1042"/>
      <c r="BE111" s="1042"/>
      <c r="BF111" s="1042"/>
      <c r="BG111" s="1042"/>
      <c r="BH111" s="1042"/>
      <c r="BI111" s="1042"/>
      <c r="BJ111" s="1042"/>
      <c r="BK111" s="1042"/>
      <c r="BL111" s="1042"/>
      <c r="BM111" s="1042"/>
      <c r="BN111" s="1042"/>
      <c r="BO111" s="1042"/>
      <c r="BP111" s="1043"/>
      <c r="BQ111" s="1011">
        <v>1646</v>
      </c>
      <c r="BR111" s="1012"/>
      <c r="BS111" s="1012"/>
      <c r="BT111" s="1012"/>
      <c r="BU111" s="1012"/>
      <c r="BV111" s="1012">
        <v>387</v>
      </c>
      <c r="BW111" s="1012"/>
      <c r="BX111" s="1012"/>
      <c r="BY111" s="1012"/>
      <c r="BZ111" s="1012"/>
      <c r="CA111" s="1012" t="s">
        <v>424</v>
      </c>
      <c r="CB111" s="1012"/>
      <c r="CC111" s="1012"/>
      <c r="CD111" s="1012"/>
      <c r="CE111" s="1012"/>
      <c r="CF111" s="1006" t="s">
        <v>400</v>
      </c>
      <c r="CG111" s="1007"/>
      <c r="CH111" s="1007"/>
      <c r="CI111" s="1007"/>
      <c r="CJ111" s="1007"/>
      <c r="CK111" s="1037"/>
      <c r="CL111" s="1038"/>
      <c r="CM111" s="1008" t="s">
        <v>454</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140</v>
      </c>
      <c r="DH111" s="1012"/>
      <c r="DI111" s="1012"/>
      <c r="DJ111" s="1012"/>
      <c r="DK111" s="1012"/>
      <c r="DL111" s="1012" t="s">
        <v>140</v>
      </c>
      <c r="DM111" s="1012"/>
      <c r="DN111" s="1012"/>
      <c r="DO111" s="1012"/>
      <c r="DP111" s="1012"/>
      <c r="DQ111" s="1012" t="s">
        <v>140</v>
      </c>
      <c r="DR111" s="1012"/>
      <c r="DS111" s="1012"/>
      <c r="DT111" s="1012"/>
      <c r="DU111" s="1012"/>
      <c r="DV111" s="1013" t="s">
        <v>400</v>
      </c>
      <c r="DW111" s="1013"/>
      <c r="DX111" s="1013"/>
      <c r="DY111" s="1013"/>
      <c r="DZ111" s="1014"/>
    </row>
    <row r="112" spans="1:131" s="248" customFormat="1" ht="26.25" customHeight="1" x14ac:dyDescent="0.2">
      <c r="A112" s="1044" t="s">
        <v>455</v>
      </c>
      <c r="B112" s="1045"/>
      <c r="C112" s="1042" t="s">
        <v>456</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140</v>
      </c>
      <c r="AB112" s="1051"/>
      <c r="AC112" s="1051"/>
      <c r="AD112" s="1051"/>
      <c r="AE112" s="1052"/>
      <c r="AF112" s="1053" t="s">
        <v>140</v>
      </c>
      <c r="AG112" s="1051"/>
      <c r="AH112" s="1051"/>
      <c r="AI112" s="1051"/>
      <c r="AJ112" s="1052"/>
      <c r="AK112" s="1053" t="s">
        <v>140</v>
      </c>
      <c r="AL112" s="1051"/>
      <c r="AM112" s="1051"/>
      <c r="AN112" s="1051"/>
      <c r="AO112" s="1052"/>
      <c r="AP112" s="1054" t="s">
        <v>140</v>
      </c>
      <c r="AQ112" s="1055"/>
      <c r="AR112" s="1055"/>
      <c r="AS112" s="1055"/>
      <c r="AT112" s="1056"/>
      <c r="AU112" s="992"/>
      <c r="AV112" s="993"/>
      <c r="AW112" s="993"/>
      <c r="AX112" s="993"/>
      <c r="AY112" s="993"/>
      <c r="AZ112" s="1041" t="s">
        <v>457</v>
      </c>
      <c r="BA112" s="1042"/>
      <c r="BB112" s="1042"/>
      <c r="BC112" s="1042"/>
      <c r="BD112" s="1042"/>
      <c r="BE112" s="1042"/>
      <c r="BF112" s="1042"/>
      <c r="BG112" s="1042"/>
      <c r="BH112" s="1042"/>
      <c r="BI112" s="1042"/>
      <c r="BJ112" s="1042"/>
      <c r="BK112" s="1042"/>
      <c r="BL112" s="1042"/>
      <c r="BM112" s="1042"/>
      <c r="BN112" s="1042"/>
      <c r="BO112" s="1042"/>
      <c r="BP112" s="1043"/>
      <c r="BQ112" s="1011">
        <v>4628294</v>
      </c>
      <c r="BR112" s="1012"/>
      <c r="BS112" s="1012"/>
      <c r="BT112" s="1012"/>
      <c r="BU112" s="1012"/>
      <c r="BV112" s="1012">
        <v>3809252</v>
      </c>
      <c r="BW112" s="1012"/>
      <c r="BX112" s="1012"/>
      <c r="BY112" s="1012"/>
      <c r="BZ112" s="1012"/>
      <c r="CA112" s="1012">
        <v>3028137</v>
      </c>
      <c r="CB112" s="1012"/>
      <c r="CC112" s="1012"/>
      <c r="CD112" s="1012"/>
      <c r="CE112" s="1012"/>
      <c r="CF112" s="1006">
        <v>37.799999999999997</v>
      </c>
      <c r="CG112" s="1007"/>
      <c r="CH112" s="1007"/>
      <c r="CI112" s="1007"/>
      <c r="CJ112" s="1007"/>
      <c r="CK112" s="1037"/>
      <c r="CL112" s="1038"/>
      <c r="CM112" s="1008" t="s">
        <v>458</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459</v>
      </c>
      <c r="DH112" s="1012"/>
      <c r="DI112" s="1012"/>
      <c r="DJ112" s="1012"/>
      <c r="DK112" s="1012"/>
      <c r="DL112" s="1012" t="s">
        <v>140</v>
      </c>
      <c r="DM112" s="1012"/>
      <c r="DN112" s="1012"/>
      <c r="DO112" s="1012"/>
      <c r="DP112" s="1012"/>
      <c r="DQ112" s="1012" t="s">
        <v>140</v>
      </c>
      <c r="DR112" s="1012"/>
      <c r="DS112" s="1012"/>
      <c r="DT112" s="1012"/>
      <c r="DU112" s="1012"/>
      <c r="DV112" s="1013" t="s">
        <v>400</v>
      </c>
      <c r="DW112" s="1013"/>
      <c r="DX112" s="1013"/>
      <c r="DY112" s="1013"/>
      <c r="DZ112" s="1014"/>
    </row>
    <row r="113" spans="1:130" s="248" customFormat="1" ht="26.25" customHeight="1" x14ac:dyDescent="0.2">
      <c r="A113" s="1046"/>
      <c r="B113" s="1047"/>
      <c r="C113" s="1042" t="s">
        <v>460</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507809</v>
      </c>
      <c r="AB113" s="1026"/>
      <c r="AC113" s="1026"/>
      <c r="AD113" s="1026"/>
      <c r="AE113" s="1027"/>
      <c r="AF113" s="1028">
        <v>304297</v>
      </c>
      <c r="AG113" s="1026"/>
      <c r="AH113" s="1026"/>
      <c r="AI113" s="1026"/>
      <c r="AJ113" s="1027"/>
      <c r="AK113" s="1028">
        <v>281472</v>
      </c>
      <c r="AL113" s="1026"/>
      <c r="AM113" s="1026"/>
      <c r="AN113" s="1026"/>
      <c r="AO113" s="1027"/>
      <c r="AP113" s="1029">
        <v>3.5</v>
      </c>
      <c r="AQ113" s="1030"/>
      <c r="AR113" s="1030"/>
      <c r="AS113" s="1030"/>
      <c r="AT113" s="1031"/>
      <c r="AU113" s="992"/>
      <c r="AV113" s="993"/>
      <c r="AW113" s="993"/>
      <c r="AX113" s="993"/>
      <c r="AY113" s="993"/>
      <c r="AZ113" s="1041" t="s">
        <v>461</v>
      </c>
      <c r="BA113" s="1042"/>
      <c r="BB113" s="1042"/>
      <c r="BC113" s="1042"/>
      <c r="BD113" s="1042"/>
      <c r="BE113" s="1042"/>
      <c r="BF113" s="1042"/>
      <c r="BG113" s="1042"/>
      <c r="BH113" s="1042"/>
      <c r="BI113" s="1042"/>
      <c r="BJ113" s="1042"/>
      <c r="BK113" s="1042"/>
      <c r="BL113" s="1042"/>
      <c r="BM113" s="1042"/>
      <c r="BN113" s="1042"/>
      <c r="BO113" s="1042"/>
      <c r="BP113" s="1043"/>
      <c r="BQ113" s="1011">
        <v>208960</v>
      </c>
      <c r="BR113" s="1012"/>
      <c r="BS113" s="1012"/>
      <c r="BT113" s="1012"/>
      <c r="BU113" s="1012"/>
      <c r="BV113" s="1012">
        <v>100656</v>
      </c>
      <c r="BW113" s="1012"/>
      <c r="BX113" s="1012"/>
      <c r="BY113" s="1012"/>
      <c r="BZ113" s="1012"/>
      <c r="CA113" s="1012">
        <v>83242</v>
      </c>
      <c r="CB113" s="1012"/>
      <c r="CC113" s="1012"/>
      <c r="CD113" s="1012"/>
      <c r="CE113" s="1012"/>
      <c r="CF113" s="1006">
        <v>1</v>
      </c>
      <c r="CG113" s="1007"/>
      <c r="CH113" s="1007"/>
      <c r="CI113" s="1007"/>
      <c r="CJ113" s="1007"/>
      <c r="CK113" s="1037"/>
      <c r="CL113" s="1038"/>
      <c r="CM113" s="1008" t="s">
        <v>462</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140</v>
      </c>
      <c r="DH113" s="1051"/>
      <c r="DI113" s="1051"/>
      <c r="DJ113" s="1051"/>
      <c r="DK113" s="1052"/>
      <c r="DL113" s="1053" t="s">
        <v>463</v>
      </c>
      <c r="DM113" s="1051"/>
      <c r="DN113" s="1051"/>
      <c r="DO113" s="1051"/>
      <c r="DP113" s="1052"/>
      <c r="DQ113" s="1053" t="s">
        <v>140</v>
      </c>
      <c r="DR113" s="1051"/>
      <c r="DS113" s="1051"/>
      <c r="DT113" s="1051"/>
      <c r="DU113" s="1052"/>
      <c r="DV113" s="1054" t="s">
        <v>140</v>
      </c>
      <c r="DW113" s="1055"/>
      <c r="DX113" s="1055"/>
      <c r="DY113" s="1055"/>
      <c r="DZ113" s="1056"/>
    </row>
    <row r="114" spans="1:130" s="248" customFormat="1" ht="26.25" customHeight="1" x14ac:dyDescent="0.2">
      <c r="A114" s="1046"/>
      <c r="B114" s="1047"/>
      <c r="C114" s="1042" t="s">
        <v>464</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166249</v>
      </c>
      <c r="AB114" s="1051"/>
      <c r="AC114" s="1051"/>
      <c r="AD114" s="1051"/>
      <c r="AE114" s="1052"/>
      <c r="AF114" s="1053">
        <v>110308</v>
      </c>
      <c r="AG114" s="1051"/>
      <c r="AH114" s="1051"/>
      <c r="AI114" s="1051"/>
      <c r="AJ114" s="1052"/>
      <c r="AK114" s="1053">
        <v>16642</v>
      </c>
      <c r="AL114" s="1051"/>
      <c r="AM114" s="1051"/>
      <c r="AN114" s="1051"/>
      <c r="AO114" s="1052"/>
      <c r="AP114" s="1054">
        <v>0.2</v>
      </c>
      <c r="AQ114" s="1055"/>
      <c r="AR114" s="1055"/>
      <c r="AS114" s="1055"/>
      <c r="AT114" s="1056"/>
      <c r="AU114" s="992"/>
      <c r="AV114" s="993"/>
      <c r="AW114" s="993"/>
      <c r="AX114" s="993"/>
      <c r="AY114" s="993"/>
      <c r="AZ114" s="1041" t="s">
        <v>465</v>
      </c>
      <c r="BA114" s="1042"/>
      <c r="BB114" s="1042"/>
      <c r="BC114" s="1042"/>
      <c r="BD114" s="1042"/>
      <c r="BE114" s="1042"/>
      <c r="BF114" s="1042"/>
      <c r="BG114" s="1042"/>
      <c r="BH114" s="1042"/>
      <c r="BI114" s="1042"/>
      <c r="BJ114" s="1042"/>
      <c r="BK114" s="1042"/>
      <c r="BL114" s="1042"/>
      <c r="BM114" s="1042"/>
      <c r="BN114" s="1042"/>
      <c r="BO114" s="1042"/>
      <c r="BP114" s="1043"/>
      <c r="BQ114" s="1011">
        <v>2903823</v>
      </c>
      <c r="BR114" s="1012"/>
      <c r="BS114" s="1012"/>
      <c r="BT114" s="1012"/>
      <c r="BU114" s="1012"/>
      <c r="BV114" s="1012">
        <v>2883007</v>
      </c>
      <c r="BW114" s="1012"/>
      <c r="BX114" s="1012"/>
      <c r="BY114" s="1012"/>
      <c r="BZ114" s="1012"/>
      <c r="CA114" s="1012">
        <v>2898425</v>
      </c>
      <c r="CB114" s="1012"/>
      <c r="CC114" s="1012"/>
      <c r="CD114" s="1012"/>
      <c r="CE114" s="1012"/>
      <c r="CF114" s="1006">
        <v>36.200000000000003</v>
      </c>
      <c r="CG114" s="1007"/>
      <c r="CH114" s="1007"/>
      <c r="CI114" s="1007"/>
      <c r="CJ114" s="1007"/>
      <c r="CK114" s="1037"/>
      <c r="CL114" s="1038"/>
      <c r="CM114" s="1008" t="s">
        <v>466</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424</v>
      </c>
      <c r="DH114" s="1051"/>
      <c r="DI114" s="1051"/>
      <c r="DJ114" s="1051"/>
      <c r="DK114" s="1052"/>
      <c r="DL114" s="1053" t="s">
        <v>140</v>
      </c>
      <c r="DM114" s="1051"/>
      <c r="DN114" s="1051"/>
      <c r="DO114" s="1051"/>
      <c r="DP114" s="1052"/>
      <c r="DQ114" s="1053" t="s">
        <v>140</v>
      </c>
      <c r="DR114" s="1051"/>
      <c r="DS114" s="1051"/>
      <c r="DT114" s="1051"/>
      <c r="DU114" s="1052"/>
      <c r="DV114" s="1054" t="s">
        <v>140</v>
      </c>
      <c r="DW114" s="1055"/>
      <c r="DX114" s="1055"/>
      <c r="DY114" s="1055"/>
      <c r="DZ114" s="1056"/>
    </row>
    <row r="115" spans="1:130" s="248" customFormat="1" ht="26.25" customHeight="1" x14ac:dyDescent="0.2">
      <c r="A115" s="1046"/>
      <c r="B115" s="1047"/>
      <c r="C115" s="1042" t="s">
        <v>467</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v>2468</v>
      </c>
      <c r="AB115" s="1026"/>
      <c r="AC115" s="1026"/>
      <c r="AD115" s="1026"/>
      <c r="AE115" s="1027"/>
      <c r="AF115" s="1028">
        <v>666</v>
      </c>
      <c r="AG115" s="1026"/>
      <c r="AH115" s="1026"/>
      <c r="AI115" s="1026"/>
      <c r="AJ115" s="1027"/>
      <c r="AK115" s="1028">
        <v>294</v>
      </c>
      <c r="AL115" s="1026"/>
      <c r="AM115" s="1026"/>
      <c r="AN115" s="1026"/>
      <c r="AO115" s="1027"/>
      <c r="AP115" s="1029">
        <v>0</v>
      </c>
      <c r="AQ115" s="1030"/>
      <c r="AR115" s="1030"/>
      <c r="AS115" s="1030"/>
      <c r="AT115" s="1031"/>
      <c r="AU115" s="992"/>
      <c r="AV115" s="993"/>
      <c r="AW115" s="993"/>
      <c r="AX115" s="993"/>
      <c r="AY115" s="993"/>
      <c r="AZ115" s="1041" t="s">
        <v>468</v>
      </c>
      <c r="BA115" s="1042"/>
      <c r="BB115" s="1042"/>
      <c r="BC115" s="1042"/>
      <c r="BD115" s="1042"/>
      <c r="BE115" s="1042"/>
      <c r="BF115" s="1042"/>
      <c r="BG115" s="1042"/>
      <c r="BH115" s="1042"/>
      <c r="BI115" s="1042"/>
      <c r="BJ115" s="1042"/>
      <c r="BK115" s="1042"/>
      <c r="BL115" s="1042"/>
      <c r="BM115" s="1042"/>
      <c r="BN115" s="1042"/>
      <c r="BO115" s="1042"/>
      <c r="BP115" s="1043"/>
      <c r="BQ115" s="1011">
        <v>12470</v>
      </c>
      <c r="BR115" s="1012"/>
      <c r="BS115" s="1012"/>
      <c r="BT115" s="1012"/>
      <c r="BU115" s="1012"/>
      <c r="BV115" s="1012">
        <v>14461</v>
      </c>
      <c r="BW115" s="1012"/>
      <c r="BX115" s="1012"/>
      <c r="BY115" s="1012"/>
      <c r="BZ115" s="1012"/>
      <c r="CA115" s="1012" t="s">
        <v>452</v>
      </c>
      <c r="CB115" s="1012"/>
      <c r="CC115" s="1012"/>
      <c r="CD115" s="1012"/>
      <c r="CE115" s="1012"/>
      <c r="CF115" s="1006" t="s">
        <v>140</v>
      </c>
      <c r="CG115" s="1007"/>
      <c r="CH115" s="1007"/>
      <c r="CI115" s="1007"/>
      <c r="CJ115" s="1007"/>
      <c r="CK115" s="1037"/>
      <c r="CL115" s="1038"/>
      <c r="CM115" s="1041" t="s">
        <v>469</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140</v>
      </c>
      <c r="DH115" s="1051"/>
      <c r="DI115" s="1051"/>
      <c r="DJ115" s="1051"/>
      <c r="DK115" s="1052"/>
      <c r="DL115" s="1053" t="s">
        <v>140</v>
      </c>
      <c r="DM115" s="1051"/>
      <c r="DN115" s="1051"/>
      <c r="DO115" s="1051"/>
      <c r="DP115" s="1052"/>
      <c r="DQ115" s="1053" t="s">
        <v>400</v>
      </c>
      <c r="DR115" s="1051"/>
      <c r="DS115" s="1051"/>
      <c r="DT115" s="1051"/>
      <c r="DU115" s="1052"/>
      <c r="DV115" s="1054" t="s">
        <v>400</v>
      </c>
      <c r="DW115" s="1055"/>
      <c r="DX115" s="1055"/>
      <c r="DY115" s="1055"/>
      <c r="DZ115" s="1056"/>
    </row>
    <row r="116" spans="1:130" s="248" customFormat="1" ht="26.25" customHeight="1" x14ac:dyDescent="0.2">
      <c r="A116" s="1048"/>
      <c r="B116" s="1049"/>
      <c r="C116" s="1057" t="s">
        <v>470</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450</v>
      </c>
      <c r="AB116" s="1051"/>
      <c r="AC116" s="1051"/>
      <c r="AD116" s="1051"/>
      <c r="AE116" s="1052"/>
      <c r="AF116" s="1053" t="s">
        <v>140</v>
      </c>
      <c r="AG116" s="1051"/>
      <c r="AH116" s="1051"/>
      <c r="AI116" s="1051"/>
      <c r="AJ116" s="1052"/>
      <c r="AK116" s="1053" t="s">
        <v>400</v>
      </c>
      <c r="AL116" s="1051"/>
      <c r="AM116" s="1051"/>
      <c r="AN116" s="1051"/>
      <c r="AO116" s="1052"/>
      <c r="AP116" s="1054" t="s">
        <v>140</v>
      </c>
      <c r="AQ116" s="1055"/>
      <c r="AR116" s="1055"/>
      <c r="AS116" s="1055"/>
      <c r="AT116" s="1056"/>
      <c r="AU116" s="992"/>
      <c r="AV116" s="993"/>
      <c r="AW116" s="993"/>
      <c r="AX116" s="993"/>
      <c r="AY116" s="993"/>
      <c r="AZ116" s="1059" t="s">
        <v>471</v>
      </c>
      <c r="BA116" s="1060"/>
      <c r="BB116" s="1060"/>
      <c r="BC116" s="1060"/>
      <c r="BD116" s="1060"/>
      <c r="BE116" s="1060"/>
      <c r="BF116" s="1060"/>
      <c r="BG116" s="1060"/>
      <c r="BH116" s="1060"/>
      <c r="BI116" s="1060"/>
      <c r="BJ116" s="1060"/>
      <c r="BK116" s="1060"/>
      <c r="BL116" s="1060"/>
      <c r="BM116" s="1060"/>
      <c r="BN116" s="1060"/>
      <c r="BO116" s="1060"/>
      <c r="BP116" s="1061"/>
      <c r="BQ116" s="1011" t="s">
        <v>463</v>
      </c>
      <c r="BR116" s="1012"/>
      <c r="BS116" s="1012"/>
      <c r="BT116" s="1012"/>
      <c r="BU116" s="1012"/>
      <c r="BV116" s="1012" t="s">
        <v>140</v>
      </c>
      <c r="BW116" s="1012"/>
      <c r="BX116" s="1012"/>
      <c r="BY116" s="1012"/>
      <c r="BZ116" s="1012"/>
      <c r="CA116" s="1012" t="s">
        <v>463</v>
      </c>
      <c r="CB116" s="1012"/>
      <c r="CC116" s="1012"/>
      <c r="CD116" s="1012"/>
      <c r="CE116" s="1012"/>
      <c r="CF116" s="1006" t="s">
        <v>424</v>
      </c>
      <c r="CG116" s="1007"/>
      <c r="CH116" s="1007"/>
      <c r="CI116" s="1007"/>
      <c r="CJ116" s="1007"/>
      <c r="CK116" s="1037"/>
      <c r="CL116" s="1038"/>
      <c r="CM116" s="1008" t="s">
        <v>472</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400</v>
      </c>
      <c r="DH116" s="1051"/>
      <c r="DI116" s="1051"/>
      <c r="DJ116" s="1051"/>
      <c r="DK116" s="1052"/>
      <c r="DL116" s="1053" t="s">
        <v>140</v>
      </c>
      <c r="DM116" s="1051"/>
      <c r="DN116" s="1051"/>
      <c r="DO116" s="1051"/>
      <c r="DP116" s="1052"/>
      <c r="DQ116" s="1053" t="s">
        <v>140</v>
      </c>
      <c r="DR116" s="1051"/>
      <c r="DS116" s="1051"/>
      <c r="DT116" s="1051"/>
      <c r="DU116" s="1052"/>
      <c r="DV116" s="1054" t="s">
        <v>400</v>
      </c>
      <c r="DW116" s="1055"/>
      <c r="DX116" s="1055"/>
      <c r="DY116" s="1055"/>
      <c r="DZ116" s="1056"/>
    </row>
    <row r="117" spans="1:130" s="248" customFormat="1" ht="26.25" customHeight="1" x14ac:dyDescent="0.2">
      <c r="A117" s="996" t="s">
        <v>189</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473</v>
      </c>
      <c r="Z117" s="978"/>
      <c r="AA117" s="1068">
        <v>1602548</v>
      </c>
      <c r="AB117" s="1069"/>
      <c r="AC117" s="1069"/>
      <c r="AD117" s="1069"/>
      <c r="AE117" s="1070"/>
      <c r="AF117" s="1071">
        <v>1319149</v>
      </c>
      <c r="AG117" s="1069"/>
      <c r="AH117" s="1069"/>
      <c r="AI117" s="1069"/>
      <c r="AJ117" s="1070"/>
      <c r="AK117" s="1071">
        <v>1216285</v>
      </c>
      <c r="AL117" s="1069"/>
      <c r="AM117" s="1069"/>
      <c r="AN117" s="1069"/>
      <c r="AO117" s="1070"/>
      <c r="AP117" s="1072"/>
      <c r="AQ117" s="1073"/>
      <c r="AR117" s="1073"/>
      <c r="AS117" s="1073"/>
      <c r="AT117" s="1074"/>
      <c r="AU117" s="992"/>
      <c r="AV117" s="993"/>
      <c r="AW117" s="993"/>
      <c r="AX117" s="993"/>
      <c r="AY117" s="993"/>
      <c r="AZ117" s="1059" t="s">
        <v>474</v>
      </c>
      <c r="BA117" s="1060"/>
      <c r="BB117" s="1060"/>
      <c r="BC117" s="1060"/>
      <c r="BD117" s="1060"/>
      <c r="BE117" s="1060"/>
      <c r="BF117" s="1060"/>
      <c r="BG117" s="1060"/>
      <c r="BH117" s="1060"/>
      <c r="BI117" s="1060"/>
      <c r="BJ117" s="1060"/>
      <c r="BK117" s="1060"/>
      <c r="BL117" s="1060"/>
      <c r="BM117" s="1060"/>
      <c r="BN117" s="1060"/>
      <c r="BO117" s="1060"/>
      <c r="BP117" s="1061"/>
      <c r="BQ117" s="1011" t="s">
        <v>140</v>
      </c>
      <c r="BR117" s="1012"/>
      <c r="BS117" s="1012"/>
      <c r="BT117" s="1012"/>
      <c r="BU117" s="1012"/>
      <c r="BV117" s="1012" t="s">
        <v>400</v>
      </c>
      <c r="BW117" s="1012"/>
      <c r="BX117" s="1012"/>
      <c r="BY117" s="1012"/>
      <c r="BZ117" s="1012"/>
      <c r="CA117" s="1012" t="s">
        <v>400</v>
      </c>
      <c r="CB117" s="1012"/>
      <c r="CC117" s="1012"/>
      <c r="CD117" s="1012"/>
      <c r="CE117" s="1012"/>
      <c r="CF117" s="1006" t="s">
        <v>140</v>
      </c>
      <c r="CG117" s="1007"/>
      <c r="CH117" s="1007"/>
      <c r="CI117" s="1007"/>
      <c r="CJ117" s="1007"/>
      <c r="CK117" s="1037"/>
      <c r="CL117" s="1038"/>
      <c r="CM117" s="1008" t="s">
        <v>475</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140</v>
      </c>
      <c r="DH117" s="1051"/>
      <c r="DI117" s="1051"/>
      <c r="DJ117" s="1051"/>
      <c r="DK117" s="1052"/>
      <c r="DL117" s="1053" t="s">
        <v>140</v>
      </c>
      <c r="DM117" s="1051"/>
      <c r="DN117" s="1051"/>
      <c r="DO117" s="1051"/>
      <c r="DP117" s="1052"/>
      <c r="DQ117" s="1053" t="s">
        <v>140</v>
      </c>
      <c r="DR117" s="1051"/>
      <c r="DS117" s="1051"/>
      <c r="DT117" s="1051"/>
      <c r="DU117" s="1052"/>
      <c r="DV117" s="1054" t="s">
        <v>140</v>
      </c>
      <c r="DW117" s="1055"/>
      <c r="DX117" s="1055"/>
      <c r="DY117" s="1055"/>
      <c r="DZ117" s="1056"/>
    </row>
    <row r="118" spans="1:130" s="248" customFormat="1" ht="26.25" customHeight="1" x14ac:dyDescent="0.2">
      <c r="A118" s="996" t="s">
        <v>445</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442</v>
      </c>
      <c r="AB118" s="977"/>
      <c r="AC118" s="977"/>
      <c r="AD118" s="977"/>
      <c r="AE118" s="978"/>
      <c r="AF118" s="976" t="s">
        <v>443</v>
      </c>
      <c r="AG118" s="977"/>
      <c r="AH118" s="977"/>
      <c r="AI118" s="977"/>
      <c r="AJ118" s="978"/>
      <c r="AK118" s="976" t="s">
        <v>309</v>
      </c>
      <c r="AL118" s="977"/>
      <c r="AM118" s="977"/>
      <c r="AN118" s="977"/>
      <c r="AO118" s="978"/>
      <c r="AP118" s="1063" t="s">
        <v>444</v>
      </c>
      <c r="AQ118" s="1064"/>
      <c r="AR118" s="1064"/>
      <c r="AS118" s="1064"/>
      <c r="AT118" s="1065"/>
      <c r="AU118" s="992"/>
      <c r="AV118" s="993"/>
      <c r="AW118" s="993"/>
      <c r="AX118" s="993"/>
      <c r="AY118" s="993"/>
      <c r="AZ118" s="1066" t="s">
        <v>476</v>
      </c>
      <c r="BA118" s="1057"/>
      <c r="BB118" s="1057"/>
      <c r="BC118" s="1057"/>
      <c r="BD118" s="1057"/>
      <c r="BE118" s="1057"/>
      <c r="BF118" s="1057"/>
      <c r="BG118" s="1057"/>
      <c r="BH118" s="1057"/>
      <c r="BI118" s="1057"/>
      <c r="BJ118" s="1057"/>
      <c r="BK118" s="1057"/>
      <c r="BL118" s="1057"/>
      <c r="BM118" s="1057"/>
      <c r="BN118" s="1057"/>
      <c r="BO118" s="1057"/>
      <c r="BP118" s="1058"/>
      <c r="BQ118" s="1089" t="s">
        <v>140</v>
      </c>
      <c r="BR118" s="1090"/>
      <c r="BS118" s="1090"/>
      <c r="BT118" s="1090"/>
      <c r="BU118" s="1090"/>
      <c r="BV118" s="1090" t="s">
        <v>140</v>
      </c>
      <c r="BW118" s="1090"/>
      <c r="BX118" s="1090"/>
      <c r="BY118" s="1090"/>
      <c r="BZ118" s="1090"/>
      <c r="CA118" s="1090" t="s">
        <v>400</v>
      </c>
      <c r="CB118" s="1090"/>
      <c r="CC118" s="1090"/>
      <c r="CD118" s="1090"/>
      <c r="CE118" s="1090"/>
      <c r="CF118" s="1006" t="s">
        <v>140</v>
      </c>
      <c r="CG118" s="1007"/>
      <c r="CH118" s="1007"/>
      <c r="CI118" s="1007"/>
      <c r="CJ118" s="1007"/>
      <c r="CK118" s="1037"/>
      <c r="CL118" s="1038"/>
      <c r="CM118" s="1008" t="s">
        <v>477</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140</v>
      </c>
      <c r="DH118" s="1051"/>
      <c r="DI118" s="1051"/>
      <c r="DJ118" s="1051"/>
      <c r="DK118" s="1052"/>
      <c r="DL118" s="1053" t="s">
        <v>400</v>
      </c>
      <c r="DM118" s="1051"/>
      <c r="DN118" s="1051"/>
      <c r="DO118" s="1051"/>
      <c r="DP118" s="1052"/>
      <c r="DQ118" s="1053" t="s">
        <v>140</v>
      </c>
      <c r="DR118" s="1051"/>
      <c r="DS118" s="1051"/>
      <c r="DT118" s="1051"/>
      <c r="DU118" s="1052"/>
      <c r="DV118" s="1054" t="s">
        <v>140</v>
      </c>
      <c r="DW118" s="1055"/>
      <c r="DX118" s="1055"/>
      <c r="DY118" s="1055"/>
      <c r="DZ118" s="1056"/>
    </row>
    <row r="119" spans="1:130" s="248" customFormat="1" ht="26.25" customHeight="1" x14ac:dyDescent="0.2">
      <c r="A119" s="1150" t="s">
        <v>448</v>
      </c>
      <c r="B119" s="1036"/>
      <c r="C119" s="1015" t="s">
        <v>449</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140</v>
      </c>
      <c r="AB119" s="984"/>
      <c r="AC119" s="984"/>
      <c r="AD119" s="984"/>
      <c r="AE119" s="985"/>
      <c r="AF119" s="986" t="s">
        <v>140</v>
      </c>
      <c r="AG119" s="984"/>
      <c r="AH119" s="984"/>
      <c r="AI119" s="984"/>
      <c r="AJ119" s="985"/>
      <c r="AK119" s="986" t="s">
        <v>140</v>
      </c>
      <c r="AL119" s="984"/>
      <c r="AM119" s="984"/>
      <c r="AN119" s="984"/>
      <c r="AO119" s="985"/>
      <c r="AP119" s="987" t="s">
        <v>452</v>
      </c>
      <c r="AQ119" s="988"/>
      <c r="AR119" s="988"/>
      <c r="AS119" s="988"/>
      <c r="AT119" s="989"/>
      <c r="AU119" s="994"/>
      <c r="AV119" s="995"/>
      <c r="AW119" s="995"/>
      <c r="AX119" s="995"/>
      <c r="AY119" s="995"/>
      <c r="AZ119" s="278" t="s">
        <v>189</v>
      </c>
      <c r="BA119" s="278"/>
      <c r="BB119" s="278"/>
      <c r="BC119" s="278"/>
      <c r="BD119" s="278"/>
      <c r="BE119" s="278"/>
      <c r="BF119" s="278"/>
      <c r="BG119" s="278"/>
      <c r="BH119" s="278"/>
      <c r="BI119" s="278"/>
      <c r="BJ119" s="278"/>
      <c r="BK119" s="278"/>
      <c r="BL119" s="278"/>
      <c r="BM119" s="278"/>
      <c r="BN119" s="278"/>
      <c r="BO119" s="1067" t="s">
        <v>478</v>
      </c>
      <c r="BP119" s="1098"/>
      <c r="BQ119" s="1089">
        <v>17241952</v>
      </c>
      <c r="BR119" s="1090"/>
      <c r="BS119" s="1090"/>
      <c r="BT119" s="1090"/>
      <c r="BU119" s="1090"/>
      <c r="BV119" s="1090">
        <v>16501529</v>
      </c>
      <c r="BW119" s="1090"/>
      <c r="BX119" s="1090"/>
      <c r="BY119" s="1090"/>
      <c r="BZ119" s="1090"/>
      <c r="CA119" s="1090">
        <v>17617366</v>
      </c>
      <c r="CB119" s="1090"/>
      <c r="CC119" s="1090"/>
      <c r="CD119" s="1090"/>
      <c r="CE119" s="1090"/>
      <c r="CF119" s="1091"/>
      <c r="CG119" s="1092"/>
      <c r="CH119" s="1092"/>
      <c r="CI119" s="1092"/>
      <c r="CJ119" s="1093"/>
      <c r="CK119" s="1039"/>
      <c r="CL119" s="1040"/>
      <c r="CM119" s="1094" t="s">
        <v>479</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v>1646</v>
      </c>
      <c r="DH119" s="1076"/>
      <c r="DI119" s="1076"/>
      <c r="DJ119" s="1076"/>
      <c r="DK119" s="1077"/>
      <c r="DL119" s="1075">
        <v>387</v>
      </c>
      <c r="DM119" s="1076"/>
      <c r="DN119" s="1076"/>
      <c r="DO119" s="1076"/>
      <c r="DP119" s="1077"/>
      <c r="DQ119" s="1075" t="s">
        <v>140</v>
      </c>
      <c r="DR119" s="1076"/>
      <c r="DS119" s="1076"/>
      <c r="DT119" s="1076"/>
      <c r="DU119" s="1077"/>
      <c r="DV119" s="1078" t="s">
        <v>400</v>
      </c>
      <c r="DW119" s="1079"/>
      <c r="DX119" s="1079"/>
      <c r="DY119" s="1079"/>
      <c r="DZ119" s="1080"/>
    </row>
    <row r="120" spans="1:130" s="248" customFormat="1" ht="26.25" customHeight="1" x14ac:dyDescent="0.2">
      <c r="A120" s="1151"/>
      <c r="B120" s="1038"/>
      <c r="C120" s="1008" t="s">
        <v>454</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400</v>
      </c>
      <c r="AB120" s="1051"/>
      <c r="AC120" s="1051"/>
      <c r="AD120" s="1051"/>
      <c r="AE120" s="1052"/>
      <c r="AF120" s="1053" t="s">
        <v>140</v>
      </c>
      <c r="AG120" s="1051"/>
      <c r="AH120" s="1051"/>
      <c r="AI120" s="1051"/>
      <c r="AJ120" s="1052"/>
      <c r="AK120" s="1053" t="s">
        <v>400</v>
      </c>
      <c r="AL120" s="1051"/>
      <c r="AM120" s="1051"/>
      <c r="AN120" s="1051"/>
      <c r="AO120" s="1052"/>
      <c r="AP120" s="1054" t="s">
        <v>140</v>
      </c>
      <c r="AQ120" s="1055"/>
      <c r="AR120" s="1055"/>
      <c r="AS120" s="1055"/>
      <c r="AT120" s="1056"/>
      <c r="AU120" s="1081" t="s">
        <v>480</v>
      </c>
      <c r="AV120" s="1082"/>
      <c r="AW120" s="1082"/>
      <c r="AX120" s="1082"/>
      <c r="AY120" s="1083"/>
      <c r="AZ120" s="1032" t="s">
        <v>481</v>
      </c>
      <c r="BA120" s="981"/>
      <c r="BB120" s="981"/>
      <c r="BC120" s="981"/>
      <c r="BD120" s="981"/>
      <c r="BE120" s="981"/>
      <c r="BF120" s="981"/>
      <c r="BG120" s="981"/>
      <c r="BH120" s="981"/>
      <c r="BI120" s="981"/>
      <c r="BJ120" s="981"/>
      <c r="BK120" s="981"/>
      <c r="BL120" s="981"/>
      <c r="BM120" s="981"/>
      <c r="BN120" s="981"/>
      <c r="BO120" s="981"/>
      <c r="BP120" s="982"/>
      <c r="BQ120" s="1018">
        <v>6467578</v>
      </c>
      <c r="BR120" s="1019"/>
      <c r="BS120" s="1019"/>
      <c r="BT120" s="1019"/>
      <c r="BU120" s="1019"/>
      <c r="BV120" s="1019">
        <v>6819858</v>
      </c>
      <c r="BW120" s="1019"/>
      <c r="BX120" s="1019"/>
      <c r="BY120" s="1019"/>
      <c r="BZ120" s="1019"/>
      <c r="CA120" s="1019">
        <v>7245212</v>
      </c>
      <c r="CB120" s="1019"/>
      <c r="CC120" s="1019"/>
      <c r="CD120" s="1019"/>
      <c r="CE120" s="1019"/>
      <c r="CF120" s="1033">
        <v>90.5</v>
      </c>
      <c r="CG120" s="1034"/>
      <c r="CH120" s="1034"/>
      <c r="CI120" s="1034"/>
      <c r="CJ120" s="1034"/>
      <c r="CK120" s="1099" t="s">
        <v>482</v>
      </c>
      <c r="CL120" s="1100"/>
      <c r="CM120" s="1100"/>
      <c r="CN120" s="1100"/>
      <c r="CO120" s="1101"/>
      <c r="CP120" s="1107" t="s">
        <v>483</v>
      </c>
      <c r="CQ120" s="1108"/>
      <c r="CR120" s="1108"/>
      <c r="CS120" s="1108"/>
      <c r="CT120" s="1108"/>
      <c r="CU120" s="1108"/>
      <c r="CV120" s="1108"/>
      <c r="CW120" s="1108"/>
      <c r="CX120" s="1108"/>
      <c r="CY120" s="1108"/>
      <c r="CZ120" s="1108"/>
      <c r="DA120" s="1108"/>
      <c r="DB120" s="1108"/>
      <c r="DC120" s="1108"/>
      <c r="DD120" s="1108"/>
      <c r="DE120" s="1108"/>
      <c r="DF120" s="1109"/>
      <c r="DG120" s="1018" t="s">
        <v>140</v>
      </c>
      <c r="DH120" s="1019"/>
      <c r="DI120" s="1019"/>
      <c r="DJ120" s="1019"/>
      <c r="DK120" s="1019"/>
      <c r="DL120" s="1019">
        <v>2882666</v>
      </c>
      <c r="DM120" s="1019"/>
      <c r="DN120" s="1019"/>
      <c r="DO120" s="1019"/>
      <c r="DP120" s="1019"/>
      <c r="DQ120" s="1019">
        <v>2264446</v>
      </c>
      <c r="DR120" s="1019"/>
      <c r="DS120" s="1019"/>
      <c r="DT120" s="1019"/>
      <c r="DU120" s="1019"/>
      <c r="DV120" s="1020">
        <v>28.3</v>
      </c>
      <c r="DW120" s="1020"/>
      <c r="DX120" s="1020"/>
      <c r="DY120" s="1020"/>
      <c r="DZ120" s="1021"/>
    </row>
    <row r="121" spans="1:130" s="248" customFormat="1" ht="26.25" customHeight="1" x14ac:dyDescent="0.2">
      <c r="A121" s="1151"/>
      <c r="B121" s="1038"/>
      <c r="C121" s="1059" t="s">
        <v>484</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140</v>
      </c>
      <c r="AB121" s="1051"/>
      <c r="AC121" s="1051"/>
      <c r="AD121" s="1051"/>
      <c r="AE121" s="1052"/>
      <c r="AF121" s="1053" t="s">
        <v>140</v>
      </c>
      <c r="AG121" s="1051"/>
      <c r="AH121" s="1051"/>
      <c r="AI121" s="1051"/>
      <c r="AJ121" s="1052"/>
      <c r="AK121" s="1053" t="s">
        <v>400</v>
      </c>
      <c r="AL121" s="1051"/>
      <c r="AM121" s="1051"/>
      <c r="AN121" s="1051"/>
      <c r="AO121" s="1052"/>
      <c r="AP121" s="1054" t="s">
        <v>140</v>
      </c>
      <c r="AQ121" s="1055"/>
      <c r="AR121" s="1055"/>
      <c r="AS121" s="1055"/>
      <c r="AT121" s="1056"/>
      <c r="AU121" s="1084"/>
      <c r="AV121" s="1085"/>
      <c r="AW121" s="1085"/>
      <c r="AX121" s="1085"/>
      <c r="AY121" s="1086"/>
      <c r="AZ121" s="1041" t="s">
        <v>485</v>
      </c>
      <c r="BA121" s="1042"/>
      <c r="BB121" s="1042"/>
      <c r="BC121" s="1042"/>
      <c r="BD121" s="1042"/>
      <c r="BE121" s="1042"/>
      <c r="BF121" s="1042"/>
      <c r="BG121" s="1042"/>
      <c r="BH121" s="1042"/>
      <c r="BI121" s="1042"/>
      <c r="BJ121" s="1042"/>
      <c r="BK121" s="1042"/>
      <c r="BL121" s="1042"/>
      <c r="BM121" s="1042"/>
      <c r="BN121" s="1042"/>
      <c r="BO121" s="1042"/>
      <c r="BP121" s="1043"/>
      <c r="BQ121" s="1011">
        <v>241735</v>
      </c>
      <c r="BR121" s="1012"/>
      <c r="BS121" s="1012"/>
      <c r="BT121" s="1012"/>
      <c r="BU121" s="1012"/>
      <c r="BV121" s="1012">
        <v>195702</v>
      </c>
      <c r="BW121" s="1012"/>
      <c r="BX121" s="1012"/>
      <c r="BY121" s="1012"/>
      <c r="BZ121" s="1012"/>
      <c r="CA121" s="1012">
        <v>150641</v>
      </c>
      <c r="CB121" s="1012"/>
      <c r="CC121" s="1012"/>
      <c r="CD121" s="1012"/>
      <c r="CE121" s="1012"/>
      <c r="CF121" s="1006">
        <v>1.9</v>
      </c>
      <c r="CG121" s="1007"/>
      <c r="CH121" s="1007"/>
      <c r="CI121" s="1007"/>
      <c r="CJ121" s="1007"/>
      <c r="CK121" s="1102"/>
      <c r="CL121" s="1103"/>
      <c r="CM121" s="1103"/>
      <c r="CN121" s="1103"/>
      <c r="CO121" s="1104"/>
      <c r="CP121" s="1112" t="s">
        <v>486</v>
      </c>
      <c r="CQ121" s="1113"/>
      <c r="CR121" s="1113"/>
      <c r="CS121" s="1113"/>
      <c r="CT121" s="1113"/>
      <c r="CU121" s="1113"/>
      <c r="CV121" s="1113"/>
      <c r="CW121" s="1113"/>
      <c r="CX121" s="1113"/>
      <c r="CY121" s="1113"/>
      <c r="CZ121" s="1113"/>
      <c r="DA121" s="1113"/>
      <c r="DB121" s="1113"/>
      <c r="DC121" s="1113"/>
      <c r="DD121" s="1113"/>
      <c r="DE121" s="1113"/>
      <c r="DF121" s="1114"/>
      <c r="DG121" s="1011" t="s">
        <v>140</v>
      </c>
      <c r="DH121" s="1012"/>
      <c r="DI121" s="1012"/>
      <c r="DJ121" s="1012"/>
      <c r="DK121" s="1012"/>
      <c r="DL121" s="1012">
        <v>495487</v>
      </c>
      <c r="DM121" s="1012"/>
      <c r="DN121" s="1012"/>
      <c r="DO121" s="1012"/>
      <c r="DP121" s="1012"/>
      <c r="DQ121" s="1012">
        <v>377301</v>
      </c>
      <c r="DR121" s="1012"/>
      <c r="DS121" s="1012"/>
      <c r="DT121" s="1012"/>
      <c r="DU121" s="1012"/>
      <c r="DV121" s="1013">
        <v>4.7</v>
      </c>
      <c r="DW121" s="1013"/>
      <c r="DX121" s="1013"/>
      <c r="DY121" s="1013"/>
      <c r="DZ121" s="1014"/>
    </row>
    <row r="122" spans="1:130" s="248" customFormat="1" ht="26.25" customHeight="1" x14ac:dyDescent="0.2">
      <c r="A122" s="1151"/>
      <c r="B122" s="1038"/>
      <c r="C122" s="1008" t="s">
        <v>466</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140</v>
      </c>
      <c r="AB122" s="1051"/>
      <c r="AC122" s="1051"/>
      <c r="AD122" s="1051"/>
      <c r="AE122" s="1052"/>
      <c r="AF122" s="1053" t="s">
        <v>140</v>
      </c>
      <c r="AG122" s="1051"/>
      <c r="AH122" s="1051"/>
      <c r="AI122" s="1051"/>
      <c r="AJ122" s="1052"/>
      <c r="AK122" s="1053" t="s">
        <v>140</v>
      </c>
      <c r="AL122" s="1051"/>
      <c r="AM122" s="1051"/>
      <c r="AN122" s="1051"/>
      <c r="AO122" s="1052"/>
      <c r="AP122" s="1054" t="s">
        <v>459</v>
      </c>
      <c r="AQ122" s="1055"/>
      <c r="AR122" s="1055"/>
      <c r="AS122" s="1055"/>
      <c r="AT122" s="1056"/>
      <c r="AU122" s="1084"/>
      <c r="AV122" s="1085"/>
      <c r="AW122" s="1085"/>
      <c r="AX122" s="1085"/>
      <c r="AY122" s="1086"/>
      <c r="AZ122" s="1066" t="s">
        <v>487</v>
      </c>
      <c r="BA122" s="1057"/>
      <c r="BB122" s="1057"/>
      <c r="BC122" s="1057"/>
      <c r="BD122" s="1057"/>
      <c r="BE122" s="1057"/>
      <c r="BF122" s="1057"/>
      <c r="BG122" s="1057"/>
      <c r="BH122" s="1057"/>
      <c r="BI122" s="1057"/>
      <c r="BJ122" s="1057"/>
      <c r="BK122" s="1057"/>
      <c r="BL122" s="1057"/>
      <c r="BM122" s="1057"/>
      <c r="BN122" s="1057"/>
      <c r="BO122" s="1057"/>
      <c r="BP122" s="1058"/>
      <c r="BQ122" s="1089">
        <v>10114488</v>
      </c>
      <c r="BR122" s="1090"/>
      <c r="BS122" s="1090"/>
      <c r="BT122" s="1090"/>
      <c r="BU122" s="1090"/>
      <c r="BV122" s="1090">
        <v>9799606</v>
      </c>
      <c r="BW122" s="1090"/>
      <c r="BX122" s="1090"/>
      <c r="BY122" s="1090"/>
      <c r="BZ122" s="1090"/>
      <c r="CA122" s="1090">
        <v>10228128</v>
      </c>
      <c r="CB122" s="1090"/>
      <c r="CC122" s="1090"/>
      <c r="CD122" s="1090"/>
      <c r="CE122" s="1090"/>
      <c r="CF122" s="1110">
        <v>127.8</v>
      </c>
      <c r="CG122" s="1111"/>
      <c r="CH122" s="1111"/>
      <c r="CI122" s="1111"/>
      <c r="CJ122" s="1111"/>
      <c r="CK122" s="1102"/>
      <c r="CL122" s="1103"/>
      <c r="CM122" s="1103"/>
      <c r="CN122" s="1103"/>
      <c r="CO122" s="1104"/>
      <c r="CP122" s="1112" t="s">
        <v>488</v>
      </c>
      <c r="CQ122" s="1113"/>
      <c r="CR122" s="1113"/>
      <c r="CS122" s="1113"/>
      <c r="CT122" s="1113"/>
      <c r="CU122" s="1113"/>
      <c r="CV122" s="1113"/>
      <c r="CW122" s="1113"/>
      <c r="CX122" s="1113"/>
      <c r="CY122" s="1113"/>
      <c r="CZ122" s="1113"/>
      <c r="DA122" s="1113"/>
      <c r="DB122" s="1113"/>
      <c r="DC122" s="1113"/>
      <c r="DD122" s="1113"/>
      <c r="DE122" s="1113"/>
      <c r="DF122" s="1114"/>
      <c r="DG122" s="1011">
        <v>275060</v>
      </c>
      <c r="DH122" s="1012"/>
      <c r="DI122" s="1012"/>
      <c r="DJ122" s="1012"/>
      <c r="DK122" s="1012"/>
      <c r="DL122" s="1012">
        <v>251039</v>
      </c>
      <c r="DM122" s="1012"/>
      <c r="DN122" s="1012"/>
      <c r="DO122" s="1012"/>
      <c r="DP122" s="1012"/>
      <c r="DQ122" s="1012">
        <v>218717</v>
      </c>
      <c r="DR122" s="1012"/>
      <c r="DS122" s="1012"/>
      <c r="DT122" s="1012"/>
      <c r="DU122" s="1012"/>
      <c r="DV122" s="1013">
        <v>2.7</v>
      </c>
      <c r="DW122" s="1013"/>
      <c r="DX122" s="1013"/>
      <c r="DY122" s="1013"/>
      <c r="DZ122" s="1014"/>
    </row>
    <row r="123" spans="1:130" s="248" customFormat="1" ht="26.25" customHeight="1" x14ac:dyDescent="0.2">
      <c r="A123" s="1151"/>
      <c r="B123" s="1038"/>
      <c r="C123" s="1008" t="s">
        <v>472</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140</v>
      </c>
      <c r="AB123" s="1051"/>
      <c r="AC123" s="1051"/>
      <c r="AD123" s="1051"/>
      <c r="AE123" s="1052"/>
      <c r="AF123" s="1053" t="s">
        <v>140</v>
      </c>
      <c r="AG123" s="1051"/>
      <c r="AH123" s="1051"/>
      <c r="AI123" s="1051"/>
      <c r="AJ123" s="1052"/>
      <c r="AK123" s="1053" t="s">
        <v>140</v>
      </c>
      <c r="AL123" s="1051"/>
      <c r="AM123" s="1051"/>
      <c r="AN123" s="1051"/>
      <c r="AO123" s="1052"/>
      <c r="AP123" s="1054" t="s">
        <v>140</v>
      </c>
      <c r="AQ123" s="1055"/>
      <c r="AR123" s="1055"/>
      <c r="AS123" s="1055"/>
      <c r="AT123" s="1056"/>
      <c r="AU123" s="1087"/>
      <c r="AV123" s="1088"/>
      <c r="AW123" s="1088"/>
      <c r="AX123" s="1088"/>
      <c r="AY123" s="1088"/>
      <c r="AZ123" s="278" t="s">
        <v>189</v>
      </c>
      <c r="BA123" s="278"/>
      <c r="BB123" s="278"/>
      <c r="BC123" s="278"/>
      <c r="BD123" s="278"/>
      <c r="BE123" s="278"/>
      <c r="BF123" s="278"/>
      <c r="BG123" s="278"/>
      <c r="BH123" s="278"/>
      <c r="BI123" s="278"/>
      <c r="BJ123" s="278"/>
      <c r="BK123" s="278"/>
      <c r="BL123" s="278"/>
      <c r="BM123" s="278"/>
      <c r="BN123" s="278"/>
      <c r="BO123" s="1067" t="s">
        <v>489</v>
      </c>
      <c r="BP123" s="1098"/>
      <c r="BQ123" s="1157">
        <v>16823801</v>
      </c>
      <c r="BR123" s="1158"/>
      <c r="BS123" s="1158"/>
      <c r="BT123" s="1158"/>
      <c r="BU123" s="1158"/>
      <c r="BV123" s="1158">
        <v>16815166</v>
      </c>
      <c r="BW123" s="1158"/>
      <c r="BX123" s="1158"/>
      <c r="BY123" s="1158"/>
      <c r="BZ123" s="1158"/>
      <c r="CA123" s="1158">
        <v>17623981</v>
      </c>
      <c r="CB123" s="1158"/>
      <c r="CC123" s="1158"/>
      <c r="CD123" s="1158"/>
      <c r="CE123" s="1158"/>
      <c r="CF123" s="1091"/>
      <c r="CG123" s="1092"/>
      <c r="CH123" s="1092"/>
      <c r="CI123" s="1092"/>
      <c r="CJ123" s="1093"/>
      <c r="CK123" s="1102"/>
      <c r="CL123" s="1103"/>
      <c r="CM123" s="1103"/>
      <c r="CN123" s="1103"/>
      <c r="CO123" s="1104"/>
      <c r="CP123" s="1112" t="s">
        <v>418</v>
      </c>
      <c r="CQ123" s="1113"/>
      <c r="CR123" s="1113"/>
      <c r="CS123" s="1113"/>
      <c r="CT123" s="1113"/>
      <c r="CU123" s="1113"/>
      <c r="CV123" s="1113"/>
      <c r="CW123" s="1113"/>
      <c r="CX123" s="1113"/>
      <c r="CY123" s="1113"/>
      <c r="CZ123" s="1113"/>
      <c r="DA123" s="1113"/>
      <c r="DB123" s="1113"/>
      <c r="DC123" s="1113"/>
      <c r="DD123" s="1113"/>
      <c r="DE123" s="1113"/>
      <c r="DF123" s="1114"/>
      <c r="DG123" s="1050" t="s">
        <v>400</v>
      </c>
      <c r="DH123" s="1051"/>
      <c r="DI123" s="1051"/>
      <c r="DJ123" s="1051"/>
      <c r="DK123" s="1052"/>
      <c r="DL123" s="1053">
        <v>180060</v>
      </c>
      <c r="DM123" s="1051"/>
      <c r="DN123" s="1051"/>
      <c r="DO123" s="1051"/>
      <c r="DP123" s="1052"/>
      <c r="DQ123" s="1053">
        <v>167673</v>
      </c>
      <c r="DR123" s="1051"/>
      <c r="DS123" s="1051"/>
      <c r="DT123" s="1051"/>
      <c r="DU123" s="1052"/>
      <c r="DV123" s="1054">
        <v>2.1</v>
      </c>
      <c r="DW123" s="1055"/>
      <c r="DX123" s="1055"/>
      <c r="DY123" s="1055"/>
      <c r="DZ123" s="1056"/>
    </row>
    <row r="124" spans="1:130" s="248" customFormat="1" ht="26.25" customHeight="1" thickBot="1" x14ac:dyDescent="0.25">
      <c r="A124" s="1151"/>
      <c r="B124" s="1038"/>
      <c r="C124" s="1008" t="s">
        <v>475</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459</v>
      </c>
      <c r="AB124" s="1051"/>
      <c r="AC124" s="1051"/>
      <c r="AD124" s="1051"/>
      <c r="AE124" s="1052"/>
      <c r="AF124" s="1053" t="s">
        <v>140</v>
      </c>
      <c r="AG124" s="1051"/>
      <c r="AH124" s="1051"/>
      <c r="AI124" s="1051"/>
      <c r="AJ124" s="1052"/>
      <c r="AK124" s="1053" t="s">
        <v>400</v>
      </c>
      <c r="AL124" s="1051"/>
      <c r="AM124" s="1051"/>
      <c r="AN124" s="1051"/>
      <c r="AO124" s="1052"/>
      <c r="AP124" s="1054" t="s">
        <v>140</v>
      </c>
      <c r="AQ124" s="1055"/>
      <c r="AR124" s="1055"/>
      <c r="AS124" s="1055"/>
      <c r="AT124" s="1056"/>
      <c r="AU124" s="1153" t="s">
        <v>490</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5.4</v>
      </c>
      <c r="BR124" s="1120"/>
      <c r="BS124" s="1120"/>
      <c r="BT124" s="1120"/>
      <c r="BU124" s="1120"/>
      <c r="BV124" s="1120" t="s">
        <v>140</v>
      </c>
      <c r="BW124" s="1120"/>
      <c r="BX124" s="1120"/>
      <c r="BY124" s="1120"/>
      <c r="BZ124" s="1120"/>
      <c r="CA124" s="1120" t="s">
        <v>400</v>
      </c>
      <c r="CB124" s="1120"/>
      <c r="CC124" s="1120"/>
      <c r="CD124" s="1120"/>
      <c r="CE124" s="1120"/>
      <c r="CF124" s="1121"/>
      <c r="CG124" s="1122"/>
      <c r="CH124" s="1122"/>
      <c r="CI124" s="1122"/>
      <c r="CJ124" s="1123"/>
      <c r="CK124" s="1105"/>
      <c r="CL124" s="1105"/>
      <c r="CM124" s="1105"/>
      <c r="CN124" s="1105"/>
      <c r="CO124" s="1106"/>
      <c r="CP124" s="1112" t="s">
        <v>491</v>
      </c>
      <c r="CQ124" s="1113"/>
      <c r="CR124" s="1113"/>
      <c r="CS124" s="1113"/>
      <c r="CT124" s="1113"/>
      <c r="CU124" s="1113"/>
      <c r="CV124" s="1113"/>
      <c r="CW124" s="1113"/>
      <c r="CX124" s="1113"/>
      <c r="CY124" s="1113"/>
      <c r="CZ124" s="1113"/>
      <c r="DA124" s="1113"/>
      <c r="DB124" s="1113"/>
      <c r="DC124" s="1113"/>
      <c r="DD124" s="1113"/>
      <c r="DE124" s="1113"/>
      <c r="DF124" s="1114"/>
      <c r="DG124" s="1097">
        <v>4353234</v>
      </c>
      <c r="DH124" s="1076"/>
      <c r="DI124" s="1076"/>
      <c r="DJ124" s="1076"/>
      <c r="DK124" s="1077"/>
      <c r="DL124" s="1075" t="s">
        <v>140</v>
      </c>
      <c r="DM124" s="1076"/>
      <c r="DN124" s="1076"/>
      <c r="DO124" s="1076"/>
      <c r="DP124" s="1077"/>
      <c r="DQ124" s="1075" t="s">
        <v>459</v>
      </c>
      <c r="DR124" s="1076"/>
      <c r="DS124" s="1076"/>
      <c r="DT124" s="1076"/>
      <c r="DU124" s="1077"/>
      <c r="DV124" s="1078" t="s">
        <v>140</v>
      </c>
      <c r="DW124" s="1079"/>
      <c r="DX124" s="1079"/>
      <c r="DY124" s="1079"/>
      <c r="DZ124" s="1080"/>
    </row>
    <row r="125" spans="1:130" s="248" customFormat="1" ht="26.25" customHeight="1" x14ac:dyDescent="0.2">
      <c r="A125" s="1151"/>
      <c r="B125" s="1038"/>
      <c r="C125" s="1008" t="s">
        <v>477</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140</v>
      </c>
      <c r="AB125" s="1051"/>
      <c r="AC125" s="1051"/>
      <c r="AD125" s="1051"/>
      <c r="AE125" s="1052"/>
      <c r="AF125" s="1053" t="s">
        <v>140</v>
      </c>
      <c r="AG125" s="1051"/>
      <c r="AH125" s="1051"/>
      <c r="AI125" s="1051"/>
      <c r="AJ125" s="1052"/>
      <c r="AK125" s="1053" t="s">
        <v>140</v>
      </c>
      <c r="AL125" s="1051"/>
      <c r="AM125" s="1051"/>
      <c r="AN125" s="1051"/>
      <c r="AO125" s="1052"/>
      <c r="AP125" s="1054" t="s">
        <v>140</v>
      </c>
      <c r="AQ125" s="1055"/>
      <c r="AR125" s="1055"/>
      <c r="AS125" s="1055"/>
      <c r="AT125" s="1056"/>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5" t="s">
        <v>492</v>
      </c>
      <c r="CL125" s="1100"/>
      <c r="CM125" s="1100"/>
      <c r="CN125" s="1100"/>
      <c r="CO125" s="1101"/>
      <c r="CP125" s="1032" t="s">
        <v>493</v>
      </c>
      <c r="CQ125" s="981"/>
      <c r="CR125" s="981"/>
      <c r="CS125" s="981"/>
      <c r="CT125" s="981"/>
      <c r="CU125" s="981"/>
      <c r="CV125" s="981"/>
      <c r="CW125" s="981"/>
      <c r="CX125" s="981"/>
      <c r="CY125" s="981"/>
      <c r="CZ125" s="981"/>
      <c r="DA125" s="981"/>
      <c r="DB125" s="981"/>
      <c r="DC125" s="981"/>
      <c r="DD125" s="981"/>
      <c r="DE125" s="981"/>
      <c r="DF125" s="982"/>
      <c r="DG125" s="1018" t="s">
        <v>140</v>
      </c>
      <c r="DH125" s="1019"/>
      <c r="DI125" s="1019"/>
      <c r="DJ125" s="1019"/>
      <c r="DK125" s="1019"/>
      <c r="DL125" s="1019" t="s">
        <v>400</v>
      </c>
      <c r="DM125" s="1019"/>
      <c r="DN125" s="1019"/>
      <c r="DO125" s="1019"/>
      <c r="DP125" s="1019"/>
      <c r="DQ125" s="1019" t="s">
        <v>400</v>
      </c>
      <c r="DR125" s="1019"/>
      <c r="DS125" s="1019"/>
      <c r="DT125" s="1019"/>
      <c r="DU125" s="1019"/>
      <c r="DV125" s="1020" t="s">
        <v>140</v>
      </c>
      <c r="DW125" s="1020"/>
      <c r="DX125" s="1020"/>
      <c r="DY125" s="1020"/>
      <c r="DZ125" s="1021"/>
    </row>
    <row r="126" spans="1:130" s="248" customFormat="1" ht="26.25" customHeight="1" thickBot="1" x14ac:dyDescent="0.25">
      <c r="A126" s="1151"/>
      <c r="B126" s="1038"/>
      <c r="C126" s="1008" t="s">
        <v>479</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140</v>
      </c>
      <c r="AB126" s="1051"/>
      <c r="AC126" s="1051"/>
      <c r="AD126" s="1051"/>
      <c r="AE126" s="1052"/>
      <c r="AF126" s="1053" t="s">
        <v>140</v>
      </c>
      <c r="AG126" s="1051"/>
      <c r="AH126" s="1051"/>
      <c r="AI126" s="1051"/>
      <c r="AJ126" s="1052"/>
      <c r="AK126" s="1053" t="s">
        <v>400</v>
      </c>
      <c r="AL126" s="1051"/>
      <c r="AM126" s="1051"/>
      <c r="AN126" s="1051"/>
      <c r="AO126" s="1052"/>
      <c r="AP126" s="1054" t="s">
        <v>459</v>
      </c>
      <c r="AQ126" s="1055"/>
      <c r="AR126" s="1055"/>
      <c r="AS126" s="1055"/>
      <c r="AT126" s="1056"/>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6"/>
      <c r="CL126" s="1103"/>
      <c r="CM126" s="1103"/>
      <c r="CN126" s="1103"/>
      <c r="CO126" s="1104"/>
      <c r="CP126" s="1041" t="s">
        <v>494</v>
      </c>
      <c r="CQ126" s="1042"/>
      <c r="CR126" s="1042"/>
      <c r="CS126" s="1042"/>
      <c r="CT126" s="1042"/>
      <c r="CU126" s="1042"/>
      <c r="CV126" s="1042"/>
      <c r="CW126" s="1042"/>
      <c r="CX126" s="1042"/>
      <c r="CY126" s="1042"/>
      <c r="CZ126" s="1042"/>
      <c r="DA126" s="1042"/>
      <c r="DB126" s="1042"/>
      <c r="DC126" s="1042"/>
      <c r="DD126" s="1042"/>
      <c r="DE126" s="1042"/>
      <c r="DF126" s="1043"/>
      <c r="DG126" s="1011" t="s">
        <v>400</v>
      </c>
      <c r="DH126" s="1012"/>
      <c r="DI126" s="1012"/>
      <c r="DJ126" s="1012"/>
      <c r="DK126" s="1012"/>
      <c r="DL126" s="1012" t="s">
        <v>140</v>
      </c>
      <c r="DM126" s="1012"/>
      <c r="DN126" s="1012"/>
      <c r="DO126" s="1012"/>
      <c r="DP126" s="1012"/>
      <c r="DQ126" s="1012" t="s">
        <v>424</v>
      </c>
      <c r="DR126" s="1012"/>
      <c r="DS126" s="1012"/>
      <c r="DT126" s="1012"/>
      <c r="DU126" s="1012"/>
      <c r="DV126" s="1013" t="s">
        <v>459</v>
      </c>
      <c r="DW126" s="1013"/>
      <c r="DX126" s="1013"/>
      <c r="DY126" s="1013"/>
      <c r="DZ126" s="1014"/>
    </row>
    <row r="127" spans="1:130" s="248" customFormat="1" ht="26.25" customHeight="1" x14ac:dyDescent="0.2">
      <c r="A127" s="1152"/>
      <c r="B127" s="1040"/>
      <c r="C127" s="1094" t="s">
        <v>495</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v>2468</v>
      </c>
      <c r="AB127" s="1051"/>
      <c r="AC127" s="1051"/>
      <c r="AD127" s="1051"/>
      <c r="AE127" s="1052"/>
      <c r="AF127" s="1053">
        <v>666</v>
      </c>
      <c r="AG127" s="1051"/>
      <c r="AH127" s="1051"/>
      <c r="AI127" s="1051"/>
      <c r="AJ127" s="1052"/>
      <c r="AK127" s="1053">
        <v>294</v>
      </c>
      <c r="AL127" s="1051"/>
      <c r="AM127" s="1051"/>
      <c r="AN127" s="1051"/>
      <c r="AO127" s="1052"/>
      <c r="AP127" s="1054">
        <v>0</v>
      </c>
      <c r="AQ127" s="1055"/>
      <c r="AR127" s="1055"/>
      <c r="AS127" s="1055"/>
      <c r="AT127" s="1056"/>
      <c r="AU127" s="283"/>
      <c r="AV127" s="283"/>
      <c r="AW127" s="283"/>
      <c r="AX127" s="1124" t="s">
        <v>496</v>
      </c>
      <c r="AY127" s="1125"/>
      <c r="AZ127" s="1125"/>
      <c r="BA127" s="1125"/>
      <c r="BB127" s="1125"/>
      <c r="BC127" s="1125"/>
      <c r="BD127" s="1125"/>
      <c r="BE127" s="1126"/>
      <c r="BF127" s="1127" t="s">
        <v>497</v>
      </c>
      <c r="BG127" s="1125"/>
      <c r="BH127" s="1125"/>
      <c r="BI127" s="1125"/>
      <c r="BJ127" s="1125"/>
      <c r="BK127" s="1125"/>
      <c r="BL127" s="1126"/>
      <c r="BM127" s="1127" t="s">
        <v>498</v>
      </c>
      <c r="BN127" s="1125"/>
      <c r="BO127" s="1125"/>
      <c r="BP127" s="1125"/>
      <c r="BQ127" s="1125"/>
      <c r="BR127" s="1125"/>
      <c r="BS127" s="1126"/>
      <c r="BT127" s="1127" t="s">
        <v>499</v>
      </c>
      <c r="BU127" s="1125"/>
      <c r="BV127" s="1125"/>
      <c r="BW127" s="1125"/>
      <c r="BX127" s="1125"/>
      <c r="BY127" s="1125"/>
      <c r="BZ127" s="1149"/>
      <c r="CA127" s="283"/>
      <c r="CB127" s="283"/>
      <c r="CC127" s="283"/>
      <c r="CD127" s="284"/>
      <c r="CE127" s="284"/>
      <c r="CF127" s="284"/>
      <c r="CG127" s="281"/>
      <c r="CH127" s="281"/>
      <c r="CI127" s="281"/>
      <c r="CJ127" s="282"/>
      <c r="CK127" s="1116"/>
      <c r="CL127" s="1103"/>
      <c r="CM127" s="1103"/>
      <c r="CN127" s="1103"/>
      <c r="CO127" s="1104"/>
      <c r="CP127" s="1041" t="s">
        <v>500</v>
      </c>
      <c r="CQ127" s="1042"/>
      <c r="CR127" s="1042"/>
      <c r="CS127" s="1042"/>
      <c r="CT127" s="1042"/>
      <c r="CU127" s="1042"/>
      <c r="CV127" s="1042"/>
      <c r="CW127" s="1042"/>
      <c r="CX127" s="1042"/>
      <c r="CY127" s="1042"/>
      <c r="CZ127" s="1042"/>
      <c r="DA127" s="1042"/>
      <c r="DB127" s="1042"/>
      <c r="DC127" s="1042"/>
      <c r="DD127" s="1042"/>
      <c r="DE127" s="1042"/>
      <c r="DF127" s="1043"/>
      <c r="DG127" s="1011" t="s">
        <v>400</v>
      </c>
      <c r="DH127" s="1012"/>
      <c r="DI127" s="1012"/>
      <c r="DJ127" s="1012"/>
      <c r="DK127" s="1012"/>
      <c r="DL127" s="1012" t="s">
        <v>400</v>
      </c>
      <c r="DM127" s="1012"/>
      <c r="DN127" s="1012"/>
      <c r="DO127" s="1012"/>
      <c r="DP127" s="1012"/>
      <c r="DQ127" s="1012" t="s">
        <v>400</v>
      </c>
      <c r="DR127" s="1012"/>
      <c r="DS127" s="1012"/>
      <c r="DT127" s="1012"/>
      <c r="DU127" s="1012"/>
      <c r="DV127" s="1013" t="s">
        <v>400</v>
      </c>
      <c r="DW127" s="1013"/>
      <c r="DX127" s="1013"/>
      <c r="DY127" s="1013"/>
      <c r="DZ127" s="1014"/>
    </row>
    <row r="128" spans="1:130" s="248" customFormat="1" ht="26.25" customHeight="1" thickBot="1" x14ac:dyDescent="0.25">
      <c r="A128" s="1135" t="s">
        <v>501</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502</v>
      </c>
      <c r="X128" s="1137"/>
      <c r="Y128" s="1137"/>
      <c r="Z128" s="1138"/>
      <c r="AA128" s="1139">
        <v>50154</v>
      </c>
      <c r="AB128" s="1140"/>
      <c r="AC128" s="1140"/>
      <c r="AD128" s="1140"/>
      <c r="AE128" s="1141"/>
      <c r="AF128" s="1142">
        <v>50154</v>
      </c>
      <c r="AG128" s="1140"/>
      <c r="AH128" s="1140"/>
      <c r="AI128" s="1140"/>
      <c r="AJ128" s="1141"/>
      <c r="AK128" s="1142">
        <v>48316</v>
      </c>
      <c r="AL128" s="1140"/>
      <c r="AM128" s="1140"/>
      <c r="AN128" s="1140"/>
      <c r="AO128" s="1141"/>
      <c r="AP128" s="1143"/>
      <c r="AQ128" s="1144"/>
      <c r="AR128" s="1144"/>
      <c r="AS128" s="1144"/>
      <c r="AT128" s="1145"/>
      <c r="AU128" s="283"/>
      <c r="AV128" s="283"/>
      <c r="AW128" s="283"/>
      <c r="AX128" s="980" t="s">
        <v>503</v>
      </c>
      <c r="AY128" s="981"/>
      <c r="AZ128" s="981"/>
      <c r="BA128" s="981"/>
      <c r="BB128" s="981"/>
      <c r="BC128" s="981"/>
      <c r="BD128" s="981"/>
      <c r="BE128" s="982"/>
      <c r="BF128" s="1146" t="s">
        <v>140</v>
      </c>
      <c r="BG128" s="1147"/>
      <c r="BH128" s="1147"/>
      <c r="BI128" s="1147"/>
      <c r="BJ128" s="1147"/>
      <c r="BK128" s="1147"/>
      <c r="BL128" s="1148"/>
      <c r="BM128" s="1146">
        <v>13.53</v>
      </c>
      <c r="BN128" s="1147"/>
      <c r="BO128" s="1147"/>
      <c r="BP128" s="1147"/>
      <c r="BQ128" s="1147"/>
      <c r="BR128" s="1147"/>
      <c r="BS128" s="1148"/>
      <c r="BT128" s="1146">
        <v>20</v>
      </c>
      <c r="BU128" s="1147"/>
      <c r="BV128" s="1147"/>
      <c r="BW128" s="1147"/>
      <c r="BX128" s="1147"/>
      <c r="BY128" s="1147"/>
      <c r="BZ128" s="1171"/>
      <c r="CA128" s="284"/>
      <c r="CB128" s="284"/>
      <c r="CC128" s="284"/>
      <c r="CD128" s="284"/>
      <c r="CE128" s="284"/>
      <c r="CF128" s="284"/>
      <c r="CG128" s="281"/>
      <c r="CH128" s="281"/>
      <c r="CI128" s="281"/>
      <c r="CJ128" s="282"/>
      <c r="CK128" s="1117"/>
      <c r="CL128" s="1118"/>
      <c r="CM128" s="1118"/>
      <c r="CN128" s="1118"/>
      <c r="CO128" s="1119"/>
      <c r="CP128" s="1128" t="s">
        <v>504</v>
      </c>
      <c r="CQ128" s="1129"/>
      <c r="CR128" s="1129"/>
      <c r="CS128" s="1129"/>
      <c r="CT128" s="1129"/>
      <c r="CU128" s="1129"/>
      <c r="CV128" s="1129"/>
      <c r="CW128" s="1129"/>
      <c r="CX128" s="1129"/>
      <c r="CY128" s="1129"/>
      <c r="CZ128" s="1129"/>
      <c r="DA128" s="1129"/>
      <c r="DB128" s="1129"/>
      <c r="DC128" s="1129"/>
      <c r="DD128" s="1129"/>
      <c r="DE128" s="1129"/>
      <c r="DF128" s="1130"/>
      <c r="DG128" s="1131">
        <v>12470</v>
      </c>
      <c r="DH128" s="1132"/>
      <c r="DI128" s="1132"/>
      <c r="DJ128" s="1132"/>
      <c r="DK128" s="1132"/>
      <c r="DL128" s="1132">
        <v>14461</v>
      </c>
      <c r="DM128" s="1132"/>
      <c r="DN128" s="1132"/>
      <c r="DO128" s="1132"/>
      <c r="DP128" s="1132"/>
      <c r="DQ128" s="1132" t="s">
        <v>459</v>
      </c>
      <c r="DR128" s="1132"/>
      <c r="DS128" s="1132"/>
      <c r="DT128" s="1132"/>
      <c r="DU128" s="1132"/>
      <c r="DV128" s="1133" t="s">
        <v>400</v>
      </c>
      <c r="DW128" s="1133"/>
      <c r="DX128" s="1133"/>
      <c r="DY128" s="1133"/>
      <c r="DZ128" s="1134"/>
    </row>
    <row r="129" spans="1:131" s="248" customFormat="1" ht="26.25" customHeight="1" x14ac:dyDescent="0.2">
      <c r="A129" s="1022" t="s">
        <v>107</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505</v>
      </c>
      <c r="X129" s="1166"/>
      <c r="Y129" s="1166"/>
      <c r="Z129" s="1167"/>
      <c r="AA129" s="1050">
        <v>8764588</v>
      </c>
      <c r="AB129" s="1051"/>
      <c r="AC129" s="1051"/>
      <c r="AD129" s="1051"/>
      <c r="AE129" s="1052"/>
      <c r="AF129" s="1053">
        <v>8799931</v>
      </c>
      <c r="AG129" s="1051"/>
      <c r="AH129" s="1051"/>
      <c r="AI129" s="1051"/>
      <c r="AJ129" s="1052"/>
      <c r="AK129" s="1053">
        <v>8967013</v>
      </c>
      <c r="AL129" s="1051"/>
      <c r="AM129" s="1051"/>
      <c r="AN129" s="1051"/>
      <c r="AO129" s="1052"/>
      <c r="AP129" s="1168"/>
      <c r="AQ129" s="1169"/>
      <c r="AR129" s="1169"/>
      <c r="AS129" s="1169"/>
      <c r="AT129" s="1170"/>
      <c r="AU129" s="285"/>
      <c r="AV129" s="285"/>
      <c r="AW129" s="285"/>
      <c r="AX129" s="1159" t="s">
        <v>506</v>
      </c>
      <c r="AY129" s="1042"/>
      <c r="AZ129" s="1042"/>
      <c r="BA129" s="1042"/>
      <c r="BB129" s="1042"/>
      <c r="BC129" s="1042"/>
      <c r="BD129" s="1042"/>
      <c r="BE129" s="1043"/>
      <c r="BF129" s="1160" t="s">
        <v>140</v>
      </c>
      <c r="BG129" s="1161"/>
      <c r="BH129" s="1161"/>
      <c r="BI129" s="1161"/>
      <c r="BJ129" s="1161"/>
      <c r="BK129" s="1161"/>
      <c r="BL129" s="1162"/>
      <c r="BM129" s="1160">
        <v>18.53</v>
      </c>
      <c r="BN129" s="1161"/>
      <c r="BO129" s="1161"/>
      <c r="BP129" s="1161"/>
      <c r="BQ129" s="1161"/>
      <c r="BR129" s="1161"/>
      <c r="BS129" s="1162"/>
      <c r="BT129" s="1160">
        <v>30</v>
      </c>
      <c r="BU129" s="1163"/>
      <c r="BV129" s="1163"/>
      <c r="BW129" s="1163"/>
      <c r="BX129" s="1163"/>
      <c r="BY129" s="1163"/>
      <c r="BZ129" s="1164"/>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5"/>
      <c r="DQ129" s="255"/>
      <c r="DR129" s="255"/>
      <c r="DS129" s="255"/>
      <c r="DT129" s="255"/>
      <c r="DU129" s="255"/>
      <c r="DV129" s="255"/>
      <c r="DW129" s="255"/>
      <c r="DX129" s="255"/>
      <c r="DY129" s="255"/>
      <c r="DZ129" s="259"/>
    </row>
    <row r="130" spans="1:131" s="248" customFormat="1" ht="26.25" customHeight="1" x14ac:dyDescent="0.2">
      <c r="A130" s="1022" t="s">
        <v>507</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508</v>
      </c>
      <c r="X130" s="1166"/>
      <c r="Y130" s="1166"/>
      <c r="Z130" s="1167"/>
      <c r="AA130" s="1050">
        <v>1083792</v>
      </c>
      <c r="AB130" s="1051"/>
      <c r="AC130" s="1051"/>
      <c r="AD130" s="1051"/>
      <c r="AE130" s="1052"/>
      <c r="AF130" s="1053">
        <v>999772</v>
      </c>
      <c r="AG130" s="1051"/>
      <c r="AH130" s="1051"/>
      <c r="AI130" s="1051"/>
      <c r="AJ130" s="1052"/>
      <c r="AK130" s="1053">
        <v>963124</v>
      </c>
      <c r="AL130" s="1051"/>
      <c r="AM130" s="1051"/>
      <c r="AN130" s="1051"/>
      <c r="AO130" s="1052"/>
      <c r="AP130" s="1168"/>
      <c r="AQ130" s="1169"/>
      <c r="AR130" s="1169"/>
      <c r="AS130" s="1169"/>
      <c r="AT130" s="1170"/>
      <c r="AU130" s="285"/>
      <c r="AV130" s="285"/>
      <c r="AW130" s="285"/>
      <c r="AX130" s="1159" t="s">
        <v>509</v>
      </c>
      <c r="AY130" s="1042"/>
      <c r="AZ130" s="1042"/>
      <c r="BA130" s="1042"/>
      <c r="BB130" s="1042"/>
      <c r="BC130" s="1042"/>
      <c r="BD130" s="1042"/>
      <c r="BE130" s="1043"/>
      <c r="BF130" s="1196">
        <v>4</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5"/>
      <c r="DQ130" s="255"/>
      <c r="DR130" s="255"/>
      <c r="DS130" s="255"/>
      <c r="DT130" s="255"/>
      <c r="DU130" s="255"/>
      <c r="DV130" s="255"/>
      <c r="DW130" s="255"/>
      <c r="DX130" s="255"/>
      <c r="DY130" s="255"/>
      <c r="DZ130" s="259"/>
    </row>
    <row r="131" spans="1:131" s="248" customFormat="1" ht="26.25" customHeight="1" thickBot="1" x14ac:dyDescent="0.25">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510</v>
      </c>
      <c r="X131" s="1204"/>
      <c r="Y131" s="1204"/>
      <c r="Z131" s="1205"/>
      <c r="AA131" s="1097">
        <v>7680796</v>
      </c>
      <c r="AB131" s="1076"/>
      <c r="AC131" s="1076"/>
      <c r="AD131" s="1076"/>
      <c r="AE131" s="1077"/>
      <c r="AF131" s="1075">
        <v>7800159</v>
      </c>
      <c r="AG131" s="1076"/>
      <c r="AH131" s="1076"/>
      <c r="AI131" s="1076"/>
      <c r="AJ131" s="1077"/>
      <c r="AK131" s="1075">
        <v>8003889</v>
      </c>
      <c r="AL131" s="1076"/>
      <c r="AM131" s="1076"/>
      <c r="AN131" s="1076"/>
      <c r="AO131" s="1077"/>
      <c r="AP131" s="1206"/>
      <c r="AQ131" s="1207"/>
      <c r="AR131" s="1207"/>
      <c r="AS131" s="1207"/>
      <c r="AT131" s="1208"/>
      <c r="AU131" s="285"/>
      <c r="AV131" s="285"/>
      <c r="AW131" s="285"/>
      <c r="AX131" s="1178" t="s">
        <v>511</v>
      </c>
      <c r="AY131" s="1129"/>
      <c r="AZ131" s="1129"/>
      <c r="BA131" s="1129"/>
      <c r="BB131" s="1129"/>
      <c r="BC131" s="1129"/>
      <c r="BD131" s="1129"/>
      <c r="BE131" s="1130"/>
      <c r="BF131" s="1179" t="s">
        <v>140</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5"/>
      <c r="DQ131" s="255"/>
      <c r="DR131" s="255"/>
      <c r="DS131" s="255"/>
      <c r="DT131" s="255"/>
      <c r="DU131" s="255"/>
      <c r="DV131" s="255"/>
      <c r="DW131" s="255"/>
      <c r="DX131" s="255"/>
      <c r="DY131" s="255"/>
      <c r="DZ131" s="259"/>
    </row>
    <row r="132" spans="1:131" s="248" customFormat="1" ht="26.25" customHeight="1" x14ac:dyDescent="0.2">
      <c r="A132" s="1185" t="s">
        <v>512</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513</v>
      </c>
      <c r="W132" s="1189"/>
      <c r="X132" s="1189"/>
      <c r="Y132" s="1189"/>
      <c r="Z132" s="1190"/>
      <c r="AA132" s="1191">
        <v>6.100956203</v>
      </c>
      <c r="AB132" s="1192"/>
      <c r="AC132" s="1192"/>
      <c r="AD132" s="1192"/>
      <c r="AE132" s="1193"/>
      <c r="AF132" s="1194">
        <v>3.4515065649999999</v>
      </c>
      <c r="AG132" s="1192"/>
      <c r="AH132" s="1192"/>
      <c r="AI132" s="1192"/>
      <c r="AJ132" s="1193"/>
      <c r="AK132" s="1194">
        <v>2.5593183509999999</v>
      </c>
      <c r="AL132" s="1192"/>
      <c r="AM132" s="1192"/>
      <c r="AN132" s="1192"/>
      <c r="AO132" s="1193"/>
      <c r="AP132" s="1091"/>
      <c r="AQ132" s="1092"/>
      <c r="AR132" s="1092"/>
      <c r="AS132" s="1092"/>
      <c r="AT132" s="1195"/>
      <c r="AU132" s="287"/>
      <c r="AV132" s="288"/>
      <c r="AW132" s="288"/>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9"/>
      <c r="DQ132" s="259"/>
      <c r="DR132" s="259"/>
      <c r="DS132" s="259"/>
      <c r="DT132" s="259"/>
      <c r="DU132" s="259"/>
      <c r="DV132" s="259"/>
      <c r="DW132" s="259"/>
      <c r="DX132" s="259"/>
      <c r="DY132" s="259"/>
      <c r="DZ132" s="259"/>
    </row>
    <row r="133" spans="1:131" s="248" customFormat="1" ht="26.25" customHeight="1" thickBot="1" x14ac:dyDescent="0.25">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514</v>
      </c>
      <c r="W133" s="1172"/>
      <c r="X133" s="1172"/>
      <c r="Y133" s="1172"/>
      <c r="Z133" s="1173"/>
      <c r="AA133" s="1174">
        <v>5.4</v>
      </c>
      <c r="AB133" s="1175"/>
      <c r="AC133" s="1175"/>
      <c r="AD133" s="1175"/>
      <c r="AE133" s="1176"/>
      <c r="AF133" s="1174">
        <v>4.8</v>
      </c>
      <c r="AG133" s="1175"/>
      <c r="AH133" s="1175"/>
      <c r="AI133" s="1175"/>
      <c r="AJ133" s="1176"/>
      <c r="AK133" s="1174">
        <v>4</v>
      </c>
      <c r="AL133" s="1175"/>
      <c r="AM133" s="1175"/>
      <c r="AN133" s="1175"/>
      <c r="AO133" s="1176"/>
      <c r="AP133" s="1121"/>
      <c r="AQ133" s="1122"/>
      <c r="AR133" s="1122"/>
      <c r="AS133" s="1122"/>
      <c r="AT133" s="1177"/>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9"/>
      <c r="DQ133" s="259"/>
      <c r="DR133" s="259"/>
      <c r="DS133" s="259"/>
      <c r="DT133" s="259"/>
      <c r="DU133" s="259"/>
      <c r="DV133" s="259"/>
      <c r="DW133" s="259"/>
      <c r="DX133" s="259"/>
      <c r="DY133" s="259"/>
      <c r="DZ133" s="259"/>
    </row>
    <row r="134" spans="1:131" s="249"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9"/>
      <c r="DQ134" s="259"/>
      <c r="DR134" s="259"/>
      <c r="DS134" s="259"/>
      <c r="DT134" s="259"/>
      <c r="DU134" s="259"/>
      <c r="DV134" s="259"/>
      <c r="DW134" s="259"/>
      <c r="DX134" s="259"/>
      <c r="DY134" s="259"/>
      <c r="DZ134" s="259"/>
      <c r="EA134" s="248"/>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YCzOOhcXbsTaZ2eiF+ttNBb0d0mZpBhKLG5grKMVNq9KsUqtzPIl2VmV0Gqg8l1cpUAP/oTVTaUEIDz3DPjq7g==" saltValue="2CGMy7EFuIAu32V97Qk+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515</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XOqBvJzao/ifWpEZtGb9L5Tdko1QLXt0Jq6Tu4NubGRXh48Px9tIaxWBiED//5suUjyhmLY3/nyYgrw6AT5h4A==" saltValue="PWcARAgedI2rPrJSDzSO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bceBj6JzA1OxYFVQnAyxh4ZKfLwwUhceWTs2aVPWfXPATwj25jzGbsO0nfhlsvHCgXRlRcubz+Pgr/q9/tEw==" saltValue="P2tU6zWjDmQ+DKi4TUS4g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ht="13.5" customHeight="1"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09" t="s">
        <v>518</v>
      </c>
      <c r="AP7" s="304"/>
      <c r="AQ7" s="305" t="s">
        <v>519</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0"/>
      <c r="AP8" s="310" t="s">
        <v>520</v>
      </c>
      <c r="AQ8" s="311" t="s">
        <v>521</v>
      </c>
      <c r="AR8" s="312" t="s">
        <v>522</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1" t="s">
        <v>523</v>
      </c>
      <c r="AL9" s="1212"/>
      <c r="AM9" s="1212"/>
      <c r="AN9" s="1213"/>
      <c r="AO9" s="313">
        <v>3066761</v>
      </c>
      <c r="AP9" s="313">
        <v>103439</v>
      </c>
      <c r="AQ9" s="314">
        <v>94370</v>
      </c>
      <c r="AR9" s="315">
        <v>9.6</v>
      </c>
    </row>
    <row r="10" spans="1:46" ht="13.5" customHeight="1"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1" t="s">
        <v>524</v>
      </c>
      <c r="AL10" s="1212"/>
      <c r="AM10" s="1212"/>
      <c r="AN10" s="1213"/>
      <c r="AO10" s="316">
        <v>14682</v>
      </c>
      <c r="AP10" s="316">
        <v>495</v>
      </c>
      <c r="AQ10" s="317">
        <v>9302</v>
      </c>
      <c r="AR10" s="318">
        <v>-94.7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1" t="s">
        <v>525</v>
      </c>
      <c r="AL11" s="1212"/>
      <c r="AM11" s="1212"/>
      <c r="AN11" s="1213"/>
      <c r="AO11" s="316">
        <v>16493</v>
      </c>
      <c r="AP11" s="316">
        <v>556</v>
      </c>
      <c r="AQ11" s="317">
        <v>1639</v>
      </c>
      <c r="AR11" s="318">
        <v>-66.099999999999994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1" t="s">
        <v>526</v>
      </c>
      <c r="AL12" s="1212"/>
      <c r="AM12" s="1212"/>
      <c r="AN12" s="1213"/>
      <c r="AO12" s="316" t="s">
        <v>527</v>
      </c>
      <c r="AP12" s="316" t="s">
        <v>527</v>
      </c>
      <c r="AQ12" s="317">
        <v>4</v>
      </c>
      <c r="AR12" s="318" t="s">
        <v>527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1" t="s">
        <v>528</v>
      </c>
      <c r="AL13" s="1212"/>
      <c r="AM13" s="1212"/>
      <c r="AN13" s="1213"/>
      <c r="AO13" s="316">
        <v>194427</v>
      </c>
      <c r="AP13" s="316">
        <v>6558</v>
      </c>
      <c r="AQ13" s="317">
        <v>3374</v>
      </c>
      <c r="AR13" s="318">
        <v>94.4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1" t="s">
        <v>529</v>
      </c>
      <c r="AL14" s="1212"/>
      <c r="AM14" s="1212"/>
      <c r="AN14" s="1213"/>
      <c r="AO14" s="316">
        <v>30036</v>
      </c>
      <c r="AP14" s="316">
        <v>1013</v>
      </c>
      <c r="AQ14" s="317">
        <v>2035</v>
      </c>
      <c r="AR14" s="318">
        <v>-50.2</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530</v>
      </c>
      <c r="AL15" s="1218"/>
      <c r="AM15" s="1218"/>
      <c r="AN15" s="1219"/>
      <c r="AO15" s="316">
        <v>-201665</v>
      </c>
      <c r="AP15" s="316">
        <v>-6802</v>
      </c>
      <c r="AQ15" s="317">
        <v>-7711</v>
      </c>
      <c r="AR15" s="318">
        <v>-11.8</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7" t="s">
        <v>189</v>
      </c>
      <c r="AL16" s="1218"/>
      <c r="AM16" s="1218"/>
      <c r="AN16" s="1219"/>
      <c r="AO16" s="316">
        <v>3120734</v>
      </c>
      <c r="AP16" s="316">
        <v>105260</v>
      </c>
      <c r="AQ16" s="317">
        <v>103011</v>
      </c>
      <c r="AR16" s="318">
        <v>2.2000000000000002</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532</v>
      </c>
      <c r="AP20" s="325" t="s">
        <v>533</v>
      </c>
      <c r="AQ20" s="326" t="s">
        <v>534</v>
      </c>
      <c r="AR20" s="327"/>
    </row>
    <row r="21" spans="1:46" s="333" customFormat="1" ht="13.2" x14ac:dyDescent="0.2">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0" t="s">
        <v>535</v>
      </c>
      <c r="AL21" s="1221"/>
      <c r="AM21" s="1221"/>
      <c r="AN21" s="1222"/>
      <c r="AO21" s="329">
        <v>11.13</v>
      </c>
      <c r="AP21" s="330">
        <v>9.8800000000000008</v>
      </c>
      <c r="AQ21" s="331">
        <v>1.25</v>
      </c>
      <c r="AR21" s="299"/>
      <c r="AS21" s="332"/>
      <c r="AT21" s="328"/>
    </row>
    <row r="22" spans="1:46" s="333" customFormat="1" ht="13.2" x14ac:dyDescent="0.2">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0" t="s">
        <v>536</v>
      </c>
      <c r="AL22" s="1221"/>
      <c r="AM22" s="1221"/>
      <c r="AN22" s="1222"/>
      <c r="AO22" s="334">
        <v>97</v>
      </c>
      <c r="AP22" s="335">
        <v>97.4</v>
      </c>
      <c r="AQ22" s="336">
        <v>-0.4</v>
      </c>
      <c r="AR22" s="320"/>
      <c r="AS22" s="332"/>
      <c r="AT22" s="328"/>
    </row>
    <row r="23" spans="1:46" s="333" customFormat="1" ht="13.2" x14ac:dyDescent="0.2">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ht="13.2" x14ac:dyDescent="0.2">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ht="13.2" x14ac:dyDescent="0.2">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ht="13.2" x14ac:dyDescent="0.2">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ht="13.2" x14ac:dyDescent="0.2">
      <c r="A27" s="341"/>
      <c r="AO27" s="294"/>
      <c r="AP27" s="294"/>
      <c r="AQ27" s="294"/>
      <c r="AR27" s="294"/>
      <c r="AS27" s="294"/>
      <c r="AT27" s="294"/>
    </row>
    <row r="28" spans="1:46" ht="16.2" x14ac:dyDescent="0.2">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3"/>
    </row>
    <row r="30" spans="1:46" ht="13.5" customHeight="1"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09" t="s">
        <v>518</v>
      </c>
      <c r="AP30" s="304"/>
      <c r="AQ30" s="305" t="s">
        <v>519</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0"/>
      <c r="AP31" s="310" t="s">
        <v>520</v>
      </c>
      <c r="AQ31" s="311" t="s">
        <v>521</v>
      </c>
      <c r="AR31" s="312" t="s">
        <v>522</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4" t="s">
        <v>540</v>
      </c>
      <c r="AL32" s="1215"/>
      <c r="AM32" s="1215"/>
      <c r="AN32" s="1216"/>
      <c r="AO32" s="344">
        <v>917877</v>
      </c>
      <c r="AP32" s="344">
        <v>30959</v>
      </c>
      <c r="AQ32" s="345">
        <v>65683</v>
      </c>
      <c r="AR32" s="346">
        <v>-52.9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4" t="s">
        <v>541</v>
      </c>
      <c r="AL33" s="1215"/>
      <c r="AM33" s="1215"/>
      <c r="AN33" s="1216"/>
      <c r="AO33" s="344" t="s">
        <v>527</v>
      </c>
      <c r="AP33" s="344" t="s">
        <v>527</v>
      </c>
      <c r="AQ33" s="345" t="s">
        <v>527</v>
      </c>
      <c r="AR33" s="346" t="s">
        <v>527</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4" t="s">
        <v>542</v>
      </c>
      <c r="AL34" s="1215"/>
      <c r="AM34" s="1215"/>
      <c r="AN34" s="1216"/>
      <c r="AO34" s="344" t="s">
        <v>527</v>
      </c>
      <c r="AP34" s="344" t="s">
        <v>527</v>
      </c>
      <c r="AQ34" s="345">
        <v>9</v>
      </c>
      <c r="AR34" s="346" t="s">
        <v>527</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4" t="s">
        <v>543</v>
      </c>
      <c r="AL35" s="1215"/>
      <c r="AM35" s="1215"/>
      <c r="AN35" s="1216"/>
      <c r="AO35" s="344">
        <v>281472</v>
      </c>
      <c r="AP35" s="344">
        <v>9494</v>
      </c>
      <c r="AQ35" s="345">
        <v>17466</v>
      </c>
      <c r="AR35" s="346">
        <v>-45.6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4" t="s">
        <v>544</v>
      </c>
      <c r="AL36" s="1215"/>
      <c r="AM36" s="1215"/>
      <c r="AN36" s="1216"/>
      <c r="AO36" s="344">
        <v>16642</v>
      </c>
      <c r="AP36" s="344">
        <v>561</v>
      </c>
      <c r="AQ36" s="345">
        <v>3476</v>
      </c>
      <c r="AR36" s="346">
        <v>-83.9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4" t="s">
        <v>545</v>
      </c>
      <c r="AL37" s="1215"/>
      <c r="AM37" s="1215"/>
      <c r="AN37" s="1216"/>
      <c r="AO37" s="344">
        <v>294</v>
      </c>
      <c r="AP37" s="344">
        <v>10</v>
      </c>
      <c r="AQ37" s="345">
        <v>810</v>
      </c>
      <c r="AR37" s="346">
        <v>-98.8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3" t="s">
        <v>546</v>
      </c>
      <c r="AL38" s="1224"/>
      <c r="AM38" s="1224"/>
      <c r="AN38" s="1225"/>
      <c r="AO38" s="347" t="s">
        <v>527</v>
      </c>
      <c r="AP38" s="347" t="s">
        <v>527</v>
      </c>
      <c r="AQ38" s="348">
        <v>2</v>
      </c>
      <c r="AR38" s="336" t="s">
        <v>527</v>
      </c>
      <c r="AS38" s="343"/>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3" t="s">
        <v>547</v>
      </c>
      <c r="AL39" s="1224"/>
      <c r="AM39" s="1224"/>
      <c r="AN39" s="1225"/>
      <c r="AO39" s="344">
        <v>-48316</v>
      </c>
      <c r="AP39" s="344">
        <v>-1630</v>
      </c>
      <c r="AQ39" s="345">
        <v>-2801</v>
      </c>
      <c r="AR39" s="346">
        <v>-41.8</v>
      </c>
      <c r="AS39" s="343"/>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4" t="s">
        <v>548</v>
      </c>
      <c r="AL40" s="1215"/>
      <c r="AM40" s="1215"/>
      <c r="AN40" s="1216"/>
      <c r="AO40" s="344">
        <v>-963124</v>
      </c>
      <c r="AP40" s="344">
        <v>-32485</v>
      </c>
      <c r="AQ40" s="345">
        <v>-61607</v>
      </c>
      <c r="AR40" s="346">
        <v>-47.3</v>
      </c>
      <c r="AS40" s="343"/>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6" t="s">
        <v>302</v>
      </c>
      <c r="AL41" s="1227"/>
      <c r="AM41" s="1227"/>
      <c r="AN41" s="1228"/>
      <c r="AO41" s="344">
        <v>204845</v>
      </c>
      <c r="AP41" s="344">
        <v>6909</v>
      </c>
      <c r="AQ41" s="345">
        <v>23038</v>
      </c>
      <c r="AR41" s="346">
        <v>-70</v>
      </c>
      <c r="AS41" s="343"/>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549</v>
      </c>
      <c r="AL42" s="294"/>
      <c r="AM42" s="294"/>
      <c r="AN42" s="294"/>
      <c r="AO42" s="294"/>
      <c r="AP42" s="294"/>
      <c r="AQ42" s="320"/>
      <c r="AR42" s="320"/>
      <c r="AS42" s="343"/>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ht="13.2" x14ac:dyDescent="0.2">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2">
      <c r="A47" s="353"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551</v>
      </c>
      <c r="AL48" s="354"/>
      <c r="AM48" s="354"/>
      <c r="AN48" s="354"/>
      <c r="AO48" s="354"/>
      <c r="AP48" s="354"/>
      <c r="AQ48" s="355"/>
      <c r="AR48" s="354"/>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229" t="s">
        <v>518</v>
      </c>
      <c r="AN49" s="1231" t="s">
        <v>552</v>
      </c>
      <c r="AO49" s="1232"/>
      <c r="AP49" s="1232"/>
      <c r="AQ49" s="1232"/>
      <c r="AR49" s="1233"/>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230"/>
      <c r="AN50" s="360" t="s">
        <v>553</v>
      </c>
      <c r="AO50" s="361" t="s">
        <v>554</v>
      </c>
      <c r="AP50" s="362" t="s">
        <v>555</v>
      </c>
      <c r="AQ50" s="363" t="s">
        <v>556</v>
      </c>
      <c r="AR50" s="364" t="s">
        <v>557</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558</v>
      </c>
      <c r="AL51" s="357"/>
      <c r="AM51" s="365">
        <v>1969631</v>
      </c>
      <c r="AN51" s="366">
        <v>63008</v>
      </c>
      <c r="AO51" s="367">
        <v>-7.8</v>
      </c>
      <c r="AP51" s="368">
        <v>78864</v>
      </c>
      <c r="AQ51" s="369">
        <v>-10.4</v>
      </c>
      <c r="AR51" s="370">
        <v>2.6</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559</v>
      </c>
      <c r="AM52" s="373">
        <v>768702</v>
      </c>
      <c r="AN52" s="374">
        <v>24591</v>
      </c>
      <c r="AO52" s="375">
        <v>-36.5</v>
      </c>
      <c r="AP52" s="376">
        <v>46136</v>
      </c>
      <c r="AQ52" s="377">
        <v>-4.2</v>
      </c>
      <c r="AR52" s="378">
        <v>-32.299999999999997</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560</v>
      </c>
      <c r="AL53" s="357"/>
      <c r="AM53" s="365">
        <v>2107757</v>
      </c>
      <c r="AN53" s="366">
        <v>68285</v>
      </c>
      <c r="AO53" s="367">
        <v>8.4</v>
      </c>
      <c r="AP53" s="368">
        <v>85042</v>
      </c>
      <c r="AQ53" s="369">
        <v>7.8</v>
      </c>
      <c r="AR53" s="370">
        <v>0.6</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559</v>
      </c>
      <c r="AM54" s="373">
        <v>1011207</v>
      </c>
      <c r="AN54" s="374">
        <v>32760</v>
      </c>
      <c r="AO54" s="375">
        <v>33.200000000000003</v>
      </c>
      <c r="AP54" s="376">
        <v>50806</v>
      </c>
      <c r="AQ54" s="377">
        <v>10.1</v>
      </c>
      <c r="AR54" s="378">
        <v>23.1</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561</v>
      </c>
      <c r="AL55" s="357"/>
      <c r="AM55" s="365">
        <v>2350922</v>
      </c>
      <c r="AN55" s="366">
        <v>77077</v>
      </c>
      <c r="AO55" s="367">
        <v>12.9</v>
      </c>
      <c r="AP55" s="368">
        <v>83774</v>
      </c>
      <c r="AQ55" s="369">
        <v>-1.5</v>
      </c>
      <c r="AR55" s="370">
        <v>14.4</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559</v>
      </c>
      <c r="AM56" s="373">
        <v>1327056</v>
      </c>
      <c r="AN56" s="374">
        <v>43509</v>
      </c>
      <c r="AO56" s="375">
        <v>32.799999999999997</v>
      </c>
      <c r="AP56" s="376">
        <v>52179</v>
      </c>
      <c r="AQ56" s="377">
        <v>2.7</v>
      </c>
      <c r="AR56" s="378">
        <v>30.1</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562</v>
      </c>
      <c r="AL57" s="357"/>
      <c r="AM57" s="365">
        <v>2761536</v>
      </c>
      <c r="AN57" s="366">
        <v>91944</v>
      </c>
      <c r="AO57" s="367">
        <v>19.3</v>
      </c>
      <c r="AP57" s="368">
        <v>132981</v>
      </c>
      <c r="AQ57" s="369">
        <v>58.7</v>
      </c>
      <c r="AR57" s="370">
        <v>-39.4</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559</v>
      </c>
      <c r="AM58" s="373">
        <v>1327493</v>
      </c>
      <c r="AN58" s="374">
        <v>44198</v>
      </c>
      <c r="AO58" s="375">
        <v>1.6</v>
      </c>
      <c r="AP58" s="376">
        <v>56973</v>
      </c>
      <c r="AQ58" s="377">
        <v>9.1999999999999993</v>
      </c>
      <c r="AR58" s="378">
        <v>-7.6</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563</v>
      </c>
      <c r="AL59" s="357"/>
      <c r="AM59" s="365">
        <v>4580782</v>
      </c>
      <c r="AN59" s="366">
        <v>154506</v>
      </c>
      <c r="AO59" s="367">
        <v>68</v>
      </c>
      <c r="AP59" s="368">
        <v>128523</v>
      </c>
      <c r="AQ59" s="369">
        <v>-3.4</v>
      </c>
      <c r="AR59" s="370">
        <v>71.400000000000006</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559</v>
      </c>
      <c r="AM60" s="373">
        <v>3507829</v>
      </c>
      <c r="AN60" s="374">
        <v>118316</v>
      </c>
      <c r="AO60" s="375">
        <v>167.7</v>
      </c>
      <c r="AP60" s="376">
        <v>56792</v>
      </c>
      <c r="AQ60" s="377">
        <v>-0.3</v>
      </c>
      <c r="AR60" s="378">
        <v>168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564</v>
      </c>
      <c r="AL61" s="379"/>
      <c r="AM61" s="380">
        <v>2754126</v>
      </c>
      <c r="AN61" s="381">
        <v>90964</v>
      </c>
      <c r="AO61" s="382">
        <v>20.2</v>
      </c>
      <c r="AP61" s="383">
        <v>101837</v>
      </c>
      <c r="AQ61" s="384">
        <v>10.199999999999999</v>
      </c>
      <c r="AR61" s="370">
        <v>10</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559</v>
      </c>
      <c r="AM62" s="373">
        <v>1588457</v>
      </c>
      <c r="AN62" s="374">
        <v>52675</v>
      </c>
      <c r="AO62" s="375">
        <v>39.799999999999997</v>
      </c>
      <c r="AP62" s="376">
        <v>52577</v>
      </c>
      <c r="AQ62" s="377">
        <v>3.5</v>
      </c>
      <c r="AR62" s="378">
        <v>36.299999999999997</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sheetData>
  <sheetProtection algorithmName="SHA-512" hashValue="T4DAjU6ien+IeY9W/L8iux4je10CVBtQgEIM8EsrQQi6ZAZFuGRmnmErOSJ14w7NxCwPikDuieM6j3dLnUnFuw==" saltValue="u51S4YOolZB+mKqJCK3EN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566</v>
      </c>
    </row>
    <row r="121" spans="125:125" ht="13.5" hidden="1" customHeight="1" x14ac:dyDescent="0.2">
      <c r="DU121" s="291"/>
    </row>
  </sheetData>
  <sheetProtection algorithmName="SHA-512" hashValue="XqOV650GwFBiBQJIZWe9JexIC7xk21kIdr5ZskqUe1oYjqSgvhs8NQGOJYTtDfkGrB0yZUj67UuWVDS0MKYxLQ==" saltValue="zL8+RDXevXhLlP6YSFHE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567</v>
      </c>
    </row>
  </sheetData>
  <sheetProtection algorithmName="SHA-512" hashValue="CmZjnYn5X1Dfyk2nfJoJ85eRNpumsJEXD+cUf4g1hkZrwdqb6NkKWnStGhqzhuqs03NByzZiF3qbg+ju2Qk4mw==" saltValue="nbGWmBaBfwjl0VV1OaIT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234" t="s">
        <v>3</v>
      </c>
      <c r="D47" s="1234"/>
      <c r="E47" s="1235"/>
      <c r="F47" s="11">
        <v>9.41</v>
      </c>
      <c r="G47" s="12">
        <v>9.4</v>
      </c>
      <c r="H47" s="12">
        <v>9.4499999999999993</v>
      </c>
      <c r="I47" s="12">
        <v>10.19</v>
      </c>
      <c r="J47" s="13">
        <v>8.61</v>
      </c>
    </row>
    <row r="48" spans="2:10" ht="57.75" customHeight="1" x14ac:dyDescent="0.2">
      <c r="B48" s="14"/>
      <c r="C48" s="1236" t="s">
        <v>4</v>
      </c>
      <c r="D48" s="1236"/>
      <c r="E48" s="1237"/>
      <c r="F48" s="15">
        <v>5.69</v>
      </c>
      <c r="G48" s="16">
        <v>5.97</v>
      </c>
      <c r="H48" s="16">
        <v>8.18</v>
      </c>
      <c r="I48" s="16">
        <v>7.24</v>
      </c>
      <c r="J48" s="17">
        <v>8.06</v>
      </c>
    </row>
    <row r="49" spans="2:10" ht="57.75" customHeight="1" thickBot="1" x14ac:dyDescent="0.25">
      <c r="B49" s="18"/>
      <c r="C49" s="1238" t="s">
        <v>5</v>
      </c>
      <c r="D49" s="1238"/>
      <c r="E49" s="1239"/>
      <c r="F49" s="19" t="s">
        <v>573</v>
      </c>
      <c r="G49" s="20">
        <v>0.28999999999999998</v>
      </c>
      <c r="H49" s="20">
        <v>2.29</v>
      </c>
      <c r="I49" s="20" t="s">
        <v>574</v>
      </c>
      <c r="J49" s="21" t="s">
        <v>575</v>
      </c>
    </row>
    <row r="50" spans="2:10" ht="13.5" customHeight="1" x14ac:dyDescent="0.2"/>
  </sheetData>
  <sheetProtection algorithmName="SHA-512" hashValue="JFTmFSUvblI6ra3JMjTLKQx4wVcoznXFbV+HStbANLD6dByrCm/A8F+lYR+PYSMUtQUiNq3B2t1nfX/M1kVYEg==" saltValue="MKC8WWNwj3HkpqEOwi9V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2022-03-15T08:55:20Z</cp:lastPrinted>
  <dcterms:created xsi:type="dcterms:W3CDTF">2022-02-02T07:31:10Z</dcterms:created>
  <dcterms:modified xsi:type="dcterms:W3CDTF">2022-09-27T01:12:07Z</dcterms:modified>
  <cp:category/>
</cp:coreProperties>
</file>