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1.17.229\disk1\03-04 【決　算】財政状況資料集(H24～)\財政状況資料集(R02年度決算分)\04 提出（市町村→県）\04　9月調査\"/>
    </mc:Choice>
  </mc:AlternateContent>
  <xr:revisionPtr revIDLastSave="0" documentId="13_ncr:1_{1F6C0F73-E0E9-439B-88D0-54370603D4BD}" xr6:coauthVersionLast="47" xr6:coauthVersionMax="47" xr10:uidLastSave="{00000000-0000-0000-0000-000000000000}"/>
  <bookViews>
    <workbookView xWindow="-108" yWindow="-108" windowWidth="23256" windowHeight="13176" tabRatio="8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18"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AM35" i="10"/>
  <c r="C35"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CO34" i="10" l="1"/>
  <c r="CO35" i="10" s="1"/>
  <c r="CO36" i="10" s="1"/>
</calcChain>
</file>

<file path=xl/sharedStrings.xml><?xml version="1.0" encoding="utf-8"?>
<sst xmlns="http://schemas.openxmlformats.org/spreadsheetml/2006/main" count="1141" uniqueCount="616">
  <si>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</si>
  <si>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</si>
  <si>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</si>
  <si>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</si>
  <si>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</si>
  <si>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</si>
  <si>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</si>
  <si>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</si>
  <si>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</si>
  <si>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</si>
  <si>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</si>
  <si>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</si>
  <si>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</si>
  <si>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</si>
  <si>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</si>
  <si>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</si>
  <si>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</si>
  <si>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</si>
  <si>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</si>
  <si>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</si>
  <si>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</si>
  <si>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</si>
  <si>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</si>
  <si>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</si>
  <si>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</si>
  <si>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</si>
  <si>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</si>
  <si>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</si>
  <si>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</si>
  <si>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</si>
  <si>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</si>
  <si>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</si>
  <si>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</si>
  <si>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</si>
  <si>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</si>
  <si>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</si>
  <si>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</si>
  <si>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</si>
  <si>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</si>
  <si>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</si>
  <si>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</si>
  <si>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</si>
  <si>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</si>
  <si>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</si>
  <si>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</si>
  <si>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</si>
  <si>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</si>
  <si>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</si>
  <si>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</si>
  <si>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</si>
  <si>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</si>
  <si>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</si>
  <si>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</si>
  <si>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</si>
  <si>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</si>
  <si>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</si>
  <si>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</si>
  <si>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</si>
  <si>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</si>
  <si>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</si>
  <si>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</si>
  <si>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</si>
  <si>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</si>
  <si>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</si>
  <si>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</si>
  <si>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</si>
  <si>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</si>
  <si>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</si>
  <si>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</si>
  <si>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</si>
  <si>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</si>
  <si>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</si>
  <si>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</si>
  <si>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</si>
  <si>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</si>
  <si>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</si>
  <si>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</si>
  <si>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</si>
  <si>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</si>
  <si>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</si>
  <si>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</si>
  <si>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</si>
  <si>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</si>
  <si>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</si>
  <si>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</si>
  <si>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</si>
  <si>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</si>
  <si>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</si>
  <si>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</si>
  <si>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</si>
  <si>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</si>
  <si>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</si>
  <si>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</si>
  <si>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</si>
  <si>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</si>
  <si>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</si>
  <si>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</si>
  <si>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</si>
  <si>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木城町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</si>
  <si>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</si>
  <si>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</si>
  <si>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</si>
  <si>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</si>
  <si>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</si>
  <si>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</si>
  <si>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</si>
  <si>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</si>
  <si>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</si>
  <si>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</si>
  <si>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</si>
  <si>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</si>
  <si>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</si>
  <si>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</si>
  <si>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</si>
  <si>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</si>
  <si>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</si>
  <si>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</si>
  <si>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</si>
  <si>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</si>
  <si>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</si>
  <si>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</si>
  <si>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</si>
  <si>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</si>
  <si>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</si>
  <si>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</si>
  <si>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</si>
  <si>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</si>
  <si>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</si>
  <si>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</si>
  <si>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</si>
  <si>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</si>
  <si>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</si>
  <si>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</si>
  <si>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</si>
  <si>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</si>
  <si>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</si>
  <si>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</si>
  <si>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</si>
  <si>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</si>
  <si>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</si>
  <si>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</si>
  <si>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</si>
  <si>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</si>
  <si>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</si>
  <si>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</si>
  <si>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</si>
  <si>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</si>
  <si>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</si>
  <si>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</si>
  <si>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</si>
  <si>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</si>
  <si>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</si>
  <si>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</si>
  <si>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</si>
  <si>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</si>
  <si>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</si>
  <si>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</si>
  <si>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</si>
  <si>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</si>
  <si>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</si>
  <si>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</si>
  <si>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</si>
  <si>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</si>
  <si>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</si>
  <si>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</si>
  <si>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</si>
  <si>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</si>
  <si>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</si>
  <si>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</si>
  <si>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</si>
  <si>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</si>
  <si>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</si>
  <si>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</si>
  <si>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</si>
  <si>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</si>
  <si>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</si>
  <si>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</si>
  <si>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</si>
  <si>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</si>
  <si>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</si>
  <si>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</si>
  <si>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</si>
  <si>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</si>
  <si>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</si>
  <si>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</si>
  <si>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</si>
  <si>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</si>
  <si>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</si>
  <si>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</si>
  <si>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</si>
  <si>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</si>
  <si>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</si>
  <si>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</si>
  <si>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</si>
  <si>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</si>
  <si>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</si>
  <si>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</si>
  <si>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</si>
  <si>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</si>
  <si>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</si>
  <si>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</si>
  <si>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</si>
  <si>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</si>
  <si>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</si>
  <si>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</si>
  <si>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</si>
  <si>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</si>
  <si>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</si>
  <si>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</si>
  <si>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</si>
  <si>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</si>
  <si>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</si>
  <si>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</si>
  <si>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</si>
  <si>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</si>
  <si>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</si>
  <si>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宮崎県木城町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</si>
  <si>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</si>
  <si>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</si>
  <si>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</si>
  <si>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</si>
  <si>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</si>
  <si>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</si>
  <si>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</si>
  <si>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</si>
  <si>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</si>
  <si>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</si>
  <si>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</si>
  <si>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</si>
  <si>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</si>
  <si>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</si>
  <si>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</si>
  <si>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</si>
  <si>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</si>
  <si>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</si>
  <si>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</si>
  <si>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</si>
  <si>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</si>
  <si>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</si>
  <si>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</si>
  <si>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</si>
  <si>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</si>
  <si>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</si>
  <si>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</si>
  <si>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</si>
  <si>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</si>
  <si>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</si>
  <si>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</si>
  <si>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</si>
  <si>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</si>
  <si>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</si>
  <si>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</si>
  <si>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</si>
  <si>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</si>
  <si>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</si>
  <si>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</si>
  <si>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</si>
  <si>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</si>
  <si>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</si>
  <si>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</si>
  <si>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</si>
  <si>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</si>
  <si>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</si>
  <si>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</si>
  <si>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</si>
  <si>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</si>
  <si>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</si>
  <si>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</si>
  <si>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</si>
  <si>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</si>
  <si>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</si>
  <si>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</si>
  <si>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</si>
  <si>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</si>
  <si>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</si>
  <si>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</si>
  <si>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</si>
  <si>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</si>
  <si>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</si>
  <si>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</si>
  <si>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</si>
  <si>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</si>
  <si>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</si>
  <si>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</si>
  <si>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</si>
  <si>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</si>
  <si>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</si>
  <si>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</si>
  <si>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</si>
  <si>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</si>
  <si>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</si>
  <si>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</si>
  <si>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</si>
  <si>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</si>
  <si>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</si>
  <si>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</si>
  <si>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</si>
  <si>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</si>
  <si>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</si>
  <si>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</si>
  <si>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</si>
  <si>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</si>
  <si>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</si>
  <si>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</si>
  <si>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</si>
  <si>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</si>
  <si>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</si>
  <si>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</si>
  <si>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</si>
  <si>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</si>
  <si>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</si>
  <si>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</si>
  <si>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</si>
  <si>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</si>
  <si>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</si>
  <si>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</si>
  <si>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</si>
  <si>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</si>
  <si>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</si>
  <si>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</si>
  <si>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</si>
  <si>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</si>
  <si>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</si>
  <si>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</si>
  <si>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</si>
  <si>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</si>
  <si>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</si>
  <si>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</si>
  <si>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</si>
  <si>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</si>
  <si>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</si>
  <si>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</si>
  <si>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</si>
  <si>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</si>
  <si>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</si>
  <si>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</si>
  <si>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</si>
  <si>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</si>
  <si>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</si>
  <si>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</si>
  <si>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</si>
  <si>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</si>
  <si>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</si>
  <si>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</si>
  <si>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</si>
  <si>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</si>
  <si>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</si>
  <si>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</si>
  <si>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</si>
  <si>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</si>
  <si>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</si>
  <si>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</si>
  <si>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</si>
  <si>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</si>
  <si>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</si>
  <si>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</si>
  <si>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</si>
  <si>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</si>
  <si>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</si>
  <si>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</si>
  <si>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</si>
  <si>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</si>
  <si>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</si>
  <si>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</si>
  <si>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</si>
  <si>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</si>
  <si>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</si>
  <si>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</si>
  <si>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</si>
  <si>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</si>
  <si>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</si>
  <si>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宮崎県木城町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</si>
  <si>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</si>
  <si>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</si>
  <si>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</si>
  <si>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</si>
  <si>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</si>
  <si>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</si>
  <si>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</si>
  <si>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</si>
  <si>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</si>
  <si>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</si>
  <si>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</si>
  <si>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</si>
  <si>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</si>
  <si>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</si>
  <si>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</si>
  <si>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</si>
  <si>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</si>
  <si>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</si>
  <si>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</si>
  <si>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</si>
  <si>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</si>
  <si>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</si>
  <si>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</si>
  <si>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</si>
  <si>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</si>
  <si>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</si>
  <si>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</si>
  <si>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</si>
  <si>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</si>
  <si>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</si>
  <si>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</si>
  <si>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</si>
  <si>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</si>
  <si>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</si>
  <si>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</si>
  <si>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介護保険特別会計(保険事業勘定)</t>
    <phoneticPr fontId="5"/>
  </si>
  <si>
    <t>後期高齢者医療特別会計</t>
    <phoneticPr fontId="5"/>
  </si>
  <si>
    <t>介護保険特別会計(介護サービス事業勘定）</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</si>
  <si>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</si>
  <si>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</si>
  <si>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</si>
  <si>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</si>
  <si>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</si>
  <si>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</si>
  <si>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</si>
  <si>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</si>
  <si>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</si>
  <si>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</si>
  <si>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</si>
  <si>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</si>
  <si>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</si>
  <si>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</si>
  <si>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</si>
  <si>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</si>
  <si>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</si>
  <si>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</si>
  <si>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</si>
  <si>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</si>
  <si>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</si>
  <si>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</si>
  <si>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</si>
  <si>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</si>
  <si>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</si>
  <si>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</si>
  <si>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</si>
  <si>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</si>
  <si>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</si>
  <si>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</si>
  <si>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</si>
  <si>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</si>
  <si>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</si>
  <si>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</si>
  <si>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</si>
  <si>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</si>
  <si>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</si>
  <si>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</si>
  <si>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</si>
  <si>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</si>
  <si>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</si>
  <si>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</si>
  <si>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</si>
  <si>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</si>
  <si>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</si>
  <si>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</si>
  <si>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</si>
  <si>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</si>
  <si>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</si>
  <si>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</si>
  <si>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</si>
  <si>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</si>
  <si>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</si>
  <si>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</si>
  <si>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</si>
  <si>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</si>
  <si>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</si>
  <si>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</si>
  <si>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</si>
  <si>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</si>
  <si>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</si>
  <si>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</si>
  <si>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</si>
  <si>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</si>
  <si>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</si>
  <si>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</si>
  <si>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</si>
  <si>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</si>
  <si>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</si>
  <si>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</si>
  <si>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介護保険特別会計(介護サービス事業勘定)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</si>
  <si>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</si>
  <si>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</si>
  <si>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</si>
  <si>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</si>
  <si>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</si>
  <si>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</si>
  <si>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</si>
  <si>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</si>
  <si>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</si>
  <si>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</si>
  <si>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</si>
  <si>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</si>
  <si>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</si>
  <si>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</si>
  <si>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</si>
  <si>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</si>
  <si>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</si>
  <si>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</si>
  <si>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</si>
  <si>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</si>
  <si>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</si>
  <si>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</si>
  <si>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</si>
  <si>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</si>
  <si>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</si>
  <si>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</si>
  <si>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</si>
  <si>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</si>
  <si>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</si>
  <si>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</si>
  <si>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</si>
  <si>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</si>
  <si>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</si>
  <si>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</si>
  <si>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</si>
  <si>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</si>
  <si>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</si>
  <si>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</si>
  <si>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</si>
  <si>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</si>
  <si>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</si>
  <si>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</si>
  <si>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</si>
  <si>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</si>
  <si>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</si>
  <si>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</si>
  <si>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</si>
  <si>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</si>
  <si>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</si>
  <si>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</si>
  <si>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</si>
  <si>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</si>
  <si>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</si>
  <si>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</si>
  <si>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</si>
  <si>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</si>
  <si>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</si>
  <si>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</si>
  <si>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</si>
  <si>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</si>
  <si>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</si>
  <si>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</si>
  <si>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</si>
  <si>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</si>
  <si>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</si>
  <si>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</si>
  <si>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</si>
  <si>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</si>
  <si>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</si>
  <si>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</si>
  <si>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</si>
  <si>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</si>
  <si>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</si>
  <si>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</si>
  <si>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</si>
  <si>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</si>
  <si>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</si>
  <si>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</si>
  <si>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</si>
  <si>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</si>
  <si>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</si>
  <si>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</si>
  <si>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</si>
  <si>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</si>
  <si>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</si>
  <si>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2.43</t>
  </si>
  <si>
    <t>▲ 7.69</t>
  </si>
  <si>
    <t>▲ 6.91</t>
  </si>
  <si>
    <t>▲ 12.27</t>
  </si>
  <si>
    <t>一般会計</t>
  </si>
  <si>
    <t>簡易水道事業特別会計</t>
  </si>
  <si>
    <t>国民健康保険事業特別会計</t>
  </si>
  <si>
    <t>下水道事業特別会計</t>
  </si>
  <si>
    <t>介護保険特別会計(保険事業勘定)</t>
  </si>
  <si>
    <t>介護保険特別会計(介護サービス事業勘定）</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</si>
  <si>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</si>
  <si>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</si>
  <si>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</si>
  <si>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</si>
  <si>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</si>
  <si>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</si>
  <si>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</si>
  <si>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</si>
  <si>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</si>
  <si>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東児湯消防組合</t>
    <rPh sb="0" eb="1">
      <t>ヒガシ</t>
    </rPh>
    <rPh sb="1" eb="3">
      <t>コユ</t>
    </rPh>
    <rPh sb="3" eb="5">
      <t>ショウボウ</t>
    </rPh>
    <rPh sb="5" eb="7">
      <t>クミアイ</t>
    </rPh>
    <phoneticPr fontId="2"/>
  </si>
  <si>
    <t>西都児湯環境整備事務組合</t>
    <rPh sb="0" eb="2">
      <t>サイト</t>
    </rPh>
    <rPh sb="2" eb="4">
      <t>コユ</t>
    </rPh>
    <rPh sb="4" eb="6">
      <t>カンキョウ</t>
    </rPh>
    <rPh sb="6" eb="8">
      <t>セイビ</t>
    </rPh>
    <rPh sb="8" eb="10">
      <t>ジム</t>
    </rPh>
    <rPh sb="10" eb="12">
      <t>クミアイ</t>
    </rPh>
    <phoneticPr fontId="2"/>
  </si>
  <si>
    <t>高鍋・木城衛生組合</t>
    <rPh sb="0" eb="2">
      <t>タカナベ</t>
    </rPh>
    <rPh sb="3" eb="5">
      <t>キジョウ</t>
    </rPh>
    <rPh sb="5" eb="7">
      <t>エイセイ</t>
    </rPh>
    <rPh sb="7" eb="9">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</si>
  <si>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</si>
  <si>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</si>
  <si>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</si>
  <si>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</si>
  <si>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一ツ瀬川営農飲雑用水広域水道事業団</t>
    <rPh sb="0" eb="1">
      <t>イチ</t>
    </rPh>
    <rPh sb="2" eb="3">
      <t>セ</t>
    </rPh>
    <rPh sb="3" eb="4">
      <t>カワ</t>
    </rPh>
    <rPh sb="4" eb="6">
      <t>エイノウ</t>
    </rPh>
    <rPh sb="6" eb="7">
      <t>ノ</t>
    </rPh>
    <rPh sb="7" eb="10">
      <t>ザツヨウスイ</t>
    </rPh>
    <rPh sb="10" eb="12">
      <t>コウイキ</t>
    </rPh>
    <rPh sb="12" eb="14">
      <t>スイドウ</t>
    </rPh>
    <rPh sb="14" eb="17">
      <t>ジギョウダン</t>
    </rPh>
    <phoneticPr fontId="2"/>
  </si>
  <si>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5">
      <t>トクベツカイケイ</t>
    </rPh>
    <phoneticPr fontId="2"/>
  </si>
  <si>
    <t>㈲グリーンサービス・コスモス</t>
  </si>
  <si>
    <t>(社)宮崎県林業公社</t>
    <rPh sb="1" eb="2">
      <t>シャ</t>
    </rPh>
    <rPh sb="3" eb="6">
      <t>ミヤザキケン</t>
    </rPh>
    <rPh sb="6" eb="8">
      <t>リンギョウ</t>
    </rPh>
    <rPh sb="8" eb="10">
      <t>コウシャ</t>
    </rPh>
    <phoneticPr fontId="2"/>
  </si>
  <si>
    <t>-</t>
    <phoneticPr fontId="2"/>
  </si>
  <si>
    <t>公共施設等整備基金</t>
    <phoneticPr fontId="5"/>
  </si>
  <si>
    <t>ふるさと応援基金</t>
    <rPh sb="4" eb="6">
      <t>オウエン</t>
    </rPh>
    <rPh sb="6" eb="8">
      <t>キキン</t>
    </rPh>
    <phoneticPr fontId="5"/>
  </si>
  <si>
    <t>災害対策基金</t>
    <rPh sb="0" eb="2">
      <t>サイガイ</t>
    </rPh>
    <rPh sb="2" eb="4">
      <t>タイサク</t>
    </rPh>
    <rPh sb="4" eb="6">
      <t>キキン</t>
    </rPh>
    <phoneticPr fontId="5"/>
  </si>
  <si>
    <t>地域福祉基金</t>
    <rPh sb="0" eb="2">
      <t>チイキ</t>
    </rPh>
    <rPh sb="2" eb="4">
      <t>フクシ</t>
    </rPh>
    <rPh sb="4" eb="6">
      <t>キキン</t>
    </rPh>
    <phoneticPr fontId="5"/>
  </si>
  <si>
    <t>こども未来基金</t>
    <rPh sb="3" eb="5">
      <t>ミライ</t>
    </rPh>
    <rPh sb="5" eb="7">
      <t>キキン</t>
    </rPh>
    <phoneticPr fontId="5"/>
  </si>
  <si>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</si>
  <si>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</si>
  <si>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</si>
  <si>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</si>
  <si>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</si>
  <si>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</si>
  <si>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</si>
  <si>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</si>
  <si>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</si>
  <si>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</si>
  <si>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</si>
  <si>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</si>
  <si>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将来負担比率は発生しておらず、有形固定資産減価償却率はやや増加傾向にある。今後も公共施設等総合管理計画を活用した管理手法の実施に努める。</t>
    <rPh sb="0" eb="2">
      <t>ショウライ</t>
    </rPh>
    <rPh sb="2" eb="4">
      <t>フタン</t>
    </rPh>
    <rPh sb="4" eb="6">
      <t>ヒリツ</t>
    </rPh>
    <rPh sb="7" eb="9">
      <t>ハッセイ</t>
    </rPh>
    <rPh sb="15" eb="17">
      <t>ユウケイ</t>
    </rPh>
    <rPh sb="17" eb="19">
      <t>コテイ</t>
    </rPh>
    <rPh sb="19" eb="21">
      <t>シサン</t>
    </rPh>
    <rPh sb="21" eb="23">
      <t>ゲンカ</t>
    </rPh>
    <rPh sb="23" eb="25">
      <t>ショウキャク</t>
    </rPh>
    <rPh sb="25" eb="26">
      <t>リツ</t>
    </rPh>
    <rPh sb="29" eb="31">
      <t>ゾウカ</t>
    </rPh>
    <rPh sb="31" eb="33">
      <t>ケイコウ</t>
    </rPh>
    <rPh sb="37" eb="39">
      <t>コンゴ</t>
    </rPh>
    <rPh sb="40" eb="42">
      <t>コウキョウ</t>
    </rPh>
    <rPh sb="42" eb="44">
      <t>シセツ</t>
    </rPh>
    <rPh sb="44" eb="45">
      <t>トウ</t>
    </rPh>
    <rPh sb="45" eb="47">
      <t>ソウゴウ</t>
    </rPh>
    <rPh sb="47" eb="49">
      <t>カンリ</t>
    </rPh>
    <rPh sb="49" eb="51">
      <t>ケイカク</t>
    </rPh>
    <rPh sb="52" eb="54">
      <t>カツヨウ</t>
    </rPh>
    <rPh sb="56" eb="58">
      <t>カンリ</t>
    </rPh>
    <rPh sb="58" eb="60">
      <t>シュホウ</t>
    </rPh>
    <rPh sb="61" eb="63">
      <t>ジッシ</t>
    </rPh>
    <rPh sb="64" eb="65">
      <t>ツト</t>
    </rPh>
    <phoneticPr fontId="5"/>
  </si>
  <si>
    <t>将来負担比率は発生しておらず、実質公債費比率は類似団体と比較して低い水準であり、減少傾向にある。今後も計画的な地方債の発行及び償還を行うことで、公債費の適正化に取り組んでいく。</t>
    <rPh sb="0" eb="2">
      <t>ショウライ</t>
    </rPh>
    <rPh sb="2" eb="4">
      <t>フタン</t>
    </rPh>
    <rPh sb="4" eb="6">
      <t>ヒリツ</t>
    </rPh>
    <rPh sb="7" eb="9">
      <t>ハッセイ</t>
    </rPh>
    <rPh sb="15" eb="17">
      <t>ジッシツ</t>
    </rPh>
    <rPh sb="17" eb="20">
      <t>コウサイヒ</t>
    </rPh>
    <rPh sb="20" eb="22">
      <t>ヒリツ</t>
    </rPh>
    <rPh sb="23" eb="25">
      <t>ルイジ</t>
    </rPh>
    <rPh sb="25" eb="27">
      <t>ダンタイ</t>
    </rPh>
    <rPh sb="28" eb="30">
      <t>ヒカク</t>
    </rPh>
    <rPh sb="32" eb="33">
      <t>ヒク</t>
    </rPh>
    <rPh sb="34" eb="36">
      <t>スイジュン</t>
    </rPh>
    <rPh sb="40" eb="42">
      <t>ゲンショウ</t>
    </rPh>
    <rPh sb="42" eb="44">
      <t>ケイコウ</t>
    </rPh>
    <rPh sb="48" eb="50">
      <t>コンゴ</t>
    </rPh>
    <rPh sb="51" eb="54">
      <t>ケイカクテキ</t>
    </rPh>
    <rPh sb="55" eb="58">
      <t>チホウサイ</t>
    </rPh>
    <rPh sb="59" eb="61">
      <t>ハッコウ</t>
    </rPh>
    <rPh sb="61" eb="62">
      <t>オヨ</t>
    </rPh>
    <rPh sb="63" eb="65">
      <t>ショウカン</t>
    </rPh>
    <rPh sb="66" eb="67">
      <t>オコナ</t>
    </rPh>
    <rPh sb="72" eb="75">
      <t>コウサイヒ</t>
    </rPh>
    <rPh sb="76" eb="79">
      <t>テキセイカ</t>
    </rPh>
    <rPh sb="80" eb="81">
      <t>ト</t>
    </rPh>
    <rPh sb="82" eb="83">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</si>
</sst>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301035</c:v>
                </c:pt>
              </c:numCache>
            </c:numRef>
          </c:val>
          <c:smooth val="0"/>
          <c:extLst>
            <c:ext xmlns:c16="http://schemas.microsoft.com/office/drawing/2014/chart" uri="{C3380CC4-5D6E-409C-BE32-E72D297353CC}">
              <c16:uniqueId val="{00000000-44A8-4B71-ABF9-5F7F160411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90931</c:v>
                </c:pt>
                <c:pt idx="1">
                  <c:v>164369</c:v>
                </c:pt>
                <c:pt idx="2">
                  <c:v>59248</c:v>
                </c:pt>
                <c:pt idx="3">
                  <c:v>88792</c:v>
                </c:pt>
                <c:pt idx="4">
                  <c:v>102357</c:v>
                </c:pt>
              </c:numCache>
            </c:numRef>
          </c:val>
          <c:smooth val="0"/>
          <c:extLst>
            <c:ext xmlns:c16="http://schemas.microsoft.com/office/drawing/2014/chart" uri="{C3380CC4-5D6E-409C-BE32-E72D297353CC}">
              <c16:uniqueId val="{00000001-44A8-4B71-ABF9-5F7F1604111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11.09</c:v>
                </c:pt>
                <c:pt idx="1">
                  <c:v>8.8800000000000008</c:v>
                </c:pt>
                <c:pt idx="2">
                  <c:v>6.85</c:v>
                </c:pt>
                <c:pt idx="3">
                  <c:v>7.9</c:v>
                </c:pt>
                <c:pt idx="4">
                  <c:v>9.27</c:v>
                </c:pt>
              </c:numCache>
            </c:numRef>
          </c:val>
          <c:extLst>
            <c:ext xmlns:c16="http://schemas.microsoft.com/office/drawing/2014/chart" uri="{C3380CC4-5D6E-409C-BE32-E72D297353CC}">
              <c16:uniqueId val="{00000000-3724-4297-A183-A5B335F386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148.19999999999999</c:v>
                </c:pt>
                <c:pt idx="1">
                  <c:v>156.91</c:v>
                </c:pt>
                <c:pt idx="2">
                  <c:v>159.02000000000001</c:v>
                </c:pt>
                <c:pt idx="3">
                  <c:v>158.77000000000001</c:v>
                </c:pt>
                <c:pt idx="4">
                  <c:v>142.63</c:v>
                </c:pt>
              </c:numCache>
            </c:numRef>
          </c:val>
          <c:extLst>
            <c:ext xmlns:c16="http://schemas.microsoft.com/office/drawing/2014/chart" uri="{C3380CC4-5D6E-409C-BE32-E72D297353CC}">
              <c16:uniqueId val="{00000001-3724-4297-A183-A5B335F3862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2.1800000000000002</c:v>
                </c:pt>
                <c:pt idx="1">
                  <c:v>-2.4300000000000002</c:v>
                </c:pt>
                <c:pt idx="2">
                  <c:v>-7.69</c:v>
                </c:pt>
                <c:pt idx="3">
                  <c:v>-6.91</c:v>
                </c:pt>
                <c:pt idx="4">
                  <c:v>-12.27</c:v>
                </c:pt>
              </c:numCache>
            </c:numRef>
          </c:val>
          <c:smooth val="0"/>
          <c:extLst>
            <c:ext xmlns:c16="http://schemas.microsoft.com/office/drawing/2014/chart" uri="{C3380CC4-5D6E-409C-BE32-E72D297353CC}">
              <c16:uniqueId val="{00000002-3724-4297-A183-A5B335F3862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2F3-4134-AD7E-44E6B3F177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F3-4134-AD7E-44E6B3F177D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2F3-4134-AD7E-44E6B3F177D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0.02</c:v>
                </c:pt>
                <c:pt idx="4">
                  <c:v>#N/A</c:v>
                </c:pt>
                <c:pt idx="5">
                  <c:v>0.04</c:v>
                </c:pt>
                <c:pt idx="6">
                  <c:v>#N/A</c:v>
                </c:pt>
                <c:pt idx="7">
                  <c:v>0.02</c:v>
                </c:pt>
                <c:pt idx="8">
                  <c:v>#N/A</c:v>
                </c:pt>
                <c:pt idx="9">
                  <c:v>0.02</c:v>
                </c:pt>
              </c:numCache>
            </c:numRef>
          </c:val>
          <c:extLst>
            <c:ext xmlns:c16="http://schemas.microsoft.com/office/drawing/2014/chart" uri="{C3380CC4-5D6E-409C-BE32-E72D297353CC}">
              <c16:uniqueId val="{00000003-B2F3-4134-AD7E-44E6B3F177D5}"/>
            </c:ext>
          </c:extLst>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0.01</c:v>
                </c:pt>
                <c:pt idx="4">
                  <c:v>#N/A</c:v>
                </c:pt>
                <c:pt idx="5">
                  <c:v>7.0000000000000007E-2</c:v>
                </c:pt>
                <c:pt idx="6">
                  <c:v>#N/A</c:v>
                </c:pt>
                <c:pt idx="7">
                  <c:v>0.09</c:v>
                </c:pt>
                <c:pt idx="8">
                  <c:v>#N/A</c:v>
                </c:pt>
                <c:pt idx="9">
                  <c:v>0.11</c:v>
                </c:pt>
              </c:numCache>
            </c:numRef>
          </c:val>
          <c:extLst>
            <c:ext xmlns:c16="http://schemas.microsoft.com/office/drawing/2014/chart" uri="{C3380CC4-5D6E-409C-BE32-E72D297353CC}">
              <c16:uniqueId val="{00000004-B2F3-4134-AD7E-44E6B3F177D5}"/>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1.51</c:v>
                </c:pt>
                <c:pt idx="2">
                  <c:v>#N/A</c:v>
                </c:pt>
                <c:pt idx="3">
                  <c:v>0.27</c:v>
                </c:pt>
                <c:pt idx="4">
                  <c:v>#N/A</c:v>
                </c:pt>
                <c:pt idx="5">
                  <c:v>0.61</c:v>
                </c:pt>
                <c:pt idx="6">
                  <c:v>#N/A</c:v>
                </c:pt>
                <c:pt idx="7">
                  <c:v>0.62</c:v>
                </c:pt>
                <c:pt idx="8">
                  <c:v>#N/A</c:v>
                </c:pt>
                <c:pt idx="9">
                  <c:v>0.34</c:v>
                </c:pt>
              </c:numCache>
            </c:numRef>
          </c:val>
          <c:extLst>
            <c:ext xmlns:c16="http://schemas.microsoft.com/office/drawing/2014/chart" uri="{C3380CC4-5D6E-409C-BE32-E72D297353CC}">
              <c16:uniqueId val="{00000005-B2F3-4134-AD7E-44E6B3F177D5}"/>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0.65</c:v>
                </c:pt>
                <c:pt idx="2">
                  <c:v>#N/A</c:v>
                </c:pt>
                <c:pt idx="3">
                  <c:v>0.68</c:v>
                </c:pt>
                <c:pt idx="4">
                  <c:v>#N/A</c:v>
                </c:pt>
                <c:pt idx="5">
                  <c:v>0.19</c:v>
                </c:pt>
                <c:pt idx="6">
                  <c:v>#N/A</c:v>
                </c:pt>
                <c:pt idx="7">
                  <c:v>0.62</c:v>
                </c:pt>
                <c:pt idx="8">
                  <c:v>#N/A</c:v>
                </c:pt>
                <c:pt idx="9">
                  <c:v>0.55000000000000004</c:v>
                </c:pt>
              </c:numCache>
            </c:numRef>
          </c:val>
          <c:extLst>
            <c:ext xmlns:c16="http://schemas.microsoft.com/office/drawing/2014/chart" uri="{C3380CC4-5D6E-409C-BE32-E72D297353CC}">
              <c16:uniqueId val="{00000006-B2F3-4134-AD7E-44E6B3F177D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2.41</c:v>
                </c:pt>
                <c:pt idx="2">
                  <c:v>#N/A</c:v>
                </c:pt>
                <c:pt idx="3">
                  <c:v>2.21</c:v>
                </c:pt>
                <c:pt idx="4">
                  <c:v>#N/A</c:v>
                </c:pt>
                <c:pt idx="5">
                  <c:v>1.69</c:v>
                </c:pt>
                <c:pt idx="6">
                  <c:v>#N/A</c:v>
                </c:pt>
                <c:pt idx="7">
                  <c:v>0.38</c:v>
                </c:pt>
                <c:pt idx="8">
                  <c:v>#N/A</c:v>
                </c:pt>
                <c:pt idx="9">
                  <c:v>0.55000000000000004</c:v>
                </c:pt>
              </c:numCache>
            </c:numRef>
          </c:val>
          <c:extLst>
            <c:ext xmlns:c16="http://schemas.microsoft.com/office/drawing/2014/chart" uri="{C3380CC4-5D6E-409C-BE32-E72D297353CC}">
              <c16:uniqueId val="{00000007-B2F3-4134-AD7E-44E6B3F177D5}"/>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0.76</c:v>
                </c:pt>
                <c:pt idx="2">
                  <c:v>#N/A</c:v>
                </c:pt>
                <c:pt idx="3">
                  <c:v>0.61</c:v>
                </c:pt>
                <c:pt idx="4">
                  <c:v>#N/A</c:v>
                </c:pt>
                <c:pt idx="5">
                  <c:v>0</c:v>
                </c:pt>
                <c:pt idx="6">
                  <c:v>#N/A</c:v>
                </c:pt>
                <c:pt idx="7">
                  <c:v>0.98</c:v>
                </c:pt>
                <c:pt idx="8">
                  <c:v>#N/A</c:v>
                </c:pt>
                <c:pt idx="9">
                  <c:v>0.77</c:v>
                </c:pt>
              </c:numCache>
            </c:numRef>
          </c:val>
          <c:extLst>
            <c:ext xmlns:c16="http://schemas.microsoft.com/office/drawing/2014/chart" uri="{C3380CC4-5D6E-409C-BE32-E72D297353CC}">
              <c16:uniqueId val="{00000008-B2F3-4134-AD7E-44E6B3F177D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11.08</c:v>
                </c:pt>
                <c:pt idx="2">
                  <c:v>#N/A</c:v>
                </c:pt>
                <c:pt idx="3">
                  <c:v>8.8800000000000008</c:v>
                </c:pt>
                <c:pt idx="4">
                  <c:v>#N/A</c:v>
                </c:pt>
                <c:pt idx="5">
                  <c:v>6.85</c:v>
                </c:pt>
                <c:pt idx="6">
                  <c:v>#N/A</c:v>
                </c:pt>
                <c:pt idx="7">
                  <c:v>7.89</c:v>
                </c:pt>
                <c:pt idx="8">
                  <c:v>#N/A</c:v>
                </c:pt>
                <c:pt idx="9">
                  <c:v>9.27</c:v>
                </c:pt>
              </c:numCache>
            </c:numRef>
          </c:val>
          <c:extLst>
            <c:ext xmlns:c16="http://schemas.microsoft.com/office/drawing/2014/chart" uri="{C3380CC4-5D6E-409C-BE32-E72D297353CC}">
              <c16:uniqueId val="{00000009-B2F3-4134-AD7E-44E6B3F177D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332</c:v>
                </c:pt>
                <c:pt idx="5">
                  <c:v>314</c:v>
                </c:pt>
                <c:pt idx="8">
                  <c:v>288</c:v>
                </c:pt>
                <c:pt idx="11">
                  <c:v>272</c:v>
                </c:pt>
                <c:pt idx="14">
                  <c:v>277</c:v>
                </c:pt>
              </c:numCache>
            </c:numRef>
          </c:val>
          <c:extLst>
            <c:ext xmlns:c16="http://schemas.microsoft.com/office/drawing/2014/chart" uri="{C3380CC4-5D6E-409C-BE32-E72D297353CC}">
              <c16:uniqueId val="{00000000-AFF3-4DA7-A9C1-413C90F4FD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FF3-4DA7-A9C1-413C90F4FD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c:v>
                </c:pt>
                <c:pt idx="3">
                  <c:v>3</c:v>
                </c:pt>
                <c:pt idx="6">
                  <c:v>2</c:v>
                </c:pt>
                <c:pt idx="9">
                  <c:v>4</c:v>
                </c:pt>
                <c:pt idx="12">
                  <c:v>4</c:v>
                </c:pt>
              </c:numCache>
            </c:numRef>
          </c:val>
          <c:extLst>
            <c:ext xmlns:c16="http://schemas.microsoft.com/office/drawing/2014/chart" uri="{C3380CC4-5D6E-409C-BE32-E72D297353CC}">
              <c16:uniqueId val="{00000002-AFF3-4DA7-A9C1-413C90F4FD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43</c:v>
                </c:pt>
                <c:pt idx="3">
                  <c:v>43</c:v>
                </c:pt>
                <c:pt idx="6">
                  <c:v>48</c:v>
                </c:pt>
                <c:pt idx="9">
                  <c:v>38</c:v>
                </c:pt>
                <c:pt idx="12">
                  <c:v>26</c:v>
                </c:pt>
              </c:numCache>
            </c:numRef>
          </c:val>
          <c:extLst>
            <c:ext xmlns:c16="http://schemas.microsoft.com/office/drawing/2014/chart" uri="{C3380CC4-5D6E-409C-BE32-E72D297353CC}">
              <c16:uniqueId val="{00000003-AFF3-4DA7-A9C1-413C90F4FD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126</c:v>
                </c:pt>
                <c:pt idx="3">
                  <c:v>130</c:v>
                </c:pt>
                <c:pt idx="6">
                  <c:v>127</c:v>
                </c:pt>
                <c:pt idx="9">
                  <c:v>123</c:v>
                </c:pt>
                <c:pt idx="12">
                  <c:v>123</c:v>
                </c:pt>
              </c:numCache>
            </c:numRef>
          </c:val>
          <c:extLst>
            <c:ext xmlns:c16="http://schemas.microsoft.com/office/drawing/2014/chart" uri="{C3380CC4-5D6E-409C-BE32-E72D297353CC}">
              <c16:uniqueId val="{00000004-AFF3-4DA7-A9C1-413C90F4FD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F3-4DA7-A9C1-413C90F4FD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F3-4DA7-A9C1-413C90F4FD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282</c:v>
                </c:pt>
                <c:pt idx="3">
                  <c:v>251</c:v>
                </c:pt>
                <c:pt idx="6">
                  <c:v>214</c:v>
                </c:pt>
                <c:pt idx="9">
                  <c:v>201</c:v>
                </c:pt>
                <c:pt idx="12">
                  <c:v>215</c:v>
                </c:pt>
              </c:numCache>
            </c:numRef>
          </c:val>
          <c:extLst>
            <c:ext xmlns:c16="http://schemas.microsoft.com/office/drawing/2014/chart" uri="{C3380CC4-5D6E-409C-BE32-E72D297353CC}">
              <c16:uniqueId val="{00000007-AFF3-4DA7-A9C1-413C90F4FDB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124</c:v>
                </c:pt>
                <c:pt idx="2">
                  <c:v>#N/A</c:v>
                </c:pt>
                <c:pt idx="3">
                  <c:v>#N/A</c:v>
                </c:pt>
                <c:pt idx="4">
                  <c:v>113</c:v>
                </c:pt>
                <c:pt idx="5">
                  <c:v>#N/A</c:v>
                </c:pt>
                <c:pt idx="6">
                  <c:v>#N/A</c:v>
                </c:pt>
                <c:pt idx="7">
                  <c:v>103</c:v>
                </c:pt>
                <c:pt idx="8">
                  <c:v>#N/A</c:v>
                </c:pt>
                <c:pt idx="9">
                  <c:v>#N/A</c:v>
                </c:pt>
                <c:pt idx="10">
                  <c:v>94</c:v>
                </c:pt>
                <c:pt idx="11">
                  <c:v>#N/A</c:v>
                </c:pt>
                <c:pt idx="12">
                  <c:v>#N/A</c:v>
                </c:pt>
                <c:pt idx="13">
                  <c:v>91</c:v>
                </c:pt>
                <c:pt idx="14">
                  <c:v>#N/A</c:v>
                </c:pt>
              </c:numCache>
            </c:numRef>
          </c:val>
          <c:smooth val="0"/>
          <c:extLst>
            <c:ext xmlns:c16="http://schemas.microsoft.com/office/drawing/2014/chart" uri="{C3380CC4-5D6E-409C-BE32-E72D297353CC}">
              <c16:uniqueId val="{00000008-AFF3-4DA7-A9C1-413C90F4FDB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2419</c:v>
                </c:pt>
                <c:pt idx="5">
                  <c:v>2518</c:v>
                </c:pt>
                <c:pt idx="8">
                  <c:v>2447</c:v>
                </c:pt>
                <c:pt idx="11">
                  <c:v>2402</c:v>
                </c:pt>
                <c:pt idx="14">
                  <c:v>2541</c:v>
                </c:pt>
              </c:numCache>
            </c:numRef>
          </c:val>
          <c:extLst>
            <c:ext xmlns:c16="http://schemas.microsoft.com/office/drawing/2014/chart" uri="{C3380CC4-5D6E-409C-BE32-E72D297353CC}">
              <c16:uniqueId val="{00000000-4D3F-44ED-B0CE-26BDBF375F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135</c:v>
                </c:pt>
                <c:pt idx="5">
                  <c:v>118</c:v>
                </c:pt>
                <c:pt idx="8">
                  <c:v>100</c:v>
                </c:pt>
                <c:pt idx="11">
                  <c:v>82</c:v>
                </c:pt>
                <c:pt idx="14">
                  <c:v>64</c:v>
                </c:pt>
              </c:numCache>
            </c:numRef>
          </c:val>
          <c:extLst>
            <c:ext xmlns:c16="http://schemas.microsoft.com/office/drawing/2014/chart" uri="{C3380CC4-5D6E-409C-BE32-E72D297353CC}">
              <c16:uniqueId val="{00000001-4D3F-44ED-B0CE-26BDBF375F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5215</c:v>
                </c:pt>
                <c:pt idx="5">
                  <c:v>5493</c:v>
                </c:pt>
                <c:pt idx="8">
                  <c:v>5357</c:v>
                </c:pt>
                <c:pt idx="11">
                  <c:v>5515</c:v>
                </c:pt>
                <c:pt idx="14">
                  <c:v>5993</c:v>
                </c:pt>
              </c:numCache>
            </c:numRef>
          </c:val>
          <c:extLst>
            <c:ext xmlns:c16="http://schemas.microsoft.com/office/drawing/2014/chart" uri="{C3380CC4-5D6E-409C-BE32-E72D297353CC}">
              <c16:uniqueId val="{00000002-4D3F-44ED-B0CE-26BDBF375F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D3F-44ED-B0CE-26BDBF375F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D3F-44ED-B0CE-26BDBF375F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c:v>
                </c:pt>
                <c:pt idx="3">
                  <c:v>3</c:v>
                </c:pt>
                <c:pt idx="6">
                  <c:v>2</c:v>
                </c:pt>
                <c:pt idx="9">
                  <c:v>2</c:v>
                </c:pt>
                <c:pt idx="12">
                  <c:v>0</c:v>
                </c:pt>
              </c:numCache>
            </c:numRef>
          </c:val>
          <c:extLst>
            <c:ext xmlns:c16="http://schemas.microsoft.com/office/drawing/2014/chart" uri="{C3380CC4-5D6E-409C-BE32-E72D297353CC}">
              <c16:uniqueId val="{00000005-4D3F-44ED-B0CE-26BDBF375F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909</c:v>
                </c:pt>
                <c:pt idx="3">
                  <c:v>928</c:v>
                </c:pt>
                <c:pt idx="6">
                  <c:v>915</c:v>
                </c:pt>
                <c:pt idx="9">
                  <c:v>937</c:v>
                </c:pt>
                <c:pt idx="12">
                  <c:v>954</c:v>
                </c:pt>
              </c:numCache>
            </c:numRef>
          </c:val>
          <c:extLst>
            <c:ext xmlns:c16="http://schemas.microsoft.com/office/drawing/2014/chart" uri="{C3380CC4-5D6E-409C-BE32-E72D297353CC}">
              <c16:uniqueId val="{00000006-4D3F-44ED-B0CE-26BDBF375F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268</c:v>
                </c:pt>
                <c:pt idx="3">
                  <c:v>266</c:v>
                </c:pt>
                <c:pt idx="6">
                  <c:v>219</c:v>
                </c:pt>
                <c:pt idx="9">
                  <c:v>185</c:v>
                </c:pt>
                <c:pt idx="12">
                  <c:v>166</c:v>
                </c:pt>
              </c:numCache>
            </c:numRef>
          </c:val>
          <c:extLst>
            <c:ext xmlns:c16="http://schemas.microsoft.com/office/drawing/2014/chart" uri="{C3380CC4-5D6E-409C-BE32-E72D297353CC}">
              <c16:uniqueId val="{00000007-4D3F-44ED-B0CE-26BDBF375F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1604</c:v>
                </c:pt>
                <c:pt idx="3">
                  <c:v>1547</c:v>
                </c:pt>
                <c:pt idx="6">
                  <c:v>1488</c:v>
                </c:pt>
                <c:pt idx="9">
                  <c:v>1427</c:v>
                </c:pt>
                <c:pt idx="12">
                  <c:v>1378</c:v>
                </c:pt>
              </c:numCache>
            </c:numRef>
          </c:val>
          <c:extLst>
            <c:ext xmlns:c16="http://schemas.microsoft.com/office/drawing/2014/chart" uri="{C3380CC4-5D6E-409C-BE32-E72D297353CC}">
              <c16:uniqueId val="{00000008-4D3F-44ED-B0CE-26BDBF375F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D3F-44ED-B0CE-26BDBF375F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1280</c:v>
                </c:pt>
                <c:pt idx="3">
                  <c:v>1325</c:v>
                </c:pt>
                <c:pt idx="6">
                  <c:v>1194</c:v>
                </c:pt>
                <c:pt idx="9">
                  <c:v>1053</c:v>
                </c:pt>
                <c:pt idx="12">
                  <c:v>1059</c:v>
                </c:pt>
              </c:numCache>
            </c:numRef>
          </c:val>
          <c:extLst>
            <c:ext xmlns:c16="http://schemas.microsoft.com/office/drawing/2014/chart" uri="{C3380CC4-5D6E-409C-BE32-E72D297353CC}">
              <c16:uniqueId val="{0000000A-4D3F-44ED-B0CE-26BDBF375F7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D3F-44ED-B0CE-26BDBF375F7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4210</c:v>
                </c:pt>
                <c:pt idx="1">
                  <c:v>4100</c:v>
                </c:pt>
                <c:pt idx="2">
                  <c:v>3828</c:v>
                </c:pt>
              </c:numCache>
            </c:numRef>
          </c:val>
          <c:extLst>
            <c:ext xmlns:c16="http://schemas.microsoft.com/office/drawing/2014/chart" uri="{C3380CC4-5D6E-409C-BE32-E72D297353CC}">
              <c16:uniqueId val="{00000000-62BC-4516-BCA9-02E443B9B18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102</c:v>
                </c:pt>
                <c:pt idx="1">
                  <c:v>102</c:v>
                </c:pt>
                <c:pt idx="2">
                  <c:v>102</c:v>
                </c:pt>
              </c:numCache>
            </c:numRef>
          </c:val>
          <c:extLst>
            <c:ext xmlns:c16="http://schemas.microsoft.com/office/drawing/2014/chart" uri="{C3380CC4-5D6E-409C-BE32-E72D297353CC}">
              <c16:uniqueId val="{00000001-62BC-4516-BCA9-02E443B9B18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979</c:v>
                </c:pt>
                <c:pt idx="1">
                  <c:v>1230</c:v>
                </c:pt>
                <c:pt idx="2">
                  <c:v>1911</c:v>
                </c:pt>
              </c:numCache>
            </c:numRef>
          </c:val>
          <c:extLst>
            <c:ext xmlns:c16="http://schemas.microsoft.com/office/drawing/2014/chart" uri="{C3380CC4-5D6E-409C-BE32-E72D297353CC}">
              <c16:uniqueId val="{00000002-62BC-4516-BCA9-02E443B9B18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{4BE5DF44-3BFE-4AF9-BAA2-B42537A9AB75}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B3B-4B5C-A2E8-FE2F6B5563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{FD8AE98E-268D-4287-BEA8-158454C4C8DD}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3B-4B5C-A2E8-FE2F6B5563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{FA6CBEDC-0D0A-4B9A-8879-E6A0DC2F3FB3}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3B-4B5C-A2E8-FE2F6B5563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{188234A8-52FC-4C82-BFDF-3CACD8CA19A5}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3B-4B5C-A2E8-FE2F6B5563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{6ACF2772-167F-45A4-8A96-DA76EAD40FD7}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3B-4B5C-A2E8-FE2F6B5563E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{6FA00216-EA28-4FFB-9FF9-465DD30F34AA}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B3B-4B5C-A2E8-FE2F6B5563E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{FAA7B3E8-9348-438D-89D0-431C85B8B198}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B3B-4B5C-A2E8-FE2F6B5563E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{E4DCF817-1E74-41F9-B786-6608C5672328}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B3B-4B5C-A2E8-FE2F6B5563E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{15BA095A-643E-48A7-8674-0F4586332BF3}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B3B-4B5C-A2E8-FE2F6B5563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59.4</c:v>
                </c:pt>
                <c:pt idx="8">
                  <c:v>64.2</c:v>
                </c:pt>
                <c:pt idx="16">
                  <c:v>65.099999999999994</c:v>
                </c:pt>
                <c:pt idx="24">
                  <c:v>66.599999999999994</c:v>
                </c:pt>
                <c:pt idx="32">
                  <c:v>68.099999999999994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B3B-4B5C-A2E8-FE2F6B5563E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{E00CA0D9-66EC-43F5-AAAC-D5B15507702B}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B3B-4B5C-A2E8-FE2F6B5563E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{3D49A832-0DED-4BB1-A801-B6CC2621D57D}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3B-4B5C-A2E8-FE2F6B5563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{05FF32E7-0508-467B-AF03-B4B4D72D7952}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3B-4B5C-A2E8-FE2F6B5563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{569E1E28-22A4-4552-B01F-C0DB79EDBFC7}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3B-4B5C-A2E8-FE2F6B5563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{0D7420A8-012E-409C-91B5-E8B5A67A1D40}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3B-4B5C-A2E8-FE2F6B5563E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{9B6D0AD9-6E31-4F04-84A6-ACAD456B351C}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B3B-4B5C-A2E8-FE2F6B5563E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{68C7D3A4-9FAD-4401-8D99-9A5F594A5830}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B3B-4B5C-A2E8-FE2F6B5563E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{5A58375C-AB4C-47B2-8086-31E667B0662C}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B3B-4B5C-A2E8-FE2F6B5563E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{466848D8-2315-4843-8DE4-C4D97F562C53}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B3B-4B5C-A2E8-FE2F6B5563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B3B-4B5C-A2E8-FE2F6B5563E8}"/>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{83F0C913-431D-48F1-82B5-EC4E388B29B8}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339-40ED-9A2C-583137D43B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{5484FD1E-CB17-4F6C-BD68-1156DDA339F3}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39-40ED-9A2C-583137D43B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{57C62FFA-6A7E-475B-BF34-52877358FA31}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39-40ED-9A2C-583137D43B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{E7E75647-2BA8-4FC1-B03F-4DE1106F00BF}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39-40ED-9A2C-583137D43B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{4500EC97-45F6-4EFC-B5DA-5BE9954646C9}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39-40ED-9A2C-583137D43BD2}"/>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{BB9985E8-B735-42F8-9409-746960F08C35}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339-40ED-9A2C-583137D43BD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{B31EB9CE-466F-408F-97B8-AA70E31ECCC8}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339-40ED-9A2C-583137D43BD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{4CA45BCB-C9C0-4E2D-B8B3-03A92B25B0D3}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339-40ED-9A2C-583137D43BD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{298A4789-AE98-44AF-BA17-83F35F3F890E}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339-40ED-9A2C-583137D43B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5.3</c:v>
                </c:pt>
                <c:pt idx="16">
                  <c:v>4.5999999999999996</c:v>
                </c:pt>
                <c:pt idx="24">
                  <c:v>4.3</c:v>
                </c:pt>
                <c:pt idx="32">
                  <c:v>3.9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339-40ED-9A2C-583137D43BD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38E-2"/>
                  <c:y val="-3.403555842940680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{6C96993E-02CB-4733-A991-5B8BF23D78F2}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339-40ED-9A2C-583137D43BD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{C2A60FBE-BD24-437B-A402-4A00E58BCCE1}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39-40ED-9A2C-583137D43B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{3BB18B65-DF05-4BE4-9965-F44454510024}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39-40ED-9A2C-583137D43B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{DE18F024-F226-4135-95B7-BDDF3AB4848B}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39-40ED-9A2C-583137D43B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{18DFC8B9-4495-4613-947A-C81C1E0DBC9B}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39-40ED-9A2C-583137D43BD2}"/>
                </c:ext>
              </c:extLst>
            </c:dLbl>
            <c:dLbl>
              <c:idx val="8"/>
              <c:layout>
                <c:manualLayout>
                  <c:x val="-1.8235628084250059E-2"/>
                  <c:y val="-8.133737286005204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{C14100DD-A2C9-4145-808B-F4F5913BD90F}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339-40ED-9A2C-583137D43BD2}"/>
                </c:ext>
              </c:extLst>
            </c:dLbl>
            <c:dLbl>
              <c:idx val="16"/>
              <c:layout>
                <c:manualLayout>
                  <c:x val="-4.509653070695378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{D89D26B3-D6DE-4B1E-9701-ACC6FC55D7F7}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339-40ED-9A2C-583137D43BD2}"/>
                </c:ext>
              </c:extLst>
            </c:dLbl>
            <c:dLbl>
              <c:idx val="24"/>
              <c:layout>
                <c:manualLayout>
                  <c:x val="-1.8171803637232468E-2"/>
                  <c:y val="-7.187700997392300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{374812EF-F044-46A2-97E9-5EF10F0E67CD}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339-40ED-9A2C-583137D43BD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{B096AACB-50EF-4479-84DF-74F36B60FB94}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339-40ED-9A2C-583137D43B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339-40ED-9A2C-583137D43BD2}"/>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部事務組合等の起こした地方債に充てたと認められる補助金又は負担金は減少したものの、元利償還金の増加により、元利償還金等は減少している。算入公債費等は、災害復旧費等に係る基準財政需要額の増加により、増加している。そのため、実質公債費比率の分子は減少している。</a:t>
          </a:r>
        </a:p>
        <a:p>
          <a:r>
            <a:rPr kumimoji="1" lang="ja-JP" altLang="en-US" sz="1400">
              <a:latin typeface="ＭＳ ゴシック" pitchFamily="49" charset="-128"/>
              <a:ea typeface="ＭＳ ゴシック" pitchFamily="49" charset="-128"/>
            </a:rPr>
            <a:t>　今後も計画的な地方債発行及び償還を行うことで、財政健全化を図る。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該当なし（満期一括償還の地方債がないため）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将来負担額は、公営企業債等繰入見込額</a:t>
          </a:r>
          <a:r>
            <a:rPr kumimoji="1" lang="en-US" altLang="ja-JP" sz="1400">
              <a:latin typeface="ＭＳ ゴシック" pitchFamily="49" charset="-128"/>
              <a:ea typeface="ＭＳ ゴシック" pitchFamily="49" charset="-128"/>
            </a:rPr>
            <a:t>48,089</a:t>
          </a:r>
          <a:r>
            <a:rPr kumimoji="1" lang="ja-JP" altLang="en-US" sz="1400">
              <a:latin typeface="ＭＳ ゴシック" pitchFamily="49" charset="-128"/>
              <a:ea typeface="ＭＳ ゴシック" pitchFamily="49" charset="-128"/>
            </a:rPr>
            <a:t>千円減少、組合負担等見込額</a:t>
          </a:r>
          <a:r>
            <a:rPr kumimoji="1" lang="en-US" altLang="ja-JP" sz="1400">
              <a:latin typeface="ＭＳ ゴシック" pitchFamily="49" charset="-128"/>
              <a:ea typeface="ＭＳ ゴシック" pitchFamily="49" charset="-128"/>
            </a:rPr>
            <a:t>19,506</a:t>
          </a:r>
          <a:r>
            <a:rPr kumimoji="1" lang="ja-JP" altLang="en-US" sz="1400">
              <a:latin typeface="ＭＳ ゴシック" pitchFamily="49" charset="-128"/>
              <a:ea typeface="ＭＳ ゴシック" pitchFamily="49" charset="-128"/>
            </a:rPr>
            <a:t>千円減少等により、</a:t>
          </a:r>
          <a:r>
            <a:rPr kumimoji="1" lang="en-US" altLang="ja-JP" sz="1400">
              <a:latin typeface="ＭＳ ゴシック" pitchFamily="49" charset="-128"/>
              <a:ea typeface="ＭＳ ゴシック" pitchFamily="49" charset="-128"/>
            </a:rPr>
            <a:t>47,213</a:t>
          </a:r>
          <a:r>
            <a:rPr kumimoji="1" lang="ja-JP" altLang="en-US" sz="1400">
              <a:latin typeface="ＭＳ ゴシック" pitchFamily="49" charset="-128"/>
              <a:ea typeface="ＭＳ ゴシック" pitchFamily="49" charset="-128"/>
            </a:rPr>
            <a:t>千円減少した。</a:t>
          </a:r>
        </a:p>
        <a:p>
          <a:r>
            <a:rPr kumimoji="1" lang="ja-JP" altLang="en-US" sz="1400">
              <a:latin typeface="ＭＳ ゴシック" pitchFamily="49" charset="-128"/>
              <a:ea typeface="ＭＳ ゴシック" pitchFamily="49" charset="-128"/>
            </a:rPr>
            <a:t>　充当可能財源等は、充当可能特定歳入</a:t>
          </a:r>
          <a:r>
            <a:rPr kumimoji="1" lang="en-US" altLang="ja-JP" sz="1400">
              <a:latin typeface="ＭＳ ゴシック" pitchFamily="49" charset="-128"/>
              <a:ea typeface="ＭＳ ゴシック" pitchFamily="49" charset="-128"/>
            </a:rPr>
            <a:t>18,408</a:t>
          </a:r>
          <a:r>
            <a:rPr kumimoji="1" lang="ja-JP" altLang="en-US" sz="1400">
              <a:latin typeface="ＭＳ ゴシック" pitchFamily="49" charset="-128"/>
              <a:ea typeface="ＭＳ ゴシック" pitchFamily="49" charset="-128"/>
            </a:rPr>
            <a:t>千円減少があったものの、充当可能基金</a:t>
          </a:r>
          <a:r>
            <a:rPr kumimoji="1" lang="en-US" altLang="ja-JP" sz="1400">
              <a:latin typeface="ＭＳ ゴシック" pitchFamily="49" charset="-128"/>
              <a:ea typeface="ＭＳ ゴシック" pitchFamily="49" charset="-128"/>
            </a:rPr>
            <a:t>477,836</a:t>
          </a:r>
          <a:r>
            <a:rPr kumimoji="1" lang="ja-JP" altLang="en-US" sz="1400">
              <a:latin typeface="ＭＳ ゴシック" pitchFamily="49" charset="-128"/>
              <a:ea typeface="ＭＳ ゴシック" pitchFamily="49" charset="-128"/>
            </a:rPr>
            <a:t>千円増加等により、</a:t>
          </a:r>
          <a:r>
            <a:rPr kumimoji="1" lang="en-US" altLang="ja-JP" sz="1400">
              <a:latin typeface="ＭＳ ゴシック" pitchFamily="49" charset="-128"/>
              <a:ea typeface="ＭＳ ゴシック" pitchFamily="49" charset="-128"/>
            </a:rPr>
            <a:t>598,004</a:t>
          </a:r>
          <a:r>
            <a:rPr kumimoji="1" lang="ja-JP" altLang="en-US" sz="1400">
              <a:latin typeface="ＭＳ ゴシック" pitchFamily="49" charset="-128"/>
              <a:ea typeface="ＭＳ ゴシック" pitchFamily="49" charset="-128"/>
            </a:rPr>
            <a:t>千円増加した。</a:t>
          </a:r>
        </a:p>
        <a:p>
          <a:r>
            <a:rPr kumimoji="1" lang="ja-JP" altLang="en-US" sz="1400">
              <a:latin typeface="ＭＳ ゴシック" pitchFamily="49" charset="-128"/>
              <a:ea typeface="ＭＳ ゴシック" pitchFamily="49" charset="-128"/>
            </a:rPr>
            <a:t>　将来負担額より充当可能財源等が大きいため、将来負担比率は前年度同様発生していない。</a:t>
          </a:r>
        </a:p>
        <a:p>
          <a:r>
            <a:rPr kumimoji="1" lang="ja-JP" altLang="en-US" sz="1400">
              <a:latin typeface="ＭＳ ゴシック" pitchFamily="49" charset="-128"/>
              <a:ea typeface="ＭＳ ゴシック" pitchFamily="49" charset="-128"/>
            </a:rPr>
            <a:t>　今後も計画的な基金の積立等を行い、将来負担額を圧縮することで、財政健全化を図る。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宮崎県木城町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272,121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千円減少したものの、公共施設等整備基金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280,059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235,431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千円増加、災害対策基金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60,341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千円増加等により、基金全体で令和元年度比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408,726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原則、その他特定目的基金へ積み立て、歳計剰余金は条例に基づき財政調整基金へ積み立てる。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用又は公共の用に供する施設の整備に資するための公共施設等整備基金、木城町を応援するために寄せられた寄附金を地域活性に資する事業の財源に充てるためのふるさと応援基金、災害の発生に対する備え、災害発生時の避難、被災者支援等の経費に充てるための災害対策基金、社会福祉法人及び個人等の民間事業者が実施する高齢者保健福祉事業等を支援する経費に充てるための地域福祉基金、未来を担う子どもたちの健やかな成長に資する事業の財源に充てるためのこども未来基金等のその他特定目的基金を設置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年度の取り崩しはなく、公共施設等整備基金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280,059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235,431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千円積み立て、災害対策基金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60,341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千円積み立て、森林環境整備基金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千円積み立てにより、その他特定目的基金全体は、令和元年度比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680,714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各種計画により、事業・公共施設整備等の目的が定まっている場合は、その他特定目的基金へ計画的・優先的な積み立てを行う。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374,121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千円取り崩したため、財政調整基金は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272,121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の財源の調整を図り、財政の健全な運営に資するため、財政調整基金を設置している。原則、歳計剰余金による積み立てのみ。ただ、増加傾向にある社会福祉財源の確保を始めとした将来にわたる財政リスクに備えるため、使途が特定していない・目的が定まっていない場合は、財政調整基金へ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千円による積み立てのみ。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今後も地方債の償還に必要な財源を確保し、将来にわたる財政な健全な運営に資するため、減債基金を保有する。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5,081
5,073
145.96
6,223,649
5,968,433
248,810
2,683,804
1,058,915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有形固定資産減価償却率は、増加傾向にあり、類似団体平均をやや上回っている。平成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に基づき、維持管理、修繕、更新等適正な管理手法の実施に努めている。今後、計画的な予防保全管理に切り替え、適正時期に長寿命化対策を行うことで、維持管理費のコスト削減を図る。また、将来的に活用が見込めない施設等は、機能の統合化、複合化、集約化、用途廃止等により、管理コストの削減を図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760595" y="4688840"/>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813300" y="5841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813300" y="446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468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813300" y="5296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711700" y="544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000500" y="5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3238500" y="542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476500" y="538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1714500" y="534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114554</xdr:rowOff>
    </xdr:from>
    <xdr:to>
      <xdr:col>23</xdr:col>
      <xdr:colOff>136525</xdr:colOff>
      <xdr:row>33</xdr:row>
      <xdr:rowOff>44704</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711700" y="560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92981</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813300" y="5579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82169</xdr:rowOff>
    </xdr:from>
    <xdr:to>
      <xdr:col>19</xdr:col>
      <xdr:colOff>187325</xdr:colOff>
      <xdr:row>33</xdr:row>
      <xdr:rowOff>12319</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000500" y="556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132969</xdr:rowOff>
    </xdr:from>
    <xdr:to>
      <xdr:col>23</xdr:col>
      <xdr:colOff>85725</xdr:colOff>
      <xdr:row>32</xdr:row>
      <xdr:rowOff>165354</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4051300" y="5619369"/>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49784</xdr:rowOff>
    </xdr:from>
    <xdr:to>
      <xdr:col>15</xdr:col>
      <xdr:colOff>187325</xdr:colOff>
      <xdr:row>32</xdr:row>
      <xdr:rowOff>151384</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3238500" y="553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100584</xdr:rowOff>
    </xdr:from>
    <xdr:to>
      <xdr:col>19</xdr:col>
      <xdr:colOff>136525</xdr:colOff>
      <xdr:row>32</xdr:row>
      <xdr:rowOff>132969</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3289300" y="5586984"/>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30353</xdr:rowOff>
    </xdr:from>
    <xdr:to>
      <xdr:col>11</xdr:col>
      <xdr:colOff>187325</xdr:colOff>
      <xdr:row>32</xdr:row>
      <xdr:rowOff>131953</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476500" y="551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81153</xdr:rowOff>
    </xdr:from>
    <xdr:to>
      <xdr:col>15</xdr:col>
      <xdr:colOff>136525</xdr:colOff>
      <xdr:row>32</xdr:row>
      <xdr:rowOff>100584</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2527300" y="5567553"/>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98171</xdr:rowOff>
    </xdr:from>
    <xdr:to>
      <xdr:col>7</xdr:col>
      <xdr:colOff>187325</xdr:colOff>
      <xdr:row>32</xdr:row>
      <xdr:rowOff>28321</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1714500" y="541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148971</xdr:rowOff>
    </xdr:from>
    <xdr:to>
      <xdr:col>11</xdr:col>
      <xdr:colOff>136525</xdr:colOff>
      <xdr:row>32</xdr:row>
      <xdr:rowOff>81153</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765300" y="5463921"/>
          <a:ext cx="762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92346</xdr:rowOff>
    </xdr:from>
    <xdr:ext cx="405111" cy="259045"/>
    <xdr:sp macro="" textlink="">
      <xdr:nvSpPr>
        <xdr:cNvPr id="99" name="n_1aveValue有形固定資産減価償却率">
          <a:extLst>
            <a:ext uri="{FF2B5EF4-FFF2-40B4-BE49-F238E27FC236}">
              <a16:creationId xmlns:a16="http://schemas.microsoft.com/office/drawing/2014/main" id="{00000000-0008-0000-0D00-000063000000}"/>
            </a:ext>
          </a:extLst>
        </xdr:cNvPr>
        <xdr:cNvSpPr txBox="1"/>
      </xdr:nvSpPr>
      <xdr:spPr>
        <a:xfrm>
          <a:off x="3836044" y="5235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100" name="n_2aveValue有形固定資産減価償却率">
          <a:extLst>
            <a:ext uri="{FF2B5EF4-FFF2-40B4-BE49-F238E27FC236}">
              <a16:creationId xmlns:a16="http://schemas.microsoft.com/office/drawing/2014/main" id="{00000000-0008-0000-0D00-000064000000}"/>
            </a:ext>
          </a:extLst>
        </xdr:cNvPr>
        <xdr:cNvSpPr txBox="1"/>
      </xdr:nvSpPr>
      <xdr:spPr>
        <a:xfrm>
          <a:off x="3086744" y="5203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101" name="n_3aveValue有形固定資産減価償却率">
          <a:extLst>
            <a:ext uri="{FF2B5EF4-FFF2-40B4-BE49-F238E27FC236}">
              <a16:creationId xmlns:a16="http://schemas.microsoft.com/office/drawing/2014/main" id="{00000000-0008-0000-0D00-000065000000}"/>
            </a:ext>
          </a:extLst>
        </xdr:cNvPr>
        <xdr:cNvSpPr txBox="1"/>
      </xdr:nvSpPr>
      <xdr:spPr>
        <a:xfrm>
          <a:off x="2324744" y="516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102" name="n_4aveValue有形固定資産減価償却率">
          <a:extLst>
            <a:ext uri="{FF2B5EF4-FFF2-40B4-BE49-F238E27FC236}">
              <a16:creationId xmlns:a16="http://schemas.microsoft.com/office/drawing/2014/main" id="{00000000-0008-0000-0D00-000066000000}"/>
            </a:ext>
          </a:extLst>
        </xdr:cNvPr>
        <xdr:cNvSpPr txBox="1"/>
      </xdr:nvSpPr>
      <xdr:spPr>
        <a:xfrm>
          <a:off x="1562744" y="5119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3446</xdr:rowOff>
    </xdr:from>
    <xdr:ext cx="405111" cy="259045"/>
    <xdr:sp macro="" textlink="">
      <xdr:nvSpPr>
        <xdr:cNvPr id="103" name="n_1mainValue有形固定資産減価償却率">
          <a:extLst>
            <a:ext uri="{FF2B5EF4-FFF2-40B4-BE49-F238E27FC236}">
              <a16:creationId xmlns:a16="http://schemas.microsoft.com/office/drawing/2014/main" id="{00000000-0008-0000-0D00-000067000000}"/>
            </a:ext>
          </a:extLst>
        </xdr:cNvPr>
        <xdr:cNvSpPr txBox="1"/>
      </xdr:nvSpPr>
      <xdr:spPr>
        <a:xfrm>
          <a:off x="3836044" y="5661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142511</xdr:rowOff>
    </xdr:from>
    <xdr:ext cx="405111" cy="259045"/>
    <xdr:sp macro="" textlink="">
      <xdr:nvSpPr>
        <xdr:cNvPr id="104" name="n_2mainValue有形固定資産減価償却率">
          <a:extLst>
            <a:ext uri="{FF2B5EF4-FFF2-40B4-BE49-F238E27FC236}">
              <a16:creationId xmlns:a16="http://schemas.microsoft.com/office/drawing/2014/main" id="{00000000-0008-0000-0D00-000068000000}"/>
            </a:ext>
          </a:extLst>
        </xdr:cNvPr>
        <xdr:cNvSpPr txBox="1"/>
      </xdr:nvSpPr>
      <xdr:spPr>
        <a:xfrm>
          <a:off x="3086744" y="5628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123080</xdr:rowOff>
    </xdr:from>
    <xdr:ext cx="405111" cy="259045"/>
    <xdr:sp macro="" textlink="">
      <xdr:nvSpPr>
        <xdr:cNvPr id="105" name="n_3mainValue有形固定資産減価償却率">
          <a:extLst>
            <a:ext uri="{FF2B5EF4-FFF2-40B4-BE49-F238E27FC236}">
              <a16:creationId xmlns:a16="http://schemas.microsoft.com/office/drawing/2014/main" id="{00000000-0008-0000-0D00-000069000000}"/>
            </a:ext>
          </a:extLst>
        </xdr:cNvPr>
        <xdr:cNvSpPr txBox="1"/>
      </xdr:nvSpPr>
      <xdr:spPr>
        <a:xfrm>
          <a:off x="2324744" y="56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19448</xdr:rowOff>
    </xdr:from>
    <xdr:ext cx="405111" cy="259045"/>
    <xdr:sp macro="" textlink="">
      <xdr:nvSpPr>
        <xdr:cNvPr id="106" name="n_4mainValue有形固定資産減価償却率">
          <a:extLst>
            <a:ext uri="{FF2B5EF4-FFF2-40B4-BE49-F238E27FC236}">
              <a16:creationId xmlns:a16="http://schemas.microsoft.com/office/drawing/2014/main" id="{00000000-0008-0000-0D00-00006A000000}"/>
            </a:ext>
          </a:extLst>
        </xdr:cNvPr>
        <xdr:cNvSpPr txBox="1"/>
      </xdr:nvSpPr>
      <xdr:spPr>
        <a:xfrm>
          <a:off x="1562744" y="5505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将来負担額より充当可能基金残高を差し引いた実質債務がないため、債務償還可能年数は発生していない。</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D00-000088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4793595" y="4489903"/>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4846300" y="58322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58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4846300" y="4715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4744700" y="473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4033500" y="48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3271500" y="48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2509500" y="486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1747500" y="48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2587</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463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464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463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158821</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461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00000000-0008-0000-0D00-00009D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00000000-0008-0000-0D00-00009E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00000000-0008-0000-0D00-00009F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00000000-0008-0000-0D00-0000A0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5,081
5,073
145.96
6,223,649
5,968,433
248,810
2,683,804
1,058,915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131535</xdr:rowOff>
    </xdr:from>
    <xdr:to>
      <xdr:col>24</xdr:col>
      <xdr:colOff>114300</xdr:colOff>
      <xdr:row>40</xdr:row>
      <xdr:rowOff>61685</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109962</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105410</xdr:rowOff>
    </xdr:from>
    <xdr:to>
      <xdr:col>20</xdr:col>
      <xdr:colOff>38100</xdr:colOff>
      <xdr:row>40</xdr:row>
      <xdr:rowOff>35560</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156210</xdr:rowOff>
    </xdr:from>
    <xdr:to>
      <xdr:col>24</xdr:col>
      <xdr:colOff>63500</xdr:colOff>
      <xdr:row>40</xdr:row>
      <xdr:rowOff>10885</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84276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79284</xdr:rowOff>
    </xdr:from>
    <xdr:to>
      <xdr:col>15</xdr:col>
      <xdr:colOff>101600</xdr:colOff>
      <xdr:row>40</xdr:row>
      <xdr:rowOff>9434</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130084</xdr:rowOff>
    </xdr:from>
    <xdr:to>
      <xdr:col>19</xdr:col>
      <xdr:colOff>177800</xdr:colOff>
      <xdr:row>39</xdr:row>
      <xdr:rowOff>156210</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8166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53159</xdr:rowOff>
    </xdr:from>
    <xdr:to>
      <xdr:col>10</xdr:col>
      <xdr:colOff>165100</xdr:colOff>
      <xdr:row>39</xdr:row>
      <xdr:rowOff>154759</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103959</xdr:rowOff>
    </xdr:from>
    <xdr:to>
      <xdr:col>15</xdr:col>
      <xdr:colOff>50800</xdr:colOff>
      <xdr:row>39</xdr:row>
      <xdr:rowOff>130084</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7905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30299</xdr:rowOff>
    </xdr:from>
    <xdr:to>
      <xdr:col>6</xdr:col>
      <xdr:colOff>38100</xdr:colOff>
      <xdr:row>39</xdr:row>
      <xdr:rowOff>131899</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81099</xdr:rowOff>
    </xdr:from>
    <xdr:to>
      <xdr:col>10</xdr:col>
      <xdr:colOff>114300</xdr:colOff>
      <xdr:row>39</xdr:row>
      <xdr:rowOff>103959</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76764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26687</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561</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145886</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123026</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43297</xdr:rowOff>
    </xdr:from>
    <xdr:to>
      <xdr:col>50</xdr:col>
      <xdr:colOff>165100</xdr:colOff>
      <xdr:row>41</xdr:row>
      <xdr:rowOff>144897</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707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21967</xdr:rowOff>
    </xdr:from>
    <xdr:to>
      <xdr:col>46</xdr:col>
      <xdr:colOff>38100</xdr:colOff>
      <xdr:row>41</xdr:row>
      <xdr:rowOff>123567</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70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49312</xdr:rowOff>
    </xdr:from>
    <xdr:to>
      <xdr:col>41</xdr:col>
      <xdr:colOff>101600</xdr:colOff>
      <xdr:row>41</xdr:row>
      <xdr:rowOff>150912</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707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46439</xdr:rowOff>
    </xdr:from>
    <xdr:to>
      <xdr:col>36</xdr:col>
      <xdr:colOff>165100</xdr:colOff>
      <xdr:row>41</xdr:row>
      <xdr:rowOff>148039</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707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159133</xdr:rowOff>
    </xdr:from>
    <xdr:to>
      <xdr:col>55</xdr:col>
      <xdr:colOff>50800</xdr:colOff>
      <xdr:row>41</xdr:row>
      <xdr:rowOff>89283</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701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10560</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686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162434</xdr:rowOff>
    </xdr:from>
    <xdr:to>
      <xdr:col>50</xdr:col>
      <xdr:colOff>165100</xdr:colOff>
      <xdr:row>41</xdr:row>
      <xdr:rowOff>92584</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702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38483</xdr:rowOff>
    </xdr:from>
    <xdr:to>
      <xdr:col>55</xdr:col>
      <xdr:colOff>0</xdr:colOff>
      <xdr:row>41</xdr:row>
      <xdr:rowOff>41784</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7067933"/>
          <a:ext cx="838200" cy="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164796</xdr:rowOff>
    </xdr:from>
    <xdr:to>
      <xdr:col>46</xdr:col>
      <xdr:colOff>38100</xdr:colOff>
      <xdr:row>41</xdr:row>
      <xdr:rowOff>94946</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70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41784</xdr:rowOff>
    </xdr:from>
    <xdr:to>
      <xdr:col>50</xdr:col>
      <xdr:colOff>114300</xdr:colOff>
      <xdr:row>41</xdr:row>
      <xdr:rowOff>44146</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7071234"/>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168067</xdr:rowOff>
    </xdr:from>
    <xdr:to>
      <xdr:col>41</xdr:col>
      <xdr:colOff>101600</xdr:colOff>
      <xdr:row>41</xdr:row>
      <xdr:rowOff>98217</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702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44146</xdr:rowOff>
    </xdr:from>
    <xdr:to>
      <xdr:col>45</xdr:col>
      <xdr:colOff>177800</xdr:colOff>
      <xdr:row>41</xdr:row>
      <xdr:rowOff>47417</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7073596"/>
          <a:ext cx="889000" cy="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167734</xdr:rowOff>
    </xdr:from>
    <xdr:to>
      <xdr:col>36</xdr:col>
      <xdr:colOff>165100</xdr:colOff>
      <xdr:row>41</xdr:row>
      <xdr:rowOff>97884</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702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47084</xdr:rowOff>
    </xdr:from>
    <xdr:to>
      <xdr:col>41</xdr:col>
      <xdr:colOff>50800</xdr:colOff>
      <xdr:row>41</xdr:row>
      <xdr:rowOff>47417</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6972300" y="7076534"/>
          <a:ext cx="889000" cy="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136024</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716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114694</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714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142039</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717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139166</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716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109111</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59411" y="679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111473</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83111" y="679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114744</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94111" y="680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114411</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680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150041</xdr:rowOff>
    </xdr:from>
    <xdr:to>
      <xdr:col>24</xdr:col>
      <xdr:colOff>114300</xdr:colOff>
      <xdr:row>61</xdr:row>
      <xdr:rowOff>80191</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128468</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158206</xdr:rowOff>
    </xdr:from>
    <xdr:to>
      <xdr:col>20</xdr:col>
      <xdr:colOff>38100</xdr:colOff>
      <xdr:row>61</xdr:row>
      <xdr:rowOff>88356</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29391</xdr:rowOff>
    </xdr:from>
    <xdr:to>
      <xdr:col>24</xdr:col>
      <xdr:colOff>63500</xdr:colOff>
      <xdr:row>61</xdr:row>
      <xdr:rowOff>37556</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flipV="1">
          <a:off x="3797300" y="1048784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156573</xdr:rowOff>
    </xdr:from>
    <xdr:to>
      <xdr:col>15</xdr:col>
      <xdr:colOff>101600</xdr:colOff>
      <xdr:row>61</xdr:row>
      <xdr:rowOff>86723</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35923</xdr:rowOff>
    </xdr:from>
    <xdr:to>
      <xdr:col>19</xdr:col>
      <xdr:colOff>177800</xdr:colOff>
      <xdr:row>61</xdr:row>
      <xdr:rowOff>37556</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4943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158206</xdr:rowOff>
    </xdr:from>
    <xdr:to>
      <xdr:col>10</xdr:col>
      <xdr:colOff>165100</xdr:colOff>
      <xdr:row>61</xdr:row>
      <xdr:rowOff>88356</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35923</xdr:rowOff>
    </xdr:from>
    <xdr:to>
      <xdr:col>15</xdr:col>
      <xdr:colOff>50800</xdr:colOff>
      <xdr:row>61</xdr:row>
      <xdr:rowOff>37556</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flipV="1">
          <a:off x="2019300" y="104943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6350</xdr:rowOff>
    </xdr:from>
    <xdr:to>
      <xdr:col>6</xdr:col>
      <xdr:colOff>38100</xdr:colOff>
      <xdr:row>61</xdr:row>
      <xdr:rowOff>107950</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37556</xdr:rowOff>
    </xdr:from>
    <xdr:to>
      <xdr:col>10</xdr:col>
      <xdr:colOff>114300</xdr:colOff>
      <xdr:row>61</xdr:row>
      <xdr:rowOff>57150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flipV="1">
          <a:off x="1130300" y="104960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79483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77850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79483</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99077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76238</xdr:rowOff>
    </xdr:from>
    <xdr:to>
      <xdr:col>50</xdr:col>
      <xdr:colOff>165100</xdr:colOff>
      <xdr:row>63</xdr:row>
      <xdr:rowOff>6388</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7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81222</xdr:rowOff>
    </xdr:from>
    <xdr:to>
      <xdr:col>46</xdr:col>
      <xdr:colOff>38100</xdr:colOff>
      <xdr:row>63</xdr:row>
      <xdr:rowOff>11372</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71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122005</xdr:rowOff>
    </xdr:from>
    <xdr:to>
      <xdr:col>41</xdr:col>
      <xdr:colOff>101600</xdr:colOff>
      <xdr:row>63</xdr:row>
      <xdr:rowOff>52155</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7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127903</xdr:rowOff>
    </xdr:from>
    <xdr:to>
      <xdr:col>36</xdr:col>
      <xdr:colOff>165100</xdr:colOff>
      <xdr:row>63</xdr:row>
      <xdr:rowOff>58053</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75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41231</xdr:rowOff>
    </xdr:from>
    <xdr:to>
      <xdr:col>55</xdr:col>
      <xdr:colOff>50800</xdr:colOff>
      <xdr:row>63</xdr:row>
      <xdr:rowOff>142831</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84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127608</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75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45144</xdr:rowOff>
    </xdr:from>
    <xdr:to>
      <xdr:col>50</xdr:col>
      <xdr:colOff>165100</xdr:colOff>
      <xdr:row>63</xdr:row>
      <xdr:rowOff>146744</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8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92031</xdr:rowOff>
    </xdr:from>
    <xdr:to>
      <xdr:col>55</xdr:col>
      <xdr:colOff>0</xdr:colOff>
      <xdr:row>63</xdr:row>
      <xdr:rowOff>95944</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0893381"/>
          <a:ext cx="8382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47750</xdr:rowOff>
    </xdr:from>
    <xdr:to>
      <xdr:col>46</xdr:col>
      <xdr:colOff>38100</xdr:colOff>
      <xdr:row>63</xdr:row>
      <xdr:rowOff>149350</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84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95944</xdr:rowOff>
    </xdr:from>
    <xdr:to>
      <xdr:col>50</xdr:col>
      <xdr:colOff>114300</xdr:colOff>
      <xdr:row>63</xdr:row>
      <xdr:rowOff>98550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10897294"/>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50900</xdr:rowOff>
    </xdr:from>
    <xdr:to>
      <xdr:col>41</xdr:col>
      <xdr:colOff>101600</xdr:colOff>
      <xdr:row>63</xdr:row>
      <xdr:rowOff>152500</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85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98550</xdr:rowOff>
    </xdr:from>
    <xdr:to>
      <xdr:col>45</xdr:col>
      <xdr:colOff>177800</xdr:colOff>
      <xdr:row>63</xdr:row>
      <xdr:rowOff>101700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0899900"/>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53632</xdr:rowOff>
    </xdr:from>
    <xdr:to>
      <xdr:col>36</xdr:col>
      <xdr:colOff>165100</xdr:colOff>
      <xdr:row>63</xdr:row>
      <xdr:rowOff>155232</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85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101700</xdr:rowOff>
    </xdr:from>
    <xdr:to>
      <xdr:col>41</xdr:col>
      <xdr:colOff>50800</xdr:colOff>
      <xdr:row>63</xdr:row>
      <xdr:rowOff>104432</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0903050"/>
          <a:ext cx="8890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22915</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1048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27899</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1048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68682</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052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74580</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1053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137871</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27095" y="1093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140477</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50795" y="1094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143627</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61795" y="1094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146359</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72795" y="1094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68943</xdr:rowOff>
    </xdr:from>
    <xdr:to>
      <xdr:col>24</xdr:col>
      <xdr:colOff>114300</xdr:colOff>
      <xdr:row>84</xdr:row>
      <xdr:rowOff>170543</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47370</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34652</xdr:rowOff>
    </xdr:from>
    <xdr:to>
      <xdr:col>20</xdr:col>
      <xdr:colOff>38100</xdr:colOff>
      <xdr:row>84</xdr:row>
      <xdr:rowOff>136252</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85452</xdr:rowOff>
    </xdr:from>
    <xdr:to>
      <xdr:col>24</xdr:col>
      <xdr:colOff>63500</xdr:colOff>
      <xdr:row>84</xdr:row>
      <xdr:rowOff>119743</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48725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170180</xdr:rowOff>
    </xdr:from>
    <xdr:to>
      <xdr:col>15</xdr:col>
      <xdr:colOff>101600</xdr:colOff>
      <xdr:row>84</xdr:row>
      <xdr:rowOff>100330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49530</xdr:rowOff>
    </xdr:from>
    <xdr:to>
      <xdr:col>19</xdr:col>
      <xdr:colOff>177800</xdr:colOff>
      <xdr:row>84</xdr:row>
      <xdr:rowOff>85452</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445133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137523</xdr:rowOff>
    </xdr:from>
    <xdr:to>
      <xdr:col>10</xdr:col>
      <xdr:colOff>165100</xdr:colOff>
      <xdr:row>84</xdr:row>
      <xdr:rowOff>67673</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16873</xdr:rowOff>
    </xdr:from>
    <xdr:to>
      <xdr:col>15</xdr:col>
      <xdr:colOff>50800</xdr:colOff>
      <xdr:row>84</xdr:row>
      <xdr:rowOff>49530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44186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99968</xdr:rowOff>
    </xdr:from>
    <xdr:to>
      <xdr:col>6</xdr:col>
      <xdr:colOff>38100</xdr:colOff>
      <xdr:row>84</xdr:row>
      <xdr:rowOff>30118</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150768</xdr:rowOff>
    </xdr:from>
    <xdr:to>
      <xdr:col>10</xdr:col>
      <xdr:colOff>114300</xdr:colOff>
      <xdr:row>84</xdr:row>
      <xdr:rowOff>16873</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438111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170741</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156046</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147882</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127379</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58800</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446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21245</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E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E00-00005A010000}"/>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00000000-0008-0000-0E00-00005C010000}"/>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E00-00005E010000}"/>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124689</xdr:rowOff>
    </xdr:from>
    <xdr:to>
      <xdr:col>50</xdr:col>
      <xdr:colOff>165100</xdr:colOff>
      <xdr:row>86</xdr:row>
      <xdr:rowOff>54839</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9588500" y="146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122326</xdr:rowOff>
    </xdr:from>
    <xdr:to>
      <xdr:col>46</xdr:col>
      <xdr:colOff>38100</xdr:colOff>
      <xdr:row>86</xdr:row>
      <xdr:rowOff>52476</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8699500" y="1469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129412</xdr:rowOff>
    </xdr:from>
    <xdr:to>
      <xdr:col>41</xdr:col>
      <xdr:colOff>101600</xdr:colOff>
      <xdr:row>86</xdr:row>
      <xdr:rowOff>59562</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7810500" y="14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141185</xdr:rowOff>
    </xdr:from>
    <xdr:to>
      <xdr:col>36</xdr:col>
      <xdr:colOff>165100</xdr:colOff>
      <xdr:row>86</xdr:row>
      <xdr:rowOff>71335</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6921500" y="1471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120002</xdr:rowOff>
    </xdr:from>
    <xdr:to>
      <xdr:col>55</xdr:col>
      <xdr:colOff>50800</xdr:colOff>
      <xdr:row>86</xdr:row>
      <xdr:rowOff>50152</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10426700" y="1469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34929</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E00-00006A010000}"/>
            </a:ext>
          </a:extLst>
        </xdr:cNvPr>
        <xdr:cNvSpPr txBox="1"/>
      </xdr:nvSpPr>
      <xdr:spPr>
        <a:xfrm>
          <a:off x="10515600" y="1460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122250</xdr:rowOff>
    </xdr:from>
    <xdr:to>
      <xdr:col>50</xdr:col>
      <xdr:colOff>165100</xdr:colOff>
      <xdr:row>86</xdr:row>
      <xdr:rowOff>52400</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588500" y="146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170802</xdr:rowOff>
    </xdr:from>
    <xdr:to>
      <xdr:col>55</xdr:col>
      <xdr:colOff>0</xdr:colOff>
      <xdr:row>86</xdr:row>
      <xdr:rowOff>1600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9639300" y="14744052"/>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123813</xdr:rowOff>
    </xdr:from>
    <xdr:to>
      <xdr:col>46</xdr:col>
      <xdr:colOff>38100</xdr:colOff>
      <xdr:row>86</xdr:row>
      <xdr:rowOff>53963</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699500" y="1469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1600</xdr:rowOff>
    </xdr:from>
    <xdr:to>
      <xdr:col>50</xdr:col>
      <xdr:colOff>114300</xdr:colOff>
      <xdr:row>86</xdr:row>
      <xdr:rowOff>3163</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750300" y="14746300"/>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125107</xdr:rowOff>
    </xdr:from>
    <xdr:to>
      <xdr:col>41</xdr:col>
      <xdr:colOff>101600</xdr:colOff>
      <xdr:row>86</xdr:row>
      <xdr:rowOff>55257</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810500" y="1469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3163</xdr:rowOff>
    </xdr:from>
    <xdr:to>
      <xdr:col>45</xdr:col>
      <xdr:colOff>177800</xdr:colOff>
      <xdr:row>86</xdr:row>
      <xdr:rowOff>4457</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7861300" y="14747863"/>
          <a:ext cx="8890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124879</xdr:rowOff>
    </xdr:from>
    <xdr:to>
      <xdr:col>36</xdr:col>
      <xdr:colOff>165100</xdr:colOff>
      <xdr:row>86</xdr:row>
      <xdr:rowOff>55029</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921500" y="1469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4229</xdr:rowOff>
    </xdr:from>
    <xdr:to>
      <xdr:col>41</xdr:col>
      <xdr:colOff>50800</xdr:colOff>
      <xdr:row>86</xdr:row>
      <xdr:rowOff>4457</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6972300" y="1474892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45966</xdr:rowOff>
    </xdr:from>
    <xdr:ext cx="469744" cy="259045"/>
    <xdr:sp macro="" textlink="">
      <xdr:nvSpPr>
        <xdr:cNvPr id="371" name="n_1aveValue【公営住宅】&#10;一人当たり面積">
          <a:extLst>
            <a:ext uri="{FF2B5EF4-FFF2-40B4-BE49-F238E27FC236}">
              <a16:creationId xmlns:a16="http://schemas.microsoft.com/office/drawing/2014/main" id="{00000000-0008-0000-0E00-000073010000}"/>
            </a:ext>
          </a:extLst>
        </xdr:cNvPr>
        <xdr:cNvSpPr txBox="1"/>
      </xdr:nvSpPr>
      <xdr:spPr>
        <a:xfrm>
          <a:off x="9391727" y="1479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69003</xdr:rowOff>
    </xdr:from>
    <xdr:ext cx="469744" cy="259045"/>
    <xdr:sp macro="" textlink="">
      <xdr:nvSpPr>
        <xdr:cNvPr id="372" name="n_2aveValue【公営住宅】&#10;一人当たり面積">
          <a:extLst>
            <a:ext uri="{FF2B5EF4-FFF2-40B4-BE49-F238E27FC236}">
              <a16:creationId xmlns:a16="http://schemas.microsoft.com/office/drawing/2014/main" id="{00000000-0008-0000-0E00-000074010000}"/>
            </a:ext>
          </a:extLst>
        </xdr:cNvPr>
        <xdr:cNvSpPr txBox="1"/>
      </xdr:nvSpPr>
      <xdr:spPr>
        <a:xfrm>
          <a:off x="8515427" y="144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50689</xdr:rowOff>
    </xdr:from>
    <xdr:ext cx="469744" cy="259045"/>
    <xdr:sp macro="" textlink="">
      <xdr:nvSpPr>
        <xdr:cNvPr id="373" name="n_3aveValue【公営住宅】&#10;一人当たり面積">
          <a:extLst>
            <a:ext uri="{FF2B5EF4-FFF2-40B4-BE49-F238E27FC236}">
              <a16:creationId xmlns:a16="http://schemas.microsoft.com/office/drawing/2014/main" id="{00000000-0008-0000-0E00-000075010000}"/>
            </a:ext>
          </a:extLst>
        </xdr:cNvPr>
        <xdr:cNvSpPr txBox="1"/>
      </xdr:nvSpPr>
      <xdr:spPr>
        <a:xfrm>
          <a:off x="7626427" y="1479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62462</xdr:rowOff>
    </xdr:from>
    <xdr:ext cx="469744" cy="259045"/>
    <xdr:sp macro="" textlink="">
      <xdr:nvSpPr>
        <xdr:cNvPr id="374" name="n_4aveValue【公営住宅】&#10;一人当たり面積">
          <a:extLst>
            <a:ext uri="{FF2B5EF4-FFF2-40B4-BE49-F238E27FC236}">
              <a16:creationId xmlns:a16="http://schemas.microsoft.com/office/drawing/2014/main" id="{00000000-0008-0000-0E00-000076010000}"/>
            </a:ext>
          </a:extLst>
        </xdr:cNvPr>
        <xdr:cNvSpPr txBox="1"/>
      </xdr:nvSpPr>
      <xdr:spPr>
        <a:xfrm>
          <a:off x="6737427" y="1480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68927</xdr:rowOff>
    </xdr:from>
    <xdr:ext cx="469744" cy="259045"/>
    <xdr:sp macro="" textlink="">
      <xdr:nvSpPr>
        <xdr:cNvPr id="375" name="n_1mainValue【公営住宅】&#10;一人当たり面積">
          <a:extLst>
            <a:ext uri="{FF2B5EF4-FFF2-40B4-BE49-F238E27FC236}">
              <a16:creationId xmlns:a16="http://schemas.microsoft.com/office/drawing/2014/main" id="{00000000-0008-0000-0E00-000077010000}"/>
            </a:ext>
          </a:extLst>
        </xdr:cNvPr>
        <xdr:cNvSpPr txBox="1"/>
      </xdr:nvSpPr>
      <xdr:spPr>
        <a:xfrm>
          <a:off x="9391727" y="144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45090</xdr:rowOff>
    </xdr:from>
    <xdr:ext cx="469744" cy="259045"/>
    <xdr:sp macro="" textlink="">
      <xdr:nvSpPr>
        <xdr:cNvPr id="376" name="n_2mainValue【公営住宅】&#10;一人当たり面積">
          <a:extLst>
            <a:ext uri="{FF2B5EF4-FFF2-40B4-BE49-F238E27FC236}">
              <a16:creationId xmlns:a16="http://schemas.microsoft.com/office/drawing/2014/main" id="{00000000-0008-0000-0E00-000078010000}"/>
            </a:ext>
          </a:extLst>
        </xdr:cNvPr>
        <xdr:cNvSpPr txBox="1"/>
      </xdr:nvSpPr>
      <xdr:spPr>
        <a:xfrm>
          <a:off x="8515427" y="1478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71784</xdr:rowOff>
    </xdr:from>
    <xdr:ext cx="469744" cy="259045"/>
    <xdr:sp macro="" textlink="">
      <xdr:nvSpPr>
        <xdr:cNvPr id="377" name="n_3mainValue【公営住宅】&#10;一人当たり面積">
          <a:extLst>
            <a:ext uri="{FF2B5EF4-FFF2-40B4-BE49-F238E27FC236}">
              <a16:creationId xmlns:a16="http://schemas.microsoft.com/office/drawing/2014/main" id="{00000000-0008-0000-0E00-000079010000}"/>
            </a:ext>
          </a:extLst>
        </xdr:cNvPr>
        <xdr:cNvSpPr txBox="1"/>
      </xdr:nvSpPr>
      <xdr:spPr>
        <a:xfrm>
          <a:off x="7626427" y="1447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71556</xdr:rowOff>
    </xdr:from>
    <xdr:ext cx="469744" cy="259045"/>
    <xdr:sp macro="" textlink="">
      <xdr:nvSpPr>
        <xdr:cNvPr id="378" name="n_4mainValue【公営住宅】&#10;一人当たり面積">
          <a:extLst>
            <a:ext uri="{FF2B5EF4-FFF2-40B4-BE49-F238E27FC236}">
              <a16:creationId xmlns:a16="http://schemas.microsoft.com/office/drawing/2014/main" id="{00000000-0008-0000-0E00-00007A010000}"/>
            </a:ext>
          </a:extLst>
        </xdr:cNvPr>
        <xdr:cNvSpPr txBox="1"/>
      </xdr:nvSpPr>
      <xdr:spPr>
        <a:xfrm>
          <a:off x="6737427" y="14473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E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87630</xdr:rowOff>
    </xdr:from>
    <xdr:to>
      <xdr:col>81</xdr:col>
      <xdr:colOff>101600</xdr:colOff>
      <xdr:row>37</xdr:row>
      <xdr:rowOff>17780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132080</xdr:rowOff>
    </xdr:from>
    <xdr:to>
      <xdr:col>76</xdr:col>
      <xdr:colOff>165100</xdr:colOff>
      <xdr:row>37</xdr:row>
      <xdr:rowOff>62230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151130</xdr:rowOff>
    </xdr:from>
    <xdr:to>
      <xdr:col>67</xdr:col>
      <xdr:colOff>101600</xdr:colOff>
      <xdr:row>37</xdr:row>
      <xdr:rowOff>81280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62230</xdr:rowOff>
    </xdr:from>
    <xdr:to>
      <xdr:col>85</xdr:col>
      <xdr:colOff>177800</xdr:colOff>
      <xdr:row>36</xdr:row>
      <xdr:rowOff>163830</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85107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608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31750</xdr:rowOff>
    </xdr:from>
    <xdr:to>
      <xdr:col>81</xdr:col>
      <xdr:colOff>101600</xdr:colOff>
      <xdr:row>36</xdr:row>
      <xdr:rowOff>133350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82550</xdr:rowOff>
    </xdr:from>
    <xdr:to>
      <xdr:col>85</xdr:col>
      <xdr:colOff>127000</xdr:colOff>
      <xdr:row>36</xdr:row>
      <xdr:rowOff>113030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5481300" y="62547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6350</xdr:rowOff>
    </xdr:from>
    <xdr:to>
      <xdr:col>76</xdr:col>
      <xdr:colOff>165100</xdr:colOff>
      <xdr:row>36</xdr:row>
      <xdr:rowOff>107950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57150</xdr:rowOff>
    </xdr:from>
    <xdr:to>
      <xdr:col>81</xdr:col>
      <xdr:colOff>50800</xdr:colOff>
      <xdr:row>36</xdr:row>
      <xdr:rowOff>82550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4592300" y="62293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111760</xdr:rowOff>
    </xdr:from>
    <xdr:to>
      <xdr:col>72</xdr:col>
      <xdr:colOff>38100</xdr:colOff>
      <xdr:row>36</xdr:row>
      <xdr:rowOff>41910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162560</xdr:rowOff>
    </xdr:from>
    <xdr:to>
      <xdr:col>76</xdr:col>
      <xdr:colOff>114300</xdr:colOff>
      <xdr:row>36</xdr:row>
      <xdr:rowOff>57150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3703300" y="6163310"/>
          <a:ext cx="8890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45720</xdr:rowOff>
    </xdr:from>
    <xdr:to>
      <xdr:col>67</xdr:col>
      <xdr:colOff>101600</xdr:colOff>
      <xdr:row>35</xdr:row>
      <xdr:rowOff>147320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763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96520</xdr:rowOff>
    </xdr:from>
    <xdr:to>
      <xdr:col>71</xdr:col>
      <xdr:colOff>177800</xdr:colOff>
      <xdr:row>35</xdr:row>
      <xdr:rowOff>162560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814300" y="6097270"/>
          <a:ext cx="8890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8907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352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53357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72407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149877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597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124477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58437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5887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163847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E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E00-0000DA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E00-0000DC010000}"/>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E00-0000DE010000}"/>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88036</xdr:rowOff>
    </xdr:from>
    <xdr:to>
      <xdr:col>116</xdr:col>
      <xdr:colOff>114300</xdr:colOff>
      <xdr:row>40</xdr:row>
      <xdr:rowOff>18186</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2110700" y="677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66463</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E00-0000EA010000}"/>
            </a:ext>
          </a:extLst>
        </xdr:cNvPr>
        <xdr:cNvSpPr txBox="1"/>
      </xdr:nvSpPr>
      <xdr:spPr>
        <a:xfrm>
          <a:off x="22199600" y="675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94437</xdr:rowOff>
    </xdr:from>
    <xdr:to>
      <xdr:col>112</xdr:col>
      <xdr:colOff>38100</xdr:colOff>
      <xdr:row>40</xdr:row>
      <xdr:rowOff>24587</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1272500" y="678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138836</xdr:rowOff>
    </xdr:from>
    <xdr:to>
      <xdr:col>116</xdr:col>
      <xdr:colOff>63500</xdr:colOff>
      <xdr:row>39</xdr:row>
      <xdr:rowOff>145237</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21323300" y="6825386"/>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99009</xdr:rowOff>
    </xdr:from>
    <xdr:to>
      <xdr:col>107</xdr:col>
      <xdr:colOff>101600</xdr:colOff>
      <xdr:row>40</xdr:row>
      <xdr:rowOff>29159</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0383500" y="67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145237</xdr:rowOff>
    </xdr:from>
    <xdr:to>
      <xdr:col>111</xdr:col>
      <xdr:colOff>177800</xdr:colOff>
      <xdr:row>39</xdr:row>
      <xdr:rowOff>149809</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0434300" y="683178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9494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149809</xdr:rowOff>
    </xdr:from>
    <xdr:to>
      <xdr:col>107</xdr:col>
      <xdr:colOff>50800</xdr:colOff>
      <xdr:row>39</xdr:row>
      <xdr:rowOff>156210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9545300" y="683635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104496</xdr:rowOff>
    </xdr:from>
    <xdr:to>
      <xdr:col>98</xdr:col>
      <xdr:colOff>38100</xdr:colOff>
      <xdr:row>40</xdr:row>
      <xdr:rowOff>34646</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605500" y="67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155296</xdr:rowOff>
    </xdr:from>
    <xdr:to>
      <xdr:col>102</xdr:col>
      <xdr:colOff>114300</xdr:colOff>
      <xdr:row>39</xdr:row>
      <xdr:rowOff>156210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8656300" y="684184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36745</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70578</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42232</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90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41114</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65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20286</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687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52087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51173</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56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E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00000000-0008-0000-0E00-000015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E00-00001702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E00-000019020000}"/>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110853</xdr:rowOff>
    </xdr:from>
    <xdr:to>
      <xdr:col>81</xdr:col>
      <xdr:colOff>101600</xdr:colOff>
      <xdr:row>61</xdr:row>
      <xdr:rowOff>41003</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5430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96157</xdr:rowOff>
    </xdr:from>
    <xdr:to>
      <xdr:col>76</xdr:col>
      <xdr:colOff>165100</xdr:colOff>
      <xdr:row>61</xdr:row>
      <xdr:rowOff>26307</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4541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74930</xdr:rowOff>
    </xdr:from>
    <xdr:to>
      <xdr:col>72</xdr:col>
      <xdr:colOff>38100</xdr:colOff>
      <xdr:row>61</xdr:row>
      <xdr:rowOff>5080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3652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74930</xdr:rowOff>
    </xdr:from>
    <xdr:to>
      <xdr:col>85</xdr:col>
      <xdr:colOff>177800</xdr:colOff>
      <xdr:row>62</xdr:row>
      <xdr:rowOff>5080</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6268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53357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E00-000025020000}"/>
            </a:ext>
          </a:extLst>
        </xdr:cNvPr>
        <xdr:cNvSpPr txBox="1"/>
      </xdr:nvSpPr>
      <xdr:spPr>
        <a:xfrm>
          <a:off x="16357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47172</xdr:rowOff>
    </xdr:from>
    <xdr:to>
      <xdr:col>81</xdr:col>
      <xdr:colOff>101600</xdr:colOff>
      <xdr:row>61</xdr:row>
      <xdr:rowOff>148772</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5430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97972</xdr:rowOff>
    </xdr:from>
    <xdr:to>
      <xdr:col>85</xdr:col>
      <xdr:colOff>127000</xdr:colOff>
      <xdr:row>61</xdr:row>
      <xdr:rowOff>125730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5481300" y="1055642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12881</xdr:rowOff>
    </xdr:from>
    <xdr:to>
      <xdr:col>76</xdr:col>
      <xdr:colOff>165100</xdr:colOff>
      <xdr:row>61</xdr:row>
      <xdr:rowOff>114481</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4541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63681</xdr:rowOff>
    </xdr:from>
    <xdr:to>
      <xdr:col>81</xdr:col>
      <xdr:colOff>50800</xdr:colOff>
      <xdr:row>61</xdr:row>
      <xdr:rowOff>97972</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4592300" y="105221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163104</xdr:rowOff>
    </xdr:from>
    <xdr:to>
      <xdr:col>72</xdr:col>
      <xdr:colOff>38100</xdr:colOff>
      <xdr:row>61</xdr:row>
      <xdr:rowOff>93254</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3652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42454</xdr:rowOff>
    </xdr:from>
    <xdr:to>
      <xdr:col>76</xdr:col>
      <xdr:colOff>114300</xdr:colOff>
      <xdr:row>61</xdr:row>
      <xdr:rowOff>63681</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3703300" y="1050090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130447</xdr:rowOff>
    </xdr:from>
    <xdr:to>
      <xdr:col>67</xdr:col>
      <xdr:colOff>101600</xdr:colOff>
      <xdr:row>61</xdr:row>
      <xdr:rowOff>60597</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2763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9797</xdr:rowOff>
    </xdr:from>
    <xdr:to>
      <xdr:col>71</xdr:col>
      <xdr:colOff>177800</xdr:colOff>
      <xdr:row>61</xdr:row>
      <xdr:rowOff>42454</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814300" y="104682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57530</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E00-00002E020000}"/>
            </a:ext>
          </a:extLst>
        </xdr:cNvPr>
        <xdr:cNvSpPr txBox="1"/>
      </xdr:nvSpPr>
      <xdr:spPr>
        <a:xfrm>
          <a:off x="15266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42834</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E00-00002F020000}"/>
            </a:ext>
          </a:extLst>
        </xdr:cNvPr>
        <xdr:cNvSpPr txBox="1"/>
      </xdr:nvSpPr>
      <xdr:spPr>
        <a:xfrm>
          <a:off x="14389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21607</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E00-000030020000}"/>
            </a:ext>
          </a:extLst>
        </xdr:cNvPr>
        <xdr:cNvSpPr txBox="1"/>
      </xdr:nvSpPr>
      <xdr:spPr>
        <a:xfrm>
          <a:off x="13500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E00-000031020000}"/>
            </a:ext>
          </a:extLst>
        </xdr:cNvPr>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139899</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E00-000032020000}"/>
            </a:ext>
          </a:extLst>
        </xdr:cNvPr>
        <xdr:cNvSpPr txBox="1"/>
      </xdr:nvSpPr>
      <xdr:spPr>
        <a:xfrm>
          <a:off x="152660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105608</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E00-000033020000}"/>
            </a:ext>
          </a:extLst>
        </xdr:cNvPr>
        <xdr:cNvSpPr txBox="1"/>
      </xdr:nvSpPr>
      <xdr:spPr>
        <a:xfrm>
          <a:off x="14389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84381</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E00-000034020000}"/>
            </a:ext>
          </a:extLst>
        </xdr:cNvPr>
        <xdr:cNvSpPr txBox="1"/>
      </xdr:nvSpPr>
      <xdr:spPr>
        <a:xfrm>
          <a:off x="13500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51724</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E00-000035020000}"/>
            </a:ext>
          </a:extLst>
        </xdr:cNvPr>
        <xdr:cNvSpPr txBox="1"/>
      </xdr:nvSpPr>
      <xdr:spPr>
        <a:xfrm>
          <a:off x="12611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E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E00-00004C020000}"/>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00000000-0008-0000-0E00-00004E020000}"/>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E00-000050020000}"/>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135875</xdr:rowOff>
    </xdr:from>
    <xdr:to>
      <xdr:col>112</xdr:col>
      <xdr:colOff>38100</xdr:colOff>
      <xdr:row>63</xdr:row>
      <xdr:rowOff>66025</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1272500" y="107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135417</xdr:rowOff>
    </xdr:from>
    <xdr:to>
      <xdr:col>107</xdr:col>
      <xdr:colOff>101600</xdr:colOff>
      <xdr:row>63</xdr:row>
      <xdr:rowOff>65567</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0383500" y="1076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139761</xdr:rowOff>
    </xdr:from>
    <xdr:to>
      <xdr:col>102</xdr:col>
      <xdr:colOff>165100</xdr:colOff>
      <xdr:row>63</xdr:row>
      <xdr:rowOff>69911</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9494500" y="1076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151557</xdr:rowOff>
    </xdr:from>
    <xdr:to>
      <xdr:col>98</xdr:col>
      <xdr:colOff>38100</xdr:colOff>
      <xdr:row>63</xdr:row>
      <xdr:rowOff>81707</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8605500" y="107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39680</xdr:rowOff>
    </xdr:from>
    <xdr:to>
      <xdr:col>116</xdr:col>
      <xdr:colOff>114300</xdr:colOff>
      <xdr:row>63</xdr:row>
      <xdr:rowOff>141280</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22110700" y="1084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126057</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E00-00005C020000}"/>
            </a:ext>
          </a:extLst>
        </xdr:cNvPr>
        <xdr:cNvSpPr txBox="1"/>
      </xdr:nvSpPr>
      <xdr:spPr>
        <a:xfrm>
          <a:off x="22199600" y="1075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41235</xdr:rowOff>
    </xdr:from>
    <xdr:to>
      <xdr:col>112</xdr:col>
      <xdr:colOff>38100</xdr:colOff>
      <xdr:row>63</xdr:row>
      <xdr:rowOff>142835</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1272500" y="1084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90480</xdr:rowOff>
    </xdr:from>
    <xdr:to>
      <xdr:col>116</xdr:col>
      <xdr:colOff>63500</xdr:colOff>
      <xdr:row>63</xdr:row>
      <xdr:rowOff>92035</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21323300" y="10891830"/>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42377</xdr:rowOff>
    </xdr:from>
    <xdr:to>
      <xdr:col>107</xdr:col>
      <xdr:colOff>101600</xdr:colOff>
      <xdr:row>63</xdr:row>
      <xdr:rowOff>143977</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0383500" y="1084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92035</xdr:rowOff>
    </xdr:from>
    <xdr:to>
      <xdr:col>111</xdr:col>
      <xdr:colOff>177800</xdr:colOff>
      <xdr:row>63</xdr:row>
      <xdr:rowOff>93177</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0434300" y="1089338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43932</xdr:rowOff>
    </xdr:from>
    <xdr:to>
      <xdr:col>102</xdr:col>
      <xdr:colOff>165100</xdr:colOff>
      <xdr:row>63</xdr:row>
      <xdr:rowOff>145532</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9494500" y="1084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93177</xdr:rowOff>
    </xdr:from>
    <xdr:to>
      <xdr:col>107</xdr:col>
      <xdr:colOff>50800</xdr:colOff>
      <xdr:row>63</xdr:row>
      <xdr:rowOff>94732</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19545300" y="10894527"/>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43749</xdr:rowOff>
    </xdr:from>
    <xdr:to>
      <xdr:col>98</xdr:col>
      <xdr:colOff>38100</xdr:colOff>
      <xdr:row>63</xdr:row>
      <xdr:rowOff>145349</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8605500" y="1084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94549</xdr:rowOff>
    </xdr:from>
    <xdr:to>
      <xdr:col>102</xdr:col>
      <xdr:colOff>114300</xdr:colOff>
      <xdr:row>63</xdr:row>
      <xdr:rowOff>94732</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8656300" y="1089589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82552</xdr:rowOff>
    </xdr:from>
    <xdr:ext cx="469744" cy="259045"/>
    <xdr:sp macro="" textlink="">
      <xdr:nvSpPr>
        <xdr:cNvPr id="613" name="n_1aveValue【学校施設】&#10;一人当たり面積">
          <a:extLst>
            <a:ext uri="{FF2B5EF4-FFF2-40B4-BE49-F238E27FC236}">
              <a16:creationId xmlns:a16="http://schemas.microsoft.com/office/drawing/2014/main" id="{00000000-0008-0000-0E00-000065020000}"/>
            </a:ext>
          </a:extLst>
        </xdr:cNvPr>
        <xdr:cNvSpPr txBox="1"/>
      </xdr:nvSpPr>
      <xdr:spPr>
        <a:xfrm>
          <a:off x="21075727" y="105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82094</xdr:rowOff>
    </xdr:from>
    <xdr:ext cx="469744" cy="259045"/>
    <xdr:sp macro="" textlink="">
      <xdr:nvSpPr>
        <xdr:cNvPr id="614" name="n_2aveValue【学校施設】&#10;一人当たり面積">
          <a:extLst>
            <a:ext uri="{FF2B5EF4-FFF2-40B4-BE49-F238E27FC236}">
              <a16:creationId xmlns:a16="http://schemas.microsoft.com/office/drawing/2014/main" id="{00000000-0008-0000-0E00-000066020000}"/>
            </a:ext>
          </a:extLst>
        </xdr:cNvPr>
        <xdr:cNvSpPr txBox="1"/>
      </xdr:nvSpPr>
      <xdr:spPr>
        <a:xfrm>
          <a:off x="20199427" y="1054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86438</xdr:rowOff>
    </xdr:from>
    <xdr:ext cx="469744" cy="259045"/>
    <xdr:sp macro="" textlink="">
      <xdr:nvSpPr>
        <xdr:cNvPr id="615" name="n_3aveValue【学校施設】&#10;一人当たり面積">
          <a:extLst>
            <a:ext uri="{FF2B5EF4-FFF2-40B4-BE49-F238E27FC236}">
              <a16:creationId xmlns:a16="http://schemas.microsoft.com/office/drawing/2014/main" id="{00000000-0008-0000-0E00-000067020000}"/>
            </a:ext>
          </a:extLst>
        </xdr:cNvPr>
        <xdr:cNvSpPr txBox="1"/>
      </xdr:nvSpPr>
      <xdr:spPr>
        <a:xfrm>
          <a:off x="19310427" y="105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98234</xdr:rowOff>
    </xdr:from>
    <xdr:ext cx="469744" cy="259045"/>
    <xdr:sp macro="" textlink="">
      <xdr:nvSpPr>
        <xdr:cNvPr id="616" name="n_4aveValue【学校施設】&#10;一人当たり面積">
          <a:extLst>
            <a:ext uri="{FF2B5EF4-FFF2-40B4-BE49-F238E27FC236}">
              <a16:creationId xmlns:a16="http://schemas.microsoft.com/office/drawing/2014/main" id="{00000000-0008-0000-0E00-000068020000}"/>
            </a:ext>
          </a:extLst>
        </xdr:cNvPr>
        <xdr:cNvSpPr txBox="1"/>
      </xdr:nvSpPr>
      <xdr:spPr>
        <a:xfrm>
          <a:off x="18421427" y="1055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133962</xdr:rowOff>
    </xdr:from>
    <xdr:ext cx="469744" cy="259045"/>
    <xdr:sp macro="" textlink="">
      <xdr:nvSpPr>
        <xdr:cNvPr id="617" name="n_1mainValue【学校施設】&#10;一人当たり面積">
          <a:extLst>
            <a:ext uri="{FF2B5EF4-FFF2-40B4-BE49-F238E27FC236}">
              <a16:creationId xmlns:a16="http://schemas.microsoft.com/office/drawing/2014/main" id="{00000000-0008-0000-0E00-000069020000}"/>
            </a:ext>
          </a:extLst>
        </xdr:cNvPr>
        <xdr:cNvSpPr txBox="1"/>
      </xdr:nvSpPr>
      <xdr:spPr>
        <a:xfrm>
          <a:off x="21075727" y="1093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135104</xdr:rowOff>
    </xdr:from>
    <xdr:ext cx="469744" cy="259045"/>
    <xdr:sp macro="" textlink="">
      <xdr:nvSpPr>
        <xdr:cNvPr id="618" name="n_2mainValue【学校施設】&#10;一人当たり面積">
          <a:extLst>
            <a:ext uri="{FF2B5EF4-FFF2-40B4-BE49-F238E27FC236}">
              <a16:creationId xmlns:a16="http://schemas.microsoft.com/office/drawing/2014/main" id="{00000000-0008-0000-0E00-00006A020000}"/>
            </a:ext>
          </a:extLst>
        </xdr:cNvPr>
        <xdr:cNvSpPr txBox="1"/>
      </xdr:nvSpPr>
      <xdr:spPr>
        <a:xfrm>
          <a:off x="20199427" y="1093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136659</xdr:rowOff>
    </xdr:from>
    <xdr:ext cx="469744" cy="259045"/>
    <xdr:sp macro="" textlink="">
      <xdr:nvSpPr>
        <xdr:cNvPr id="619" name="n_3mainValue【学校施設】&#10;一人当たり面積">
          <a:extLst>
            <a:ext uri="{FF2B5EF4-FFF2-40B4-BE49-F238E27FC236}">
              <a16:creationId xmlns:a16="http://schemas.microsoft.com/office/drawing/2014/main" id="{00000000-0008-0000-0E00-00006B020000}"/>
            </a:ext>
          </a:extLst>
        </xdr:cNvPr>
        <xdr:cNvSpPr txBox="1"/>
      </xdr:nvSpPr>
      <xdr:spPr>
        <a:xfrm>
          <a:off x="19310427" y="1093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136476</xdr:rowOff>
    </xdr:from>
    <xdr:ext cx="469744" cy="259045"/>
    <xdr:sp macro="" textlink="">
      <xdr:nvSpPr>
        <xdr:cNvPr id="620" name="n_4mainValue【学校施設】&#10;一人当たり面積">
          <a:extLst>
            <a:ext uri="{FF2B5EF4-FFF2-40B4-BE49-F238E27FC236}">
              <a16:creationId xmlns:a16="http://schemas.microsoft.com/office/drawing/2014/main" id="{00000000-0008-0000-0E00-00006C020000}"/>
            </a:ext>
          </a:extLst>
        </xdr:cNvPr>
        <xdr:cNvSpPr txBox="1"/>
      </xdr:nvSpPr>
      <xdr:spPr>
        <a:xfrm>
          <a:off x="18421427" y="1093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00000000-0008-0000-0E00-00008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児童館】&#10;有形固定資産減価償却率最小値テキスト">
          <a:extLst>
            <a:ext uri="{FF2B5EF4-FFF2-40B4-BE49-F238E27FC236}">
              <a16:creationId xmlns:a16="http://schemas.microsoft.com/office/drawing/2014/main" id="{00000000-0008-0000-0E00-000087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649" name="【児童館】&#10;有形固定資産減価償却率最大値テキスト">
          <a:extLst>
            <a:ext uri="{FF2B5EF4-FFF2-40B4-BE49-F238E27FC236}">
              <a16:creationId xmlns:a16="http://schemas.microsoft.com/office/drawing/2014/main" id="{00000000-0008-0000-0E00-000089020000}"/>
            </a:ext>
          </a:extLst>
        </xdr:cNvPr>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10177</xdr:rowOff>
    </xdr:from>
    <xdr:ext cx="405111" cy="259045"/>
    <xdr:sp macro="" textlink="">
      <xdr:nvSpPr>
        <xdr:cNvPr id="651" name="【児童館】&#10;有形固定資産減価償却率平均値テキスト">
          <a:extLst>
            <a:ext uri="{FF2B5EF4-FFF2-40B4-BE49-F238E27FC236}">
              <a16:creationId xmlns:a16="http://schemas.microsoft.com/office/drawing/2014/main" id="{00000000-0008-0000-0E00-00008B020000}"/>
            </a:ext>
          </a:extLst>
        </xdr:cNvPr>
        <xdr:cNvSpPr txBox="1"/>
      </xdr:nvSpPr>
      <xdr:spPr>
        <a:xfrm>
          <a:off x="16357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6894</xdr:rowOff>
    </xdr:from>
    <xdr:to>
      <xdr:col>81</xdr:col>
      <xdr:colOff>101600</xdr:colOff>
      <xdr:row>84</xdr:row>
      <xdr:rowOff>108494</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5430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155484</xdr:rowOff>
    </xdr:from>
    <xdr:to>
      <xdr:col>76</xdr:col>
      <xdr:colOff>165100</xdr:colOff>
      <xdr:row>84</xdr:row>
      <xdr:rowOff>85634</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4541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44450</xdr:rowOff>
    </xdr:from>
    <xdr:to>
      <xdr:col>72</xdr:col>
      <xdr:colOff>38100</xdr:colOff>
      <xdr:row>83</xdr:row>
      <xdr:rowOff>146050</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365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121194</xdr:rowOff>
    </xdr:from>
    <xdr:to>
      <xdr:col>67</xdr:col>
      <xdr:colOff>101600</xdr:colOff>
      <xdr:row>84</xdr:row>
      <xdr:rowOff>51344</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2763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42818</xdr:rowOff>
    </xdr:from>
    <xdr:to>
      <xdr:col>85</xdr:col>
      <xdr:colOff>177800</xdr:colOff>
      <xdr:row>84</xdr:row>
      <xdr:rowOff>144418</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162687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21245</xdr:rowOff>
    </xdr:from>
    <xdr:ext cx="405111" cy="259045"/>
    <xdr:sp macro="" textlink="">
      <xdr:nvSpPr>
        <xdr:cNvPr id="663" name="【児童館】&#10;有形固定資産減価償却率該当値テキスト">
          <a:extLst>
            <a:ext uri="{FF2B5EF4-FFF2-40B4-BE49-F238E27FC236}">
              <a16:creationId xmlns:a16="http://schemas.microsoft.com/office/drawing/2014/main" id="{00000000-0008-0000-0E00-000097020000}"/>
            </a:ext>
          </a:extLst>
        </xdr:cNvPr>
        <xdr:cNvSpPr txBox="1"/>
      </xdr:nvSpPr>
      <xdr:spPr>
        <a:xfrm>
          <a:off x="16357600"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44450</xdr:rowOff>
    </xdr:from>
    <xdr:to>
      <xdr:col>81</xdr:col>
      <xdr:colOff>101600</xdr:colOff>
      <xdr:row>84</xdr:row>
      <xdr:rowOff>146050</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5430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93618</xdr:rowOff>
    </xdr:from>
    <xdr:to>
      <xdr:col>85</xdr:col>
      <xdr:colOff>127000</xdr:colOff>
      <xdr:row>84</xdr:row>
      <xdr:rowOff>95250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flipV="1">
          <a:off x="15481300" y="14495418"/>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15058</xdr:rowOff>
    </xdr:from>
    <xdr:to>
      <xdr:col>76</xdr:col>
      <xdr:colOff>165100</xdr:colOff>
      <xdr:row>84</xdr:row>
      <xdr:rowOff>116658</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4541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65858</xdr:rowOff>
    </xdr:from>
    <xdr:to>
      <xdr:col>81</xdr:col>
      <xdr:colOff>50800</xdr:colOff>
      <xdr:row>84</xdr:row>
      <xdr:rowOff>95250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4592300" y="1446765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132624</xdr:rowOff>
    </xdr:from>
    <xdr:to>
      <xdr:col>72</xdr:col>
      <xdr:colOff>38100</xdr:colOff>
      <xdr:row>84</xdr:row>
      <xdr:rowOff>62774</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3652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11974</xdr:rowOff>
    </xdr:from>
    <xdr:to>
      <xdr:col>76</xdr:col>
      <xdr:colOff>114300</xdr:colOff>
      <xdr:row>84</xdr:row>
      <xdr:rowOff>65858</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3703300" y="1441377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101600</xdr:rowOff>
    </xdr:from>
    <xdr:to>
      <xdr:col>67</xdr:col>
      <xdr:colOff>101600</xdr:colOff>
      <xdr:row>84</xdr:row>
      <xdr:rowOff>31750</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2763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152400</xdr:rowOff>
    </xdr:from>
    <xdr:to>
      <xdr:col>71</xdr:col>
      <xdr:colOff>177800</xdr:colOff>
      <xdr:row>84</xdr:row>
      <xdr:rowOff>11974</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2814300" y="143827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125021</xdr:rowOff>
    </xdr:from>
    <xdr:ext cx="405111" cy="259045"/>
    <xdr:sp macro="" textlink="">
      <xdr:nvSpPr>
        <xdr:cNvPr id="672" name="n_1aveValue【児童館】&#10;有形固定資産減価償却率">
          <a:extLst>
            <a:ext uri="{FF2B5EF4-FFF2-40B4-BE49-F238E27FC236}">
              <a16:creationId xmlns:a16="http://schemas.microsoft.com/office/drawing/2014/main" id="{00000000-0008-0000-0E00-0000A0020000}"/>
            </a:ext>
          </a:extLst>
        </xdr:cNvPr>
        <xdr:cNvSpPr txBox="1"/>
      </xdr:nvSpPr>
      <xdr:spPr>
        <a:xfrm>
          <a:off x="15266044" y="14183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102161</xdr:rowOff>
    </xdr:from>
    <xdr:ext cx="405111" cy="259045"/>
    <xdr:sp macro="" textlink="">
      <xdr:nvSpPr>
        <xdr:cNvPr id="673" name="n_2aveValue【児童館】&#10;有形固定資産減価償却率">
          <a:extLst>
            <a:ext uri="{FF2B5EF4-FFF2-40B4-BE49-F238E27FC236}">
              <a16:creationId xmlns:a16="http://schemas.microsoft.com/office/drawing/2014/main" id="{00000000-0008-0000-0E00-0000A1020000}"/>
            </a:ext>
          </a:extLst>
        </xdr:cNvPr>
        <xdr:cNvSpPr txBox="1"/>
      </xdr:nvSpPr>
      <xdr:spPr>
        <a:xfrm>
          <a:off x="143897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162577</xdr:rowOff>
    </xdr:from>
    <xdr:ext cx="405111" cy="259045"/>
    <xdr:sp macro="" textlink="">
      <xdr:nvSpPr>
        <xdr:cNvPr id="674" name="n_3aveValue【児童館】&#10;有形固定資産減価償却率">
          <a:extLst>
            <a:ext uri="{FF2B5EF4-FFF2-40B4-BE49-F238E27FC236}">
              <a16:creationId xmlns:a16="http://schemas.microsoft.com/office/drawing/2014/main" id="{00000000-0008-0000-0E00-0000A2020000}"/>
            </a:ext>
          </a:extLst>
        </xdr:cNvPr>
        <xdr:cNvSpPr txBox="1"/>
      </xdr:nvSpPr>
      <xdr:spPr>
        <a:xfrm>
          <a:off x="13500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42471</xdr:rowOff>
    </xdr:from>
    <xdr:ext cx="405111" cy="259045"/>
    <xdr:sp macro="" textlink="">
      <xdr:nvSpPr>
        <xdr:cNvPr id="675" name="n_4aveValue【児童館】&#10;有形固定資産減価償却率">
          <a:extLst>
            <a:ext uri="{FF2B5EF4-FFF2-40B4-BE49-F238E27FC236}">
              <a16:creationId xmlns:a16="http://schemas.microsoft.com/office/drawing/2014/main" id="{00000000-0008-0000-0E00-0000A3020000}"/>
            </a:ext>
          </a:extLst>
        </xdr:cNvPr>
        <xdr:cNvSpPr txBox="1"/>
      </xdr:nvSpPr>
      <xdr:spPr>
        <a:xfrm>
          <a:off x="12611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137177</xdr:rowOff>
    </xdr:from>
    <xdr:ext cx="405111" cy="259045"/>
    <xdr:sp macro="" textlink="">
      <xdr:nvSpPr>
        <xdr:cNvPr id="676" name="n_1mainValue【児童館】&#10;有形固定資産減価償却率">
          <a:extLst>
            <a:ext uri="{FF2B5EF4-FFF2-40B4-BE49-F238E27FC236}">
              <a16:creationId xmlns:a16="http://schemas.microsoft.com/office/drawing/2014/main" id="{00000000-0008-0000-0E00-0000A4020000}"/>
            </a:ext>
          </a:extLst>
        </xdr:cNvPr>
        <xdr:cNvSpPr txBox="1"/>
      </xdr:nvSpPr>
      <xdr:spPr>
        <a:xfrm>
          <a:off x="152660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107785</xdr:rowOff>
    </xdr:from>
    <xdr:ext cx="405111" cy="259045"/>
    <xdr:sp macro="" textlink="">
      <xdr:nvSpPr>
        <xdr:cNvPr id="677" name="n_2mainValue【児童館】&#10;有形固定資産減価償却率">
          <a:extLst>
            <a:ext uri="{FF2B5EF4-FFF2-40B4-BE49-F238E27FC236}">
              <a16:creationId xmlns:a16="http://schemas.microsoft.com/office/drawing/2014/main" id="{00000000-0008-0000-0E00-0000A5020000}"/>
            </a:ext>
          </a:extLst>
        </xdr:cNvPr>
        <xdr:cNvSpPr txBox="1"/>
      </xdr:nvSpPr>
      <xdr:spPr>
        <a:xfrm>
          <a:off x="143897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53901</xdr:rowOff>
    </xdr:from>
    <xdr:ext cx="405111" cy="259045"/>
    <xdr:sp macro="" textlink="">
      <xdr:nvSpPr>
        <xdr:cNvPr id="678" name="n_3mainValue【児童館】&#10;有形固定資産減価償却率">
          <a:extLst>
            <a:ext uri="{FF2B5EF4-FFF2-40B4-BE49-F238E27FC236}">
              <a16:creationId xmlns:a16="http://schemas.microsoft.com/office/drawing/2014/main" id="{00000000-0008-0000-0E00-0000A6020000}"/>
            </a:ext>
          </a:extLst>
        </xdr:cNvPr>
        <xdr:cNvSpPr txBox="1"/>
      </xdr:nvSpPr>
      <xdr:spPr>
        <a:xfrm>
          <a:off x="13500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48277</xdr:rowOff>
    </xdr:from>
    <xdr:ext cx="405111" cy="259045"/>
    <xdr:sp macro="" textlink="">
      <xdr:nvSpPr>
        <xdr:cNvPr id="679" name="n_4mainValue【児童館】&#10;有形固定資産減価償却率">
          <a:extLst>
            <a:ext uri="{FF2B5EF4-FFF2-40B4-BE49-F238E27FC236}">
              <a16:creationId xmlns:a16="http://schemas.microsoft.com/office/drawing/2014/main" id="{00000000-0008-0000-0E00-0000A7020000}"/>
            </a:ext>
          </a:extLst>
        </xdr:cNvPr>
        <xdr:cNvSpPr txBox="1"/>
      </xdr:nvSpPr>
      <xdr:spPr>
        <a:xfrm>
          <a:off x="12611744" y="1410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E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106680</xdr:rowOff>
    </xdr:from>
    <xdr:to>
      <xdr:col>116</xdr:col>
      <xdr:colOff>62864</xdr:colOff>
      <xdr:row>85</xdr:row>
      <xdr:rowOff>121920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22160864" y="1347978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125747</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E00-0000C0020000}"/>
            </a:ext>
          </a:extLst>
        </xdr:cNvPr>
        <xdr:cNvSpPr txBox="1"/>
      </xdr:nvSpPr>
      <xdr:spPr>
        <a:xfrm>
          <a:off x="22199600"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121920</xdr:rowOff>
    </xdr:from>
    <xdr:to>
      <xdr:col>116</xdr:col>
      <xdr:colOff>152400</xdr:colOff>
      <xdr:row>85</xdr:row>
      <xdr:rowOff>121920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22072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53357</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E00-0000C2020000}"/>
            </a:ext>
          </a:extLst>
        </xdr:cNvPr>
        <xdr:cNvSpPr txBox="1"/>
      </xdr:nvSpPr>
      <xdr:spPr>
        <a:xfrm>
          <a:off x="22199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106680</xdr:rowOff>
    </xdr:from>
    <xdr:to>
      <xdr:col>116</xdr:col>
      <xdr:colOff>152400</xdr:colOff>
      <xdr:row>78</xdr:row>
      <xdr:rowOff>106680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E00-0000C4020000}"/>
            </a:ext>
          </a:extLst>
        </xdr:cNvPr>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86361</xdr:rowOff>
    </xdr:from>
    <xdr:to>
      <xdr:col>112</xdr:col>
      <xdr:colOff>38100</xdr:colOff>
      <xdr:row>85</xdr:row>
      <xdr:rowOff>16511</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12725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109220</xdr:rowOff>
    </xdr:from>
    <xdr:to>
      <xdr:col>102</xdr:col>
      <xdr:colOff>165100</xdr:colOff>
      <xdr:row>85</xdr:row>
      <xdr:rowOff>39370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9494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124461</xdr:rowOff>
    </xdr:from>
    <xdr:to>
      <xdr:col>116</xdr:col>
      <xdr:colOff>114300</xdr:colOff>
      <xdr:row>84</xdr:row>
      <xdr:rowOff>54611</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22110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102888</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E00-0000D0020000}"/>
            </a:ext>
          </a:extLst>
        </xdr:cNvPr>
        <xdr:cNvSpPr txBox="1"/>
      </xdr:nvSpPr>
      <xdr:spPr>
        <a:xfrm>
          <a:off x="22199600" y="143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132080</xdr:rowOff>
    </xdr:from>
    <xdr:to>
      <xdr:col>112</xdr:col>
      <xdr:colOff>38100</xdr:colOff>
      <xdr:row>84</xdr:row>
      <xdr:rowOff>62230</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1272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3811</xdr:rowOff>
    </xdr:from>
    <xdr:to>
      <xdr:col>116</xdr:col>
      <xdr:colOff>63500</xdr:colOff>
      <xdr:row>84</xdr:row>
      <xdr:rowOff>11430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flipV="1">
          <a:off x="21323300" y="144056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139700</xdr:rowOff>
    </xdr:from>
    <xdr:to>
      <xdr:col>107</xdr:col>
      <xdr:colOff>101600</xdr:colOff>
      <xdr:row>84</xdr:row>
      <xdr:rowOff>69850</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0383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xdr:rowOff>
    </xdr:from>
    <xdr:to>
      <xdr:col>111</xdr:col>
      <xdr:colOff>177800</xdr:colOff>
      <xdr:row>84</xdr:row>
      <xdr:rowOff>19050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flipV="1">
          <a:off x="20434300" y="14413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147320</xdr:rowOff>
    </xdr:from>
    <xdr:to>
      <xdr:col>102</xdr:col>
      <xdr:colOff>165100</xdr:colOff>
      <xdr:row>84</xdr:row>
      <xdr:rowOff>77470</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9494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19050</xdr:rowOff>
    </xdr:from>
    <xdr:to>
      <xdr:col>107</xdr:col>
      <xdr:colOff>50800</xdr:colOff>
      <xdr:row>84</xdr:row>
      <xdr:rowOff>26670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flipV="1">
          <a:off x="19545300" y="144208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147320</xdr:rowOff>
    </xdr:from>
    <xdr:to>
      <xdr:col>98</xdr:col>
      <xdr:colOff>38100</xdr:colOff>
      <xdr:row>84</xdr:row>
      <xdr:rowOff>77470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8605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26670</xdr:rowOff>
    </xdr:from>
    <xdr:to>
      <xdr:col>102</xdr:col>
      <xdr:colOff>114300</xdr:colOff>
      <xdr:row>84</xdr:row>
      <xdr:rowOff>26670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8656300" y="1442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7638</xdr:rowOff>
    </xdr:from>
    <xdr:ext cx="469744" cy="259045"/>
    <xdr:sp macro="" textlink="">
      <xdr:nvSpPr>
        <xdr:cNvPr id="729" name="n_1aveValue【児童館】&#10;一人当たり面積">
          <a:extLst>
            <a:ext uri="{FF2B5EF4-FFF2-40B4-BE49-F238E27FC236}">
              <a16:creationId xmlns:a16="http://schemas.microsoft.com/office/drawing/2014/main" id="{00000000-0008-0000-0E00-0000D9020000}"/>
            </a:ext>
          </a:extLst>
        </xdr:cNvPr>
        <xdr:cNvSpPr txBox="1"/>
      </xdr:nvSpPr>
      <xdr:spPr>
        <a:xfrm>
          <a:off x="21075727"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30" name="n_2aveValue【児童館】&#10;一人当たり面積">
          <a:extLst>
            <a:ext uri="{FF2B5EF4-FFF2-40B4-BE49-F238E27FC236}">
              <a16:creationId xmlns:a16="http://schemas.microsoft.com/office/drawing/2014/main" id="{00000000-0008-0000-0E00-0000DA020000}"/>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30497</xdr:rowOff>
    </xdr:from>
    <xdr:ext cx="469744" cy="259045"/>
    <xdr:sp macro="" textlink="">
      <xdr:nvSpPr>
        <xdr:cNvPr id="731" name="n_3aveValue【児童館】&#10;一人当たり面積">
          <a:extLst>
            <a:ext uri="{FF2B5EF4-FFF2-40B4-BE49-F238E27FC236}">
              <a16:creationId xmlns:a16="http://schemas.microsoft.com/office/drawing/2014/main" id="{00000000-0008-0000-0E00-0000DB020000}"/>
            </a:ext>
          </a:extLst>
        </xdr:cNvPr>
        <xdr:cNvSpPr txBox="1"/>
      </xdr:nvSpPr>
      <xdr:spPr>
        <a:xfrm>
          <a:off x="19310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732" name="n_4aveValue【児童館】&#10;一人当たり面積">
          <a:extLst>
            <a:ext uri="{FF2B5EF4-FFF2-40B4-BE49-F238E27FC236}">
              <a16:creationId xmlns:a16="http://schemas.microsoft.com/office/drawing/2014/main" id="{00000000-0008-0000-0E00-0000DC020000}"/>
            </a:ext>
          </a:extLst>
        </xdr:cNvPr>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78757</xdr:rowOff>
    </xdr:from>
    <xdr:ext cx="469744" cy="259045"/>
    <xdr:sp macro="" textlink="">
      <xdr:nvSpPr>
        <xdr:cNvPr id="733" name="n_1mainValue【児童館】&#10;一人当たり面積">
          <a:extLst>
            <a:ext uri="{FF2B5EF4-FFF2-40B4-BE49-F238E27FC236}">
              <a16:creationId xmlns:a16="http://schemas.microsoft.com/office/drawing/2014/main" id="{00000000-0008-0000-0E00-0000DD020000}"/>
            </a:ext>
          </a:extLst>
        </xdr:cNvPr>
        <xdr:cNvSpPr txBox="1"/>
      </xdr:nvSpPr>
      <xdr:spPr>
        <a:xfrm>
          <a:off x="210757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734" name="n_2mainValue【児童館】&#10;一人当たり面積">
          <a:extLst>
            <a:ext uri="{FF2B5EF4-FFF2-40B4-BE49-F238E27FC236}">
              <a16:creationId xmlns:a16="http://schemas.microsoft.com/office/drawing/2014/main" id="{00000000-0008-0000-0E00-0000DE020000}"/>
            </a:ext>
          </a:extLst>
        </xdr:cNvPr>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93997</xdr:rowOff>
    </xdr:from>
    <xdr:ext cx="469744" cy="259045"/>
    <xdr:sp macro="" textlink="">
      <xdr:nvSpPr>
        <xdr:cNvPr id="735" name="n_3mainValue【児童館】&#10;一人当たり面積">
          <a:extLst>
            <a:ext uri="{FF2B5EF4-FFF2-40B4-BE49-F238E27FC236}">
              <a16:creationId xmlns:a16="http://schemas.microsoft.com/office/drawing/2014/main" id="{00000000-0008-0000-0E00-0000DF020000}"/>
            </a:ext>
          </a:extLst>
        </xdr:cNvPr>
        <xdr:cNvSpPr txBox="1"/>
      </xdr:nvSpPr>
      <xdr:spPr>
        <a:xfrm>
          <a:off x="193104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93997</xdr:rowOff>
    </xdr:from>
    <xdr:ext cx="469744" cy="259045"/>
    <xdr:sp macro="" textlink="">
      <xdr:nvSpPr>
        <xdr:cNvPr id="736" name="n_4mainValue【児童館】&#10;一人当たり面積">
          <a:extLst>
            <a:ext uri="{FF2B5EF4-FFF2-40B4-BE49-F238E27FC236}">
              <a16:creationId xmlns:a16="http://schemas.microsoft.com/office/drawing/2014/main" id="{00000000-0008-0000-0E00-0000E0020000}"/>
            </a:ext>
          </a:extLst>
        </xdr:cNvPr>
        <xdr:cNvSpPr txBox="1"/>
      </xdr:nvSpPr>
      <xdr:spPr>
        <a:xfrm>
          <a:off x="184214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橋りょう・トンネル、公営住宅、学校施設、児童館であり、特に低くなっている施設は、保育所である。道路については、整備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た路線が多く、今後、改修コストの増加が見込まれる。通常・定期点検等により、早期に損傷を発見し、適切な対策を講じることで町道の健全性を確保する。橋りょう・トンネル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年度に木城町橋梁長寿命化修繕計画を策定し、予防保全型管理を行っている。橋梁の適切な維持管理を継続的に実施し、地域道路の安全性を確保する。公営住宅については、平成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木城町公営住宅等長寿命化計画を策定し、予防保全型管理と長寿命化によるコスト縮減を図る。学校施設については、令和元年度に学校施設等長寿命化計画を策定し、予防保全型管理による維持管理費の低減を図る。小中学校を統合した校舎建設（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年度開校）を予定。児童館については、昭和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年度椎木児童館の整備等によるものであり、予防保全型管理により維持管理費の低減を図る。保育所については、平成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年度にめばえ保育園が新しく設置されたためであり、予防保全型管理による維持管理費の低減を図る。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5,081
5,073
145.96
6,223,649
5,968,433
248,810
2,683,804
1,058,915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673600" y="10536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4717</xdr:rowOff>
    </xdr:from>
    <xdr:to>
      <xdr:col>24</xdr:col>
      <xdr:colOff>114300</xdr:colOff>
      <xdr:row>59</xdr:row>
      <xdr:rowOff>106317</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27594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9971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138612</xdr:rowOff>
    </xdr:from>
    <xdr:to>
      <xdr:col>20</xdr:col>
      <xdr:colOff>38100</xdr:colOff>
      <xdr:row>59</xdr:row>
      <xdr:rowOff>68762</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17962</xdr:rowOff>
    </xdr:from>
    <xdr:to>
      <xdr:col>24</xdr:col>
      <xdr:colOff>63500</xdr:colOff>
      <xdr:row>59</xdr:row>
      <xdr:rowOff>55517</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3797300" y="10133512"/>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89626</xdr:rowOff>
    </xdr:from>
    <xdr:to>
      <xdr:col>15</xdr:col>
      <xdr:colOff>101600</xdr:colOff>
      <xdr:row>59</xdr:row>
      <xdr:rowOff>19776</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140426</xdr:rowOff>
    </xdr:from>
    <xdr:to>
      <xdr:col>19</xdr:col>
      <xdr:colOff>177800</xdr:colOff>
      <xdr:row>59</xdr:row>
      <xdr:rowOff>17962</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1008452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35741</xdr:rowOff>
    </xdr:from>
    <xdr:to>
      <xdr:col>10</xdr:col>
      <xdr:colOff>165100</xdr:colOff>
      <xdr:row>58</xdr:row>
      <xdr:rowOff>137341</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99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86541</xdr:rowOff>
    </xdr:from>
    <xdr:to>
      <xdr:col>15</xdr:col>
      <xdr:colOff>50800</xdr:colOff>
      <xdr:row>58</xdr:row>
      <xdr:rowOff>140426</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2019300" y="1003064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40640</xdr:rowOff>
    </xdr:from>
    <xdr:to>
      <xdr:col>6</xdr:col>
      <xdr:colOff>38100</xdr:colOff>
      <xdr:row>58</xdr:row>
      <xdr:rowOff>142240</xdr:rowOff>
    </xdr:to>
    <xdr:sp macro="" textlink="">
      <xdr:nvSpPr>
        <xdr:cNvPr id="98" name="楕円 97">
          <a:extLst>
            <a:ext uri="{FF2B5EF4-FFF2-40B4-BE49-F238E27FC236}">
              <a16:creationId xmlns:a16="http://schemas.microsoft.com/office/drawing/2014/main" id="{00000000-0008-0000-0F00-000062000000}"/>
            </a:ext>
          </a:extLst>
        </xdr:cNvPr>
        <xdr:cNvSpPr/>
      </xdr:nvSpPr>
      <xdr:spPr>
        <a:xfrm>
          <a:off x="1079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86541</xdr:rowOff>
    </xdr:from>
    <xdr:to>
      <xdr:col>10</xdr:col>
      <xdr:colOff>114300</xdr:colOff>
      <xdr:row>58</xdr:row>
      <xdr:rowOff>91440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flipV="1">
          <a:off x="1130300" y="1003064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85289</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35820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36303</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2705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153868</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1816744" y="9755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F00-00006B000000}"/>
            </a:ext>
          </a:extLst>
        </xdr:cNvPr>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0000000-0008-0000-0F00-00008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00000000-0008-0000-0F00-000082000000}"/>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00000000-0008-0000-0F00-000084000000}"/>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34" name="【体育館・プール】&#10;一人当たり面積平均値テキスト">
          <a:extLst>
            <a:ext uri="{FF2B5EF4-FFF2-40B4-BE49-F238E27FC236}">
              <a16:creationId xmlns:a16="http://schemas.microsoft.com/office/drawing/2014/main" id="{00000000-0008-0000-0F00-000086000000}"/>
            </a:ext>
          </a:extLst>
        </xdr:cNvPr>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50424</xdr:rowOff>
    </xdr:from>
    <xdr:to>
      <xdr:col>50</xdr:col>
      <xdr:colOff>165100</xdr:colOff>
      <xdr:row>63</xdr:row>
      <xdr:rowOff>152024</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9588500" y="10851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53259</xdr:rowOff>
    </xdr:from>
    <xdr:to>
      <xdr:col>46</xdr:col>
      <xdr:colOff>38100</xdr:colOff>
      <xdr:row>63</xdr:row>
      <xdr:rowOff>154859</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8699500" y="1085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58745</xdr:rowOff>
    </xdr:from>
    <xdr:to>
      <xdr:col>41</xdr:col>
      <xdr:colOff>101600</xdr:colOff>
      <xdr:row>63</xdr:row>
      <xdr:rowOff>160345</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7810500" y="1086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62219</xdr:rowOff>
    </xdr:from>
    <xdr:to>
      <xdr:col>36</xdr:col>
      <xdr:colOff>165100</xdr:colOff>
      <xdr:row>63</xdr:row>
      <xdr:rowOff>163819</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6921500" y="1086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17232</xdr:rowOff>
    </xdr:from>
    <xdr:to>
      <xdr:col>55</xdr:col>
      <xdr:colOff>50800</xdr:colOff>
      <xdr:row>63</xdr:row>
      <xdr:rowOff>118832</xdr:rowOff>
    </xdr:to>
    <xdr:sp macro="" textlink="">
      <xdr:nvSpPr>
        <xdr:cNvPr id="145" name="楕円 144">
          <a:extLst>
            <a:ext uri="{FF2B5EF4-FFF2-40B4-BE49-F238E27FC236}">
              <a16:creationId xmlns:a16="http://schemas.microsoft.com/office/drawing/2014/main" id="{00000000-0008-0000-0F00-000091000000}"/>
            </a:ext>
          </a:extLst>
        </xdr:cNvPr>
        <xdr:cNvSpPr/>
      </xdr:nvSpPr>
      <xdr:spPr>
        <a:xfrm>
          <a:off x="10426700" y="1081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148059</xdr:rowOff>
    </xdr:from>
    <xdr:ext cx="469744" cy="259045"/>
    <xdr:sp macro="" textlink="">
      <xdr:nvSpPr>
        <xdr:cNvPr id="146" name="【体育館・プール】&#10;一人当たり面積該当値テキスト">
          <a:extLst>
            <a:ext uri="{FF2B5EF4-FFF2-40B4-BE49-F238E27FC236}">
              <a16:creationId xmlns:a16="http://schemas.microsoft.com/office/drawing/2014/main" id="{00000000-0008-0000-0F00-000092000000}"/>
            </a:ext>
          </a:extLst>
        </xdr:cNvPr>
        <xdr:cNvSpPr txBox="1"/>
      </xdr:nvSpPr>
      <xdr:spPr>
        <a:xfrm>
          <a:off x="10515600" y="1060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19243</xdr:rowOff>
    </xdr:from>
    <xdr:to>
      <xdr:col>50</xdr:col>
      <xdr:colOff>165100</xdr:colOff>
      <xdr:row>63</xdr:row>
      <xdr:rowOff>120843</xdr:rowOff>
    </xdr:to>
    <xdr:sp macro="" textlink="">
      <xdr:nvSpPr>
        <xdr:cNvPr id="147" name="楕円 146">
          <a:extLst>
            <a:ext uri="{FF2B5EF4-FFF2-40B4-BE49-F238E27FC236}">
              <a16:creationId xmlns:a16="http://schemas.microsoft.com/office/drawing/2014/main" id="{00000000-0008-0000-0F00-000093000000}"/>
            </a:ext>
          </a:extLst>
        </xdr:cNvPr>
        <xdr:cNvSpPr/>
      </xdr:nvSpPr>
      <xdr:spPr>
        <a:xfrm>
          <a:off x="9588500" y="1082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68032</xdr:rowOff>
    </xdr:from>
    <xdr:to>
      <xdr:col>55</xdr:col>
      <xdr:colOff>0</xdr:colOff>
      <xdr:row>63</xdr:row>
      <xdr:rowOff>70043</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flipV="1">
          <a:off x="9639300" y="10869382"/>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20706</xdr:rowOff>
    </xdr:from>
    <xdr:to>
      <xdr:col>46</xdr:col>
      <xdr:colOff>38100</xdr:colOff>
      <xdr:row>63</xdr:row>
      <xdr:rowOff>122306</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8699500" y="1082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70043</xdr:rowOff>
    </xdr:from>
    <xdr:to>
      <xdr:col>50</xdr:col>
      <xdr:colOff>114300</xdr:colOff>
      <xdr:row>63</xdr:row>
      <xdr:rowOff>71506</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8750300" y="10871393"/>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22627</xdr:rowOff>
    </xdr:from>
    <xdr:to>
      <xdr:col>41</xdr:col>
      <xdr:colOff>101600</xdr:colOff>
      <xdr:row>63</xdr:row>
      <xdr:rowOff>124227</xdr:rowOff>
    </xdr:to>
    <xdr:sp macro="" textlink="">
      <xdr:nvSpPr>
        <xdr:cNvPr id="151" name="楕円 150">
          <a:extLst>
            <a:ext uri="{FF2B5EF4-FFF2-40B4-BE49-F238E27FC236}">
              <a16:creationId xmlns:a16="http://schemas.microsoft.com/office/drawing/2014/main" id="{00000000-0008-0000-0F00-000097000000}"/>
            </a:ext>
          </a:extLst>
        </xdr:cNvPr>
        <xdr:cNvSpPr/>
      </xdr:nvSpPr>
      <xdr:spPr>
        <a:xfrm>
          <a:off x="7810500" y="1082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71506</xdr:rowOff>
    </xdr:from>
    <xdr:to>
      <xdr:col>45</xdr:col>
      <xdr:colOff>177800</xdr:colOff>
      <xdr:row>63</xdr:row>
      <xdr:rowOff>73427</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flipV="1">
          <a:off x="7861300" y="10872856"/>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22444</xdr:rowOff>
    </xdr:from>
    <xdr:to>
      <xdr:col>36</xdr:col>
      <xdr:colOff>165100</xdr:colOff>
      <xdr:row>63</xdr:row>
      <xdr:rowOff>124044</xdr:rowOff>
    </xdr:to>
    <xdr:sp macro="" textlink="">
      <xdr:nvSpPr>
        <xdr:cNvPr id="153" name="楕円 152">
          <a:extLst>
            <a:ext uri="{FF2B5EF4-FFF2-40B4-BE49-F238E27FC236}">
              <a16:creationId xmlns:a16="http://schemas.microsoft.com/office/drawing/2014/main" id="{00000000-0008-0000-0F00-000099000000}"/>
            </a:ext>
          </a:extLst>
        </xdr:cNvPr>
        <xdr:cNvSpPr/>
      </xdr:nvSpPr>
      <xdr:spPr>
        <a:xfrm>
          <a:off x="6921500" y="1082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73244</xdr:rowOff>
    </xdr:from>
    <xdr:to>
      <xdr:col>41</xdr:col>
      <xdr:colOff>50800</xdr:colOff>
      <xdr:row>63</xdr:row>
      <xdr:rowOff>73427</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6972300" y="1087459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143151</xdr:rowOff>
    </xdr:from>
    <xdr:ext cx="469744" cy="259045"/>
    <xdr:sp macro="" textlink="">
      <xdr:nvSpPr>
        <xdr:cNvPr id="155" name="n_1aveValue【体育館・プール】&#10;一人当たり面積">
          <a:extLst>
            <a:ext uri="{FF2B5EF4-FFF2-40B4-BE49-F238E27FC236}">
              <a16:creationId xmlns:a16="http://schemas.microsoft.com/office/drawing/2014/main" id="{00000000-0008-0000-0F00-00009B000000}"/>
            </a:ext>
          </a:extLst>
        </xdr:cNvPr>
        <xdr:cNvSpPr txBox="1"/>
      </xdr:nvSpPr>
      <xdr:spPr>
        <a:xfrm>
          <a:off x="9391727" y="1094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145986</xdr:rowOff>
    </xdr:from>
    <xdr:ext cx="469744" cy="259045"/>
    <xdr:sp macro="" textlink="">
      <xdr:nvSpPr>
        <xdr:cNvPr id="156" name="n_2aveValue【体育館・プール】&#10;一人当たり面積">
          <a:extLst>
            <a:ext uri="{FF2B5EF4-FFF2-40B4-BE49-F238E27FC236}">
              <a16:creationId xmlns:a16="http://schemas.microsoft.com/office/drawing/2014/main" id="{00000000-0008-0000-0F00-00009C000000}"/>
            </a:ext>
          </a:extLst>
        </xdr:cNvPr>
        <xdr:cNvSpPr txBox="1"/>
      </xdr:nvSpPr>
      <xdr:spPr>
        <a:xfrm>
          <a:off x="8515427" y="109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151472</xdr:rowOff>
    </xdr:from>
    <xdr:ext cx="469744" cy="259045"/>
    <xdr:sp macro="" textlink="">
      <xdr:nvSpPr>
        <xdr:cNvPr id="157" name="n_3aveValue【体育館・プール】&#10;一人当たり面積">
          <a:extLst>
            <a:ext uri="{FF2B5EF4-FFF2-40B4-BE49-F238E27FC236}">
              <a16:creationId xmlns:a16="http://schemas.microsoft.com/office/drawing/2014/main" id="{00000000-0008-0000-0F00-00009D000000}"/>
            </a:ext>
          </a:extLst>
        </xdr:cNvPr>
        <xdr:cNvSpPr txBox="1"/>
      </xdr:nvSpPr>
      <xdr:spPr>
        <a:xfrm>
          <a:off x="7626427" y="1095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154946</xdr:rowOff>
    </xdr:from>
    <xdr:ext cx="469744" cy="259045"/>
    <xdr:sp macro="" textlink="">
      <xdr:nvSpPr>
        <xdr:cNvPr id="158" name="n_4aveValue【体育館・プール】&#10;一人当たり面積">
          <a:extLst>
            <a:ext uri="{FF2B5EF4-FFF2-40B4-BE49-F238E27FC236}">
              <a16:creationId xmlns:a16="http://schemas.microsoft.com/office/drawing/2014/main" id="{00000000-0008-0000-0F00-00009E000000}"/>
            </a:ext>
          </a:extLst>
        </xdr:cNvPr>
        <xdr:cNvSpPr txBox="1"/>
      </xdr:nvSpPr>
      <xdr:spPr>
        <a:xfrm>
          <a:off x="6737427" y="1095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137370</xdr:rowOff>
    </xdr:from>
    <xdr:ext cx="469744" cy="259045"/>
    <xdr:sp macro="" textlink="">
      <xdr:nvSpPr>
        <xdr:cNvPr id="159" name="n_1mainValue【体育館・プール】&#10;一人当たり面積">
          <a:extLst>
            <a:ext uri="{FF2B5EF4-FFF2-40B4-BE49-F238E27FC236}">
              <a16:creationId xmlns:a16="http://schemas.microsoft.com/office/drawing/2014/main" id="{00000000-0008-0000-0F00-00009F000000}"/>
            </a:ext>
          </a:extLst>
        </xdr:cNvPr>
        <xdr:cNvSpPr txBox="1"/>
      </xdr:nvSpPr>
      <xdr:spPr>
        <a:xfrm>
          <a:off x="9391727" y="105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138833</xdr:rowOff>
    </xdr:from>
    <xdr:ext cx="469744" cy="259045"/>
    <xdr:sp macro="" textlink="">
      <xdr:nvSpPr>
        <xdr:cNvPr id="160" name="n_2mainValue【体育館・プール】&#10;一人当たり面積">
          <a:extLst>
            <a:ext uri="{FF2B5EF4-FFF2-40B4-BE49-F238E27FC236}">
              <a16:creationId xmlns:a16="http://schemas.microsoft.com/office/drawing/2014/main" id="{00000000-0008-0000-0F00-0000A0000000}"/>
            </a:ext>
          </a:extLst>
        </xdr:cNvPr>
        <xdr:cNvSpPr txBox="1"/>
      </xdr:nvSpPr>
      <xdr:spPr>
        <a:xfrm>
          <a:off x="8515427" y="1059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140754</xdr:rowOff>
    </xdr:from>
    <xdr:ext cx="469744" cy="259045"/>
    <xdr:sp macro="" textlink="">
      <xdr:nvSpPr>
        <xdr:cNvPr id="161" name="n_3mainValue【体育館・プール】&#10;一人当たり面積">
          <a:extLst>
            <a:ext uri="{FF2B5EF4-FFF2-40B4-BE49-F238E27FC236}">
              <a16:creationId xmlns:a16="http://schemas.microsoft.com/office/drawing/2014/main" id="{00000000-0008-0000-0F00-0000A1000000}"/>
            </a:ext>
          </a:extLst>
        </xdr:cNvPr>
        <xdr:cNvSpPr txBox="1"/>
      </xdr:nvSpPr>
      <xdr:spPr>
        <a:xfrm>
          <a:off x="7626427" y="105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140571</xdr:rowOff>
    </xdr:from>
    <xdr:ext cx="469744" cy="259045"/>
    <xdr:sp macro="" textlink="">
      <xdr:nvSpPr>
        <xdr:cNvPr id="162" name="n_4mainValue【体育館・プール】&#10;一人当たり面積">
          <a:extLst>
            <a:ext uri="{FF2B5EF4-FFF2-40B4-BE49-F238E27FC236}">
              <a16:creationId xmlns:a16="http://schemas.microsoft.com/office/drawing/2014/main" id="{00000000-0008-0000-0F00-0000A2000000}"/>
            </a:ext>
          </a:extLst>
        </xdr:cNvPr>
        <xdr:cNvSpPr txBox="1"/>
      </xdr:nvSpPr>
      <xdr:spPr>
        <a:xfrm>
          <a:off x="6737427" y="1059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00000000-0008-0000-0F00-0000B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00000000-0008-0000-0F00-0000BD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00000000-0008-0000-0F00-0000BF00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13079</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00000000-0008-0000-0F00-0000C1000000}"/>
            </a:ext>
          </a:extLst>
        </xdr:cNvPr>
        <xdr:cNvSpPr txBox="1"/>
      </xdr:nvSpPr>
      <xdr:spPr>
        <a:xfrm>
          <a:off x="4673600" y="1407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33020</xdr:rowOff>
    </xdr:from>
    <xdr:to>
      <xdr:col>20</xdr:col>
      <xdr:colOff>38100</xdr:colOff>
      <xdr:row>82</xdr:row>
      <xdr:rowOff>134620</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3746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137523</xdr:rowOff>
    </xdr:from>
    <xdr:to>
      <xdr:col>15</xdr:col>
      <xdr:colOff>101600</xdr:colOff>
      <xdr:row>82</xdr:row>
      <xdr:rowOff>67673</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2857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130992</xdr:rowOff>
    </xdr:from>
    <xdr:to>
      <xdr:col>10</xdr:col>
      <xdr:colOff>165100</xdr:colOff>
      <xdr:row>82</xdr:row>
      <xdr:rowOff>61142</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1968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155484</xdr:rowOff>
    </xdr:from>
    <xdr:to>
      <xdr:col>6</xdr:col>
      <xdr:colOff>38100</xdr:colOff>
      <xdr:row>82</xdr:row>
      <xdr:rowOff>85634</xdr:rowOff>
    </xdr:to>
    <xdr:sp macro="" textlink="">
      <xdr:nvSpPr>
        <xdr:cNvPr id="198" name="フローチャート: 判断 197">
          <a:extLst>
            <a:ext uri="{FF2B5EF4-FFF2-40B4-BE49-F238E27FC236}">
              <a16:creationId xmlns:a16="http://schemas.microsoft.com/office/drawing/2014/main" id="{00000000-0008-0000-0F00-0000C6000000}"/>
            </a:ext>
          </a:extLst>
        </xdr:cNvPr>
        <xdr:cNvSpPr/>
      </xdr:nvSpPr>
      <xdr:spPr>
        <a:xfrm>
          <a:off x="1079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54248</xdr:rowOff>
    </xdr:from>
    <xdr:to>
      <xdr:col>24</xdr:col>
      <xdr:colOff>114300</xdr:colOff>
      <xdr:row>80</xdr:row>
      <xdr:rowOff>155848</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45847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77125</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00000000-0008-0000-0F00-0000CD000000}"/>
            </a:ext>
          </a:extLst>
        </xdr:cNvPr>
        <xdr:cNvSpPr txBox="1"/>
      </xdr:nvSpPr>
      <xdr:spPr>
        <a:xfrm>
          <a:off x="4673600" y="1362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153851</xdr:rowOff>
    </xdr:from>
    <xdr:to>
      <xdr:col>20</xdr:col>
      <xdr:colOff>38100</xdr:colOff>
      <xdr:row>80</xdr:row>
      <xdr:rowOff>84001</xdr:rowOff>
    </xdr:to>
    <xdr:sp macro="" textlink="">
      <xdr:nvSpPr>
        <xdr:cNvPr id="206" name="楕円 205">
          <a:extLst>
            <a:ext uri="{FF2B5EF4-FFF2-40B4-BE49-F238E27FC236}">
              <a16:creationId xmlns:a16="http://schemas.microsoft.com/office/drawing/2014/main" id="{00000000-0008-0000-0F00-0000CE000000}"/>
            </a:ext>
          </a:extLst>
        </xdr:cNvPr>
        <xdr:cNvSpPr/>
      </xdr:nvSpPr>
      <xdr:spPr>
        <a:xfrm>
          <a:off x="3746500" y="136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33201</xdr:rowOff>
    </xdr:from>
    <xdr:to>
      <xdr:col>24</xdr:col>
      <xdr:colOff>63500</xdr:colOff>
      <xdr:row>80</xdr:row>
      <xdr:rowOff>105048</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3797300" y="13749201"/>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86905</xdr:rowOff>
    </xdr:from>
    <xdr:to>
      <xdr:col>15</xdr:col>
      <xdr:colOff>101600</xdr:colOff>
      <xdr:row>80</xdr:row>
      <xdr:rowOff>17055</xdr:rowOff>
    </xdr:to>
    <xdr:sp macro="" textlink="">
      <xdr:nvSpPr>
        <xdr:cNvPr id="208" name="楕円 207">
          <a:extLst>
            <a:ext uri="{FF2B5EF4-FFF2-40B4-BE49-F238E27FC236}">
              <a16:creationId xmlns:a16="http://schemas.microsoft.com/office/drawing/2014/main" id="{00000000-0008-0000-0F00-0000D0000000}"/>
            </a:ext>
          </a:extLst>
        </xdr:cNvPr>
        <xdr:cNvSpPr/>
      </xdr:nvSpPr>
      <xdr:spPr>
        <a:xfrm>
          <a:off x="2857500" y="1363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137705</xdr:rowOff>
    </xdr:from>
    <xdr:to>
      <xdr:col>19</xdr:col>
      <xdr:colOff>177800</xdr:colOff>
      <xdr:row>80</xdr:row>
      <xdr:rowOff>33201</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2908300" y="13682255"/>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99968</xdr:rowOff>
    </xdr:from>
    <xdr:to>
      <xdr:col>10</xdr:col>
      <xdr:colOff>165100</xdr:colOff>
      <xdr:row>80</xdr:row>
      <xdr:rowOff>30118</xdr:rowOff>
    </xdr:to>
    <xdr:sp macro="" textlink="">
      <xdr:nvSpPr>
        <xdr:cNvPr id="210" name="楕円 209">
          <a:extLst>
            <a:ext uri="{FF2B5EF4-FFF2-40B4-BE49-F238E27FC236}">
              <a16:creationId xmlns:a16="http://schemas.microsoft.com/office/drawing/2014/main" id="{00000000-0008-0000-0F00-0000D2000000}"/>
            </a:ext>
          </a:extLst>
        </xdr:cNvPr>
        <xdr:cNvSpPr/>
      </xdr:nvSpPr>
      <xdr:spPr>
        <a:xfrm>
          <a:off x="19685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137705</xdr:rowOff>
    </xdr:from>
    <xdr:to>
      <xdr:col>15</xdr:col>
      <xdr:colOff>50800</xdr:colOff>
      <xdr:row>79</xdr:row>
      <xdr:rowOff>150768</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flipV="1">
          <a:off x="2019300" y="1368225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139156</xdr:rowOff>
    </xdr:from>
    <xdr:to>
      <xdr:col>6</xdr:col>
      <xdr:colOff>38100</xdr:colOff>
      <xdr:row>82</xdr:row>
      <xdr:rowOff>69306</xdr:rowOff>
    </xdr:to>
    <xdr:sp macro="" textlink="">
      <xdr:nvSpPr>
        <xdr:cNvPr id="212" name="楕円 211">
          <a:extLst>
            <a:ext uri="{FF2B5EF4-FFF2-40B4-BE49-F238E27FC236}">
              <a16:creationId xmlns:a16="http://schemas.microsoft.com/office/drawing/2014/main" id="{00000000-0008-0000-0F00-0000D4000000}"/>
            </a:ext>
          </a:extLst>
        </xdr:cNvPr>
        <xdr:cNvSpPr/>
      </xdr:nvSpPr>
      <xdr:spPr>
        <a:xfrm>
          <a:off x="1079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150768</xdr:rowOff>
    </xdr:from>
    <xdr:to>
      <xdr:col>10</xdr:col>
      <xdr:colOff>114300</xdr:colOff>
      <xdr:row>82</xdr:row>
      <xdr:rowOff>18506</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flipV="1">
          <a:off x="1130300" y="13695318"/>
          <a:ext cx="889000" cy="38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125747</xdr:rowOff>
    </xdr:from>
    <xdr:ext cx="405111" cy="259045"/>
    <xdr:sp macro="" textlink="">
      <xdr:nvSpPr>
        <xdr:cNvPr id="214" name="n_1aveValue【福祉施設】&#10;有形固定資産減価償却率">
          <a:extLst>
            <a:ext uri="{FF2B5EF4-FFF2-40B4-BE49-F238E27FC236}">
              <a16:creationId xmlns:a16="http://schemas.microsoft.com/office/drawing/2014/main" id="{00000000-0008-0000-0F00-0000D6000000}"/>
            </a:ext>
          </a:extLst>
        </xdr:cNvPr>
        <xdr:cNvSpPr txBox="1"/>
      </xdr:nvSpPr>
      <xdr:spPr>
        <a:xfrm>
          <a:off x="3582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58800</xdr:rowOff>
    </xdr:from>
    <xdr:ext cx="405111" cy="259045"/>
    <xdr:sp macro="" textlink="">
      <xdr:nvSpPr>
        <xdr:cNvPr id="215" name="n_2aveValue【福祉施設】&#10;有形固定資産減価償却率">
          <a:extLst>
            <a:ext uri="{FF2B5EF4-FFF2-40B4-BE49-F238E27FC236}">
              <a16:creationId xmlns:a16="http://schemas.microsoft.com/office/drawing/2014/main" id="{00000000-0008-0000-0F00-0000D7000000}"/>
            </a:ext>
          </a:extLst>
        </xdr:cNvPr>
        <xdr:cNvSpPr txBox="1"/>
      </xdr:nvSpPr>
      <xdr:spPr>
        <a:xfrm>
          <a:off x="27057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52269</xdr:rowOff>
    </xdr:from>
    <xdr:ext cx="405111" cy="259045"/>
    <xdr:sp macro="" textlink="">
      <xdr:nvSpPr>
        <xdr:cNvPr id="216" name="n_3aveValue【福祉施設】&#10;有形固定資産減価償却率">
          <a:extLst>
            <a:ext uri="{FF2B5EF4-FFF2-40B4-BE49-F238E27FC236}">
              <a16:creationId xmlns:a16="http://schemas.microsoft.com/office/drawing/2014/main" id="{00000000-0008-0000-0F00-0000D8000000}"/>
            </a:ext>
          </a:extLst>
        </xdr:cNvPr>
        <xdr:cNvSpPr txBox="1"/>
      </xdr:nvSpPr>
      <xdr:spPr>
        <a:xfrm>
          <a:off x="1816744" y="1411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76761</xdr:rowOff>
    </xdr:from>
    <xdr:ext cx="405111" cy="259045"/>
    <xdr:sp macro="" textlink="">
      <xdr:nvSpPr>
        <xdr:cNvPr id="217" name="n_4aveValue【福祉施設】&#10;有形固定資産減価償却率">
          <a:extLst>
            <a:ext uri="{FF2B5EF4-FFF2-40B4-BE49-F238E27FC236}">
              <a16:creationId xmlns:a16="http://schemas.microsoft.com/office/drawing/2014/main" id="{00000000-0008-0000-0F00-0000D9000000}"/>
            </a:ext>
          </a:extLst>
        </xdr:cNvPr>
        <xdr:cNvSpPr txBox="1"/>
      </xdr:nvSpPr>
      <xdr:spPr>
        <a:xfrm>
          <a:off x="927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100528</xdr:rowOff>
    </xdr:from>
    <xdr:ext cx="405111" cy="259045"/>
    <xdr:sp macro="" textlink="">
      <xdr:nvSpPr>
        <xdr:cNvPr id="218" name="n_1mainValue【福祉施設】&#10;有形固定資産減価償却率">
          <a:extLst>
            <a:ext uri="{FF2B5EF4-FFF2-40B4-BE49-F238E27FC236}">
              <a16:creationId xmlns:a16="http://schemas.microsoft.com/office/drawing/2014/main" id="{00000000-0008-0000-0F00-0000DA000000}"/>
            </a:ext>
          </a:extLst>
        </xdr:cNvPr>
        <xdr:cNvSpPr txBox="1"/>
      </xdr:nvSpPr>
      <xdr:spPr>
        <a:xfrm>
          <a:off x="3582044" y="1347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33582</xdr:rowOff>
    </xdr:from>
    <xdr:ext cx="405111" cy="259045"/>
    <xdr:sp macro="" textlink="">
      <xdr:nvSpPr>
        <xdr:cNvPr id="219" name="n_2mainValue【福祉施設】&#10;有形固定資産減価償却率">
          <a:extLst>
            <a:ext uri="{FF2B5EF4-FFF2-40B4-BE49-F238E27FC236}">
              <a16:creationId xmlns:a16="http://schemas.microsoft.com/office/drawing/2014/main" id="{00000000-0008-0000-0F00-0000DB000000}"/>
            </a:ext>
          </a:extLst>
        </xdr:cNvPr>
        <xdr:cNvSpPr txBox="1"/>
      </xdr:nvSpPr>
      <xdr:spPr>
        <a:xfrm>
          <a:off x="2705744" y="1340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46645</xdr:rowOff>
    </xdr:from>
    <xdr:ext cx="405111" cy="259045"/>
    <xdr:sp macro="" textlink="">
      <xdr:nvSpPr>
        <xdr:cNvPr id="220" name="n_3mainValue【福祉施設】&#10;有形固定資産減価償却率">
          <a:extLst>
            <a:ext uri="{FF2B5EF4-FFF2-40B4-BE49-F238E27FC236}">
              <a16:creationId xmlns:a16="http://schemas.microsoft.com/office/drawing/2014/main" id="{00000000-0008-0000-0F00-0000DC000000}"/>
            </a:ext>
          </a:extLst>
        </xdr:cNvPr>
        <xdr:cNvSpPr txBox="1"/>
      </xdr:nvSpPr>
      <xdr:spPr>
        <a:xfrm>
          <a:off x="1816744" y="1341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85833</xdr:rowOff>
    </xdr:from>
    <xdr:ext cx="405111" cy="259045"/>
    <xdr:sp macro="" textlink="">
      <xdr:nvSpPr>
        <xdr:cNvPr id="221" name="n_4mainValue【福祉施設】&#10;有形固定資産減価償却率">
          <a:extLst>
            <a:ext uri="{FF2B5EF4-FFF2-40B4-BE49-F238E27FC236}">
              <a16:creationId xmlns:a16="http://schemas.microsoft.com/office/drawing/2014/main" id="{00000000-0008-0000-0F00-0000DD000000}"/>
            </a:ext>
          </a:extLst>
        </xdr:cNvPr>
        <xdr:cNvSpPr txBox="1"/>
      </xdr:nvSpPr>
      <xdr:spPr>
        <a:xfrm>
          <a:off x="927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00000000-0008-0000-0F00-0000F6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a:extLst>
            <a:ext uri="{FF2B5EF4-FFF2-40B4-BE49-F238E27FC236}">
              <a16:creationId xmlns:a16="http://schemas.microsoft.com/office/drawing/2014/main" id="{00000000-0008-0000-0F00-0000F800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a:extLst>
            <a:ext uri="{FF2B5EF4-FFF2-40B4-BE49-F238E27FC236}">
              <a16:creationId xmlns:a16="http://schemas.microsoft.com/office/drawing/2014/main" id="{00000000-0008-0000-0F00-0000FA000000}"/>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252" name="【福祉施設】&#10;一人当たり面積平均値テキスト">
          <a:extLst>
            <a:ext uri="{FF2B5EF4-FFF2-40B4-BE49-F238E27FC236}">
              <a16:creationId xmlns:a16="http://schemas.microsoft.com/office/drawing/2014/main" id="{00000000-0008-0000-0F00-0000FC000000}"/>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6241</xdr:rowOff>
    </xdr:from>
    <xdr:to>
      <xdr:col>50</xdr:col>
      <xdr:colOff>165100</xdr:colOff>
      <xdr:row>86</xdr:row>
      <xdr:rowOff>107841</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9588500" y="147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159077</xdr:rowOff>
    </xdr:from>
    <xdr:to>
      <xdr:col>46</xdr:col>
      <xdr:colOff>38100</xdr:colOff>
      <xdr:row>86</xdr:row>
      <xdr:rowOff>89227</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8699500" y="14732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170833</xdr:rowOff>
    </xdr:from>
    <xdr:to>
      <xdr:col>41</xdr:col>
      <xdr:colOff>101600</xdr:colOff>
      <xdr:row>86</xdr:row>
      <xdr:rowOff>100983</xdr:rowOff>
    </xdr:to>
    <xdr:sp macro="" textlink="">
      <xdr:nvSpPr>
        <xdr:cNvPr id="256" name="フローチャート: 判断 255">
          <a:extLst>
            <a:ext uri="{FF2B5EF4-FFF2-40B4-BE49-F238E27FC236}">
              <a16:creationId xmlns:a16="http://schemas.microsoft.com/office/drawing/2014/main" id="{00000000-0008-0000-0F00-000000010000}"/>
            </a:ext>
          </a:extLst>
        </xdr:cNvPr>
        <xdr:cNvSpPr/>
      </xdr:nvSpPr>
      <xdr:spPr>
        <a:xfrm>
          <a:off x="7810500" y="1474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7547</xdr:rowOff>
    </xdr:from>
    <xdr:to>
      <xdr:col>36</xdr:col>
      <xdr:colOff>165100</xdr:colOff>
      <xdr:row>86</xdr:row>
      <xdr:rowOff>109147</xdr:rowOff>
    </xdr:to>
    <xdr:sp macro="" textlink="">
      <xdr:nvSpPr>
        <xdr:cNvPr id="257" name="フローチャート: 判断 256">
          <a:extLst>
            <a:ext uri="{FF2B5EF4-FFF2-40B4-BE49-F238E27FC236}">
              <a16:creationId xmlns:a16="http://schemas.microsoft.com/office/drawing/2014/main" id="{00000000-0008-0000-0F00-000001010000}"/>
            </a:ext>
          </a:extLst>
        </xdr:cNvPr>
        <xdr:cNvSpPr/>
      </xdr:nvSpPr>
      <xdr:spPr>
        <a:xfrm>
          <a:off x="6921500" y="1475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5587</xdr:rowOff>
    </xdr:from>
    <xdr:to>
      <xdr:col>55</xdr:col>
      <xdr:colOff>50800</xdr:colOff>
      <xdr:row>86</xdr:row>
      <xdr:rowOff>107187</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10426700" y="147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91964</xdr:rowOff>
    </xdr:from>
    <xdr:ext cx="469744" cy="259045"/>
    <xdr:sp macro="" textlink="">
      <xdr:nvSpPr>
        <xdr:cNvPr id="264" name="【福祉施設】&#10;一人当たり面積該当値テキスト">
          <a:extLst>
            <a:ext uri="{FF2B5EF4-FFF2-40B4-BE49-F238E27FC236}">
              <a16:creationId xmlns:a16="http://schemas.microsoft.com/office/drawing/2014/main" id="{00000000-0008-0000-0F00-000008010000}"/>
            </a:ext>
          </a:extLst>
        </xdr:cNvPr>
        <xdr:cNvSpPr txBox="1"/>
      </xdr:nvSpPr>
      <xdr:spPr>
        <a:xfrm>
          <a:off x="10515600" y="1466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7547</xdr:rowOff>
    </xdr:from>
    <xdr:to>
      <xdr:col>50</xdr:col>
      <xdr:colOff>165100</xdr:colOff>
      <xdr:row>86</xdr:row>
      <xdr:rowOff>109147</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9588500" y="1475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56387</xdr:rowOff>
    </xdr:from>
    <xdr:to>
      <xdr:col>55</xdr:col>
      <xdr:colOff>0</xdr:colOff>
      <xdr:row>86</xdr:row>
      <xdr:rowOff>58347</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flipV="1">
          <a:off x="9639300" y="14801087"/>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9181</xdr:rowOff>
    </xdr:from>
    <xdr:to>
      <xdr:col>46</xdr:col>
      <xdr:colOff>38100</xdr:colOff>
      <xdr:row>86</xdr:row>
      <xdr:rowOff>110781</xdr:rowOff>
    </xdr:to>
    <xdr:sp macro="" textlink="">
      <xdr:nvSpPr>
        <xdr:cNvPr id="267" name="楕円 266">
          <a:extLst>
            <a:ext uri="{FF2B5EF4-FFF2-40B4-BE49-F238E27FC236}">
              <a16:creationId xmlns:a16="http://schemas.microsoft.com/office/drawing/2014/main" id="{00000000-0008-0000-0F00-00000B010000}"/>
            </a:ext>
          </a:extLst>
        </xdr:cNvPr>
        <xdr:cNvSpPr/>
      </xdr:nvSpPr>
      <xdr:spPr>
        <a:xfrm>
          <a:off x="8699500" y="1475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58347</xdr:rowOff>
    </xdr:from>
    <xdr:to>
      <xdr:col>50</xdr:col>
      <xdr:colOff>114300</xdr:colOff>
      <xdr:row>86</xdr:row>
      <xdr:rowOff>59981</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flipV="1">
          <a:off x="8750300" y="1480304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145035</xdr:rowOff>
    </xdr:from>
    <xdr:to>
      <xdr:col>41</xdr:col>
      <xdr:colOff>101600</xdr:colOff>
      <xdr:row>86</xdr:row>
      <xdr:rowOff>75185</xdr:rowOff>
    </xdr:to>
    <xdr:sp macro="" textlink="">
      <xdr:nvSpPr>
        <xdr:cNvPr id="269" name="楕円 268">
          <a:extLst>
            <a:ext uri="{FF2B5EF4-FFF2-40B4-BE49-F238E27FC236}">
              <a16:creationId xmlns:a16="http://schemas.microsoft.com/office/drawing/2014/main" id="{00000000-0008-0000-0F00-00000D010000}"/>
            </a:ext>
          </a:extLst>
        </xdr:cNvPr>
        <xdr:cNvSpPr/>
      </xdr:nvSpPr>
      <xdr:spPr>
        <a:xfrm>
          <a:off x="7810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24385</xdr:rowOff>
    </xdr:from>
    <xdr:to>
      <xdr:col>45</xdr:col>
      <xdr:colOff>177800</xdr:colOff>
      <xdr:row>86</xdr:row>
      <xdr:rowOff>59981</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861300" y="14769085"/>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13753</xdr:rowOff>
    </xdr:from>
    <xdr:to>
      <xdr:col>36</xdr:col>
      <xdr:colOff>165100</xdr:colOff>
      <xdr:row>86</xdr:row>
      <xdr:rowOff>115353</xdr:rowOff>
    </xdr:to>
    <xdr:sp macro="" textlink="">
      <xdr:nvSpPr>
        <xdr:cNvPr id="271" name="楕円 270">
          <a:extLst>
            <a:ext uri="{FF2B5EF4-FFF2-40B4-BE49-F238E27FC236}">
              <a16:creationId xmlns:a16="http://schemas.microsoft.com/office/drawing/2014/main" id="{00000000-0008-0000-0F00-00000F010000}"/>
            </a:ext>
          </a:extLst>
        </xdr:cNvPr>
        <xdr:cNvSpPr/>
      </xdr:nvSpPr>
      <xdr:spPr>
        <a:xfrm>
          <a:off x="6921500" y="1475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24385</xdr:rowOff>
    </xdr:from>
    <xdr:to>
      <xdr:col>41</xdr:col>
      <xdr:colOff>50800</xdr:colOff>
      <xdr:row>86</xdr:row>
      <xdr:rowOff>64553</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flipV="1">
          <a:off x="6972300" y="14769085"/>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124368</xdr:rowOff>
    </xdr:from>
    <xdr:ext cx="469744" cy="259045"/>
    <xdr:sp macro="" textlink="">
      <xdr:nvSpPr>
        <xdr:cNvPr id="273" name="n_1aveValue【福祉施設】&#10;一人当たり面積">
          <a:extLst>
            <a:ext uri="{FF2B5EF4-FFF2-40B4-BE49-F238E27FC236}">
              <a16:creationId xmlns:a16="http://schemas.microsoft.com/office/drawing/2014/main" id="{00000000-0008-0000-0F00-000011010000}"/>
            </a:ext>
          </a:extLst>
        </xdr:cNvPr>
        <xdr:cNvSpPr txBox="1"/>
      </xdr:nvSpPr>
      <xdr:spPr>
        <a:xfrm>
          <a:off x="9391727" y="1452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105754</xdr:rowOff>
    </xdr:from>
    <xdr:ext cx="469744" cy="259045"/>
    <xdr:sp macro="" textlink="">
      <xdr:nvSpPr>
        <xdr:cNvPr id="274" name="n_2aveValue【福祉施設】&#10;一人当たり面積">
          <a:extLst>
            <a:ext uri="{FF2B5EF4-FFF2-40B4-BE49-F238E27FC236}">
              <a16:creationId xmlns:a16="http://schemas.microsoft.com/office/drawing/2014/main" id="{00000000-0008-0000-0F00-000012010000}"/>
            </a:ext>
          </a:extLst>
        </xdr:cNvPr>
        <xdr:cNvSpPr txBox="1"/>
      </xdr:nvSpPr>
      <xdr:spPr>
        <a:xfrm>
          <a:off x="8515427" y="145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92110</xdr:rowOff>
    </xdr:from>
    <xdr:ext cx="469744" cy="259045"/>
    <xdr:sp macro="" textlink="">
      <xdr:nvSpPr>
        <xdr:cNvPr id="275" name="n_3aveValue【福祉施設】&#10;一人当たり面積">
          <a:extLst>
            <a:ext uri="{FF2B5EF4-FFF2-40B4-BE49-F238E27FC236}">
              <a16:creationId xmlns:a16="http://schemas.microsoft.com/office/drawing/2014/main" id="{00000000-0008-0000-0F00-000013010000}"/>
            </a:ext>
          </a:extLst>
        </xdr:cNvPr>
        <xdr:cNvSpPr txBox="1"/>
      </xdr:nvSpPr>
      <xdr:spPr>
        <a:xfrm>
          <a:off x="7626427" y="1483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125674</xdr:rowOff>
    </xdr:from>
    <xdr:ext cx="469744" cy="259045"/>
    <xdr:sp macro="" textlink="">
      <xdr:nvSpPr>
        <xdr:cNvPr id="276" name="n_4aveValue【福祉施設】&#10;一人当たり面積">
          <a:extLst>
            <a:ext uri="{FF2B5EF4-FFF2-40B4-BE49-F238E27FC236}">
              <a16:creationId xmlns:a16="http://schemas.microsoft.com/office/drawing/2014/main" id="{00000000-0008-0000-0F00-000014010000}"/>
            </a:ext>
          </a:extLst>
        </xdr:cNvPr>
        <xdr:cNvSpPr txBox="1"/>
      </xdr:nvSpPr>
      <xdr:spPr>
        <a:xfrm>
          <a:off x="6737427" y="1452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100274</xdr:rowOff>
    </xdr:from>
    <xdr:ext cx="469744" cy="259045"/>
    <xdr:sp macro="" textlink="">
      <xdr:nvSpPr>
        <xdr:cNvPr id="277" name="n_1mainValue【福祉施設】&#10;一人当たり面積">
          <a:extLst>
            <a:ext uri="{FF2B5EF4-FFF2-40B4-BE49-F238E27FC236}">
              <a16:creationId xmlns:a16="http://schemas.microsoft.com/office/drawing/2014/main" id="{00000000-0008-0000-0F00-000015010000}"/>
            </a:ext>
          </a:extLst>
        </xdr:cNvPr>
        <xdr:cNvSpPr txBox="1"/>
      </xdr:nvSpPr>
      <xdr:spPr>
        <a:xfrm>
          <a:off x="9391727" y="1484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101908</xdr:rowOff>
    </xdr:from>
    <xdr:ext cx="469744" cy="259045"/>
    <xdr:sp macro="" textlink="">
      <xdr:nvSpPr>
        <xdr:cNvPr id="278" name="n_2mainValue【福祉施設】&#10;一人当たり面積">
          <a:extLst>
            <a:ext uri="{FF2B5EF4-FFF2-40B4-BE49-F238E27FC236}">
              <a16:creationId xmlns:a16="http://schemas.microsoft.com/office/drawing/2014/main" id="{00000000-0008-0000-0F00-000016010000}"/>
            </a:ext>
          </a:extLst>
        </xdr:cNvPr>
        <xdr:cNvSpPr txBox="1"/>
      </xdr:nvSpPr>
      <xdr:spPr>
        <a:xfrm>
          <a:off x="8515427" y="1484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91712</xdr:rowOff>
    </xdr:from>
    <xdr:ext cx="469744" cy="259045"/>
    <xdr:sp macro="" textlink="">
      <xdr:nvSpPr>
        <xdr:cNvPr id="279" name="n_3mainValue【福祉施設】&#10;一人当たり面積">
          <a:extLst>
            <a:ext uri="{FF2B5EF4-FFF2-40B4-BE49-F238E27FC236}">
              <a16:creationId xmlns:a16="http://schemas.microsoft.com/office/drawing/2014/main" id="{00000000-0008-0000-0F00-000017010000}"/>
            </a:ext>
          </a:extLst>
        </xdr:cNvPr>
        <xdr:cNvSpPr txBox="1"/>
      </xdr:nvSpPr>
      <xdr:spPr>
        <a:xfrm>
          <a:off x="7626427" y="1449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106480</xdr:rowOff>
    </xdr:from>
    <xdr:ext cx="469744" cy="259045"/>
    <xdr:sp macro="" textlink="">
      <xdr:nvSpPr>
        <xdr:cNvPr id="280" name="n_4mainValue【福祉施設】&#10;一人当たり面積">
          <a:extLst>
            <a:ext uri="{FF2B5EF4-FFF2-40B4-BE49-F238E27FC236}">
              <a16:creationId xmlns:a16="http://schemas.microsoft.com/office/drawing/2014/main" id="{00000000-0008-0000-0F00-000018010000}"/>
            </a:ext>
          </a:extLst>
        </xdr:cNvPr>
        <xdr:cNvSpPr txBox="1"/>
      </xdr:nvSpPr>
      <xdr:spPr>
        <a:xfrm>
          <a:off x="6737427" y="1485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7" name="【保健センター・保健所】&#10;有形固定資産減価償却率グラフ枠">
          <a:extLst>
            <a:ext uri="{FF2B5EF4-FFF2-40B4-BE49-F238E27FC236}">
              <a16:creationId xmlns:a16="http://schemas.microsoft.com/office/drawing/2014/main" id="{00000000-0008-0000-0F00-00005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39" name="【保健センター・保健所】&#10;有形固定資産減価償却率最小値テキスト">
          <a:extLst>
            <a:ext uri="{FF2B5EF4-FFF2-40B4-BE49-F238E27FC236}">
              <a16:creationId xmlns:a16="http://schemas.microsoft.com/office/drawing/2014/main" id="{00000000-0008-0000-0F00-000053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341" name="【保健センター・保健所】&#10;有形固定資産減価償却率最大値テキスト">
          <a:extLst>
            <a:ext uri="{FF2B5EF4-FFF2-40B4-BE49-F238E27FC236}">
              <a16:creationId xmlns:a16="http://schemas.microsoft.com/office/drawing/2014/main" id="{00000000-0008-0000-0F00-000055010000}"/>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159493</xdr:rowOff>
    </xdr:from>
    <xdr:ext cx="405111" cy="259045"/>
    <xdr:sp macro="" textlink="">
      <xdr:nvSpPr>
        <xdr:cNvPr id="343" name="【保健センター・保健所】&#10;有形固定資産減価償却率平均値テキスト">
          <a:extLst>
            <a:ext uri="{FF2B5EF4-FFF2-40B4-BE49-F238E27FC236}">
              <a16:creationId xmlns:a16="http://schemas.microsoft.com/office/drawing/2014/main" id="{00000000-0008-0000-0F00-000057010000}"/>
            </a:ext>
          </a:extLst>
        </xdr:cNvPr>
        <xdr:cNvSpPr txBox="1"/>
      </xdr:nvSpPr>
      <xdr:spPr>
        <a:xfrm>
          <a:off x="16357600" y="1027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47172</xdr:rowOff>
    </xdr:from>
    <xdr:to>
      <xdr:col>85</xdr:col>
      <xdr:colOff>177800</xdr:colOff>
      <xdr:row>59</xdr:row>
      <xdr:rowOff>148772</xdr:rowOff>
    </xdr:to>
    <xdr:sp macro="" textlink="">
      <xdr:nvSpPr>
        <xdr:cNvPr id="354" name="楕円 353">
          <a:extLst>
            <a:ext uri="{FF2B5EF4-FFF2-40B4-BE49-F238E27FC236}">
              <a16:creationId xmlns:a16="http://schemas.microsoft.com/office/drawing/2014/main" id="{00000000-0008-0000-0F00-000062010000}"/>
            </a:ext>
          </a:extLst>
        </xdr:cNvPr>
        <xdr:cNvSpPr/>
      </xdr:nvSpPr>
      <xdr:spPr>
        <a:xfrm>
          <a:off x="162687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70049</xdr:rowOff>
    </xdr:from>
    <xdr:ext cx="405111" cy="259045"/>
    <xdr:sp macro="" textlink="">
      <xdr:nvSpPr>
        <xdr:cNvPr id="355" name="【保健センター・保健所】&#10;有形固定資産減価償却率該当値テキスト">
          <a:extLst>
            <a:ext uri="{FF2B5EF4-FFF2-40B4-BE49-F238E27FC236}">
              <a16:creationId xmlns:a16="http://schemas.microsoft.com/office/drawing/2014/main" id="{00000000-0008-0000-0F00-000063010000}"/>
            </a:ext>
          </a:extLst>
        </xdr:cNvPr>
        <xdr:cNvSpPr txBox="1"/>
      </xdr:nvSpPr>
      <xdr:spPr>
        <a:xfrm>
          <a:off x="16357600" y="10014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11249</xdr:rowOff>
    </xdr:from>
    <xdr:to>
      <xdr:col>81</xdr:col>
      <xdr:colOff>101600</xdr:colOff>
      <xdr:row>59</xdr:row>
      <xdr:rowOff>112849</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154305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62049</xdr:rowOff>
    </xdr:from>
    <xdr:to>
      <xdr:col>85</xdr:col>
      <xdr:colOff>127000</xdr:colOff>
      <xdr:row>59</xdr:row>
      <xdr:rowOff>97972</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15481300" y="1017759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22678</xdr:rowOff>
    </xdr:from>
    <xdr:to>
      <xdr:col>76</xdr:col>
      <xdr:colOff>165100</xdr:colOff>
      <xdr:row>59</xdr:row>
      <xdr:rowOff>124278</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14541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62049</xdr:rowOff>
    </xdr:from>
    <xdr:to>
      <xdr:col>81</xdr:col>
      <xdr:colOff>50800</xdr:colOff>
      <xdr:row>59</xdr:row>
      <xdr:rowOff>73478</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flipV="1">
          <a:off x="14592300" y="1017759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40822</xdr:rowOff>
    </xdr:from>
    <xdr:to>
      <xdr:col>76</xdr:col>
      <xdr:colOff>114300</xdr:colOff>
      <xdr:row>59</xdr:row>
      <xdr:rowOff>73478</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13703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128815</xdr:rowOff>
    </xdr:from>
    <xdr:to>
      <xdr:col>67</xdr:col>
      <xdr:colOff>101600</xdr:colOff>
      <xdr:row>59</xdr:row>
      <xdr:rowOff>58965</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12763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8165</xdr:rowOff>
    </xdr:from>
    <xdr:to>
      <xdr:col>71</xdr:col>
      <xdr:colOff>177800</xdr:colOff>
      <xdr:row>59</xdr:row>
      <xdr:rowOff>40822</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2814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4371</xdr:rowOff>
    </xdr:from>
    <xdr:ext cx="405111" cy="259045"/>
    <xdr:sp macro="" textlink="">
      <xdr:nvSpPr>
        <xdr:cNvPr id="364" name="n_1aveValue【保健センター・保健所】&#10;有形固定資産減価償却率">
          <a:extLst>
            <a:ext uri="{FF2B5EF4-FFF2-40B4-BE49-F238E27FC236}">
              <a16:creationId xmlns:a16="http://schemas.microsoft.com/office/drawing/2014/main" id="{00000000-0008-0000-0F00-00006C010000}"/>
            </a:ext>
          </a:extLst>
        </xdr:cNvPr>
        <xdr:cNvSpPr txBox="1"/>
      </xdr:nvSpPr>
      <xdr:spPr>
        <a:xfrm>
          <a:off x="152660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365" name="n_2aveValue【保健センター・保健所】&#10;有形固定資産減価償却率">
          <a:extLst>
            <a:ext uri="{FF2B5EF4-FFF2-40B4-BE49-F238E27FC236}">
              <a16:creationId xmlns:a16="http://schemas.microsoft.com/office/drawing/2014/main" id="{00000000-0008-0000-0F00-00006D010000}"/>
            </a:ext>
          </a:extLst>
        </xdr:cNvPr>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366" name="n_3aveValue【保健センター・保健所】&#10;有形固定資産減価償却率">
          <a:extLst>
            <a:ext uri="{FF2B5EF4-FFF2-40B4-BE49-F238E27FC236}">
              <a16:creationId xmlns:a16="http://schemas.microsoft.com/office/drawing/2014/main" id="{00000000-0008-0000-0F00-00006E010000}"/>
            </a:ext>
          </a:extLst>
        </xdr:cNvPr>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146430</xdr:rowOff>
    </xdr:from>
    <xdr:ext cx="405111" cy="259045"/>
    <xdr:sp macro="" textlink="">
      <xdr:nvSpPr>
        <xdr:cNvPr id="367" name="n_4aveValue【保健センター・保健所】&#10;有形固定資産減価償却率">
          <a:extLst>
            <a:ext uri="{FF2B5EF4-FFF2-40B4-BE49-F238E27FC236}">
              <a16:creationId xmlns:a16="http://schemas.microsoft.com/office/drawing/2014/main" id="{00000000-0008-0000-0F00-00006F010000}"/>
            </a:ext>
          </a:extLst>
        </xdr:cNvPr>
        <xdr:cNvSpPr txBox="1"/>
      </xdr:nvSpPr>
      <xdr:spPr>
        <a:xfrm>
          <a:off x="12611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129376</xdr:rowOff>
    </xdr:from>
    <xdr:ext cx="405111" cy="259045"/>
    <xdr:sp macro="" textlink="">
      <xdr:nvSpPr>
        <xdr:cNvPr id="368" name="n_1mainValue【保健センター・保健所】&#10;有形固定資産減価償却率">
          <a:extLst>
            <a:ext uri="{FF2B5EF4-FFF2-40B4-BE49-F238E27FC236}">
              <a16:creationId xmlns:a16="http://schemas.microsoft.com/office/drawing/2014/main" id="{00000000-0008-0000-0F00-000070010000}"/>
            </a:ext>
          </a:extLst>
        </xdr:cNvPr>
        <xdr:cNvSpPr txBox="1"/>
      </xdr:nvSpPr>
      <xdr:spPr>
        <a:xfrm>
          <a:off x="152660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140805</xdr:rowOff>
    </xdr:from>
    <xdr:ext cx="405111" cy="259045"/>
    <xdr:sp macro="" textlink="">
      <xdr:nvSpPr>
        <xdr:cNvPr id="369" name="n_2mainValue【保健センター・保健所】&#10;有形固定資産減価償却率">
          <a:extLst>
            <a:ext uri="{FF2B5EF4-FFF2-40B4-BE49-F238E27FC236}">
              <a16:creationId xmlns:a16="http://schemas.microsoft.com/office/drawing/2014/main" id="{00000000-0008-0000-0F00-000071010000}"/>
            </a:ext>
          </a:extLst>
        </xdr:cNvPr>
        <xdr:cNvSpPr txBox="1"/>
      </xdr:nvSpPr>
      <xdr:spPr>
        <a:xfrm>
          <a:off x="14389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370" name="n_3mainValue【保健センター・保健所】&#10;有形固定資産減価償却率">
          <a:extLst>
            <a:ext uri="{FF2B5EF4-FFF2-40B4-BE49-F238E27FC236}">
              <a16:creationId xmlns:a16="http://schemas.microsoft.com/office/drawing/2014/main" id="{00000000-0008-0000-0F00-000072010000}"/>
            </a:ext>
          </a:extLst>
        </xdr:cNvPr>
        <xdr:cNvSpPr txBox="1"/>
      </xdr:nvSpPr>
      <xdr:spPr>
        <a:xfrm>
          <a:off x="13500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75492</xdr:rowOff>
    </xdr:from>
    <xdr:ext cx="405111" cy="259045"/>
    <xdr:sp macro="" textlink="">
      <xdr:nvSpPr>
        <xdr:cNvPr id="371" name="n_4mainValue【保健センター・保健所】&#10;有形固定資産減価償却率">
          <a:extLst>
            <a:ext uri="{FF2B5EF4-FFF2-40B4-BE49-F238E27FC236}">
              <a16:creationId xmlns:a16="http://schemas.microsoft.com/office/drawing/2014/main" id="{00000000-0008-0000-0F00-000073010000}"/>
            </a:ext>
          </a:extLst>
        </xdr:cNvPr>
        <xdr:cNvSpPr txBox="1"/>
      </xdr:nvSpPr>
      <xdr:spPr>
        <a:xfrm>
          <a:off x="12611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0" name="【保健センター・保健所】&#10;一人当たり面積グラフ枠">
          <a:extLst>
            <a:ext uri="{FF2B5EF4-FFF2-40B4-BE49-F238E27FC236}">
              <a16:creationId xmlns:a16="http://schemas.microsoft.com/office/drawing/2014/main" id="{00000000-0008-0000-0F00-000086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392" name="【保健センター・保健所】&#10;一人当たり面積最小値テキスト">
          <a:extLst>
            <a:ext uri="{FF2B5EF4-FFF2-40B4-BE49-F238E27FC236}">
              <a16:creationId xmlns:a16="http://schemas.microsoft.com/office/drawing/2014/main" id="{00000000-0008-0000-0F00-000088010000}"/>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394" name="【保健センター・保健所】&#10;一人当たり面積最大値テキスト">
          <a:extLst>
            <a:ext uri="{FF2B5EF4-FFF2-40B4-BE49-F238E27FC236}">
              <a16:creationId xmlns:a16="http://schemas.microsoft.com/office/drawing/2014/main" id="{00000000-0008-0000-0F00-00008A010000}"/>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396" name="【保健センター・保健所】&#10;一人当たり面積平均値テキスト">
          <a:extLst>
            <a:ext uri="{FF2B5EF4-FFF2-40B4-BE49-F238E27FC236}">
              <a16:creationId xmlns:a16="http://schemas.microsoft.com/office/drawing/2014/main" id="{00000000-0008-0000-0F00-00008C010000}"/>
            </a:ext>
          </a:extLst>
        </xdr:cNvPr>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397" name="フローチャート: 判断 396">
          <a:extLst>
            <a:ext uri="{FF2B5EF4-FFF2-40B4-BE49-F238E27FC236}">
              <a16:creationId xmlns:a16="http://schemas.microsoft.com/office/drawing/2014/main" id="{00000000-0008-0000-0F00-00008D010000}"/>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66929</xdr:rowOff>
    </xdr:from>
    <xdr:to>
      <xdr:col>112</xdr:col>
      <xdr:colOff>38100</xdr:colOff>
      <xdr:row>62</xdr:row>
      <xdr:rowOff>168529</xdr:rowOff>
    </xdr:to>
    <xdr:sp macro="" textlink="">
      <xdr:nvSpPr>
        <xdr:cNvPr id="398" name="フローチャート: 判断 397">
          <a:extLst>
            <a:ext uri="{FF2B5EF4-FFF2-40B4-BE49-F238E27FC236}">
              <a16:creationId xmlns:a16="http://schemas.microsoft.com/office/drawing/2014/main" id="{00000000-0008-0000-0F00-00008E010000}"/>
            </a:ext>
          </a:extLst>
        </xdr:cNvPr>
        <xdr:cNvSpPr/>
      </xdr:nvSpPr>
      <xdr:spPr>
        <a:xfrm>
          <a:off x="21272500" y="1069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66357</xdr:rowOff>
    </xdr:from>
    <xdr:to>
      <xdr:col>107</xdr:col>
      <xdr:colOff>101600</xdr:colOff>
      <xdr:row>62</xdr:row>
      <xdr:rowOff>167957</xdr:rowOff>
    </xdr:to>
    <xdr:sp macro="" textlink="">
      <xdr:nvSpPr>
        <xdr:cNvPr id="399" name="フローチャート: 判断 398">
          <a:extLst>
            <a:ext uri="{FF2B5EF4-FFF2-40B4-BE49-F238E27FC236}">
              <a16:creationId xmlns:a16="http://schemas.microsoft.com/office/drawing/2014/main" id="{00000000-0008-0000-0F00-00008F010000}"/>
            </a:ext>
          </a:extLst>
        </xdr:cNvPr>
        <xdr:cNvSpPr/>
      </xdr:nvSpPr>
      <xdr:spPr>
        <a:xfrm>
          <a:off x="20383500" y="106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65215</xdr:rowOff>
    </xdr:from>
    <xdr:to>
      <xdr:col>102</xdr:col>
      <xdr:colOff>165100</xdr:colOff>
      <xdr:row>62</xdr:row>
      <xdr:rowOff>166815</xdr:rowOff>
    </xdr:to>
    <xdr:sp macro="" textlink="">
      <xdr:nvSpPr>
        <xdr:cNvPr id="400" name="フローチャート: 判断 399">
          <a:extLst>
            <a:ext uri="{FF2B5EF4-FFF2-40B4-BE49-F238E27FC236}">
              <a16:creationId xmlns:a16="http://schemas.microsoft.com/office/drawing/2014/main" id="{00000000-0008-0000-0F00-000090010000}"/>
            </a:ext>
          </a:extLst>
        </xdr:cNvPr>
        <xdr:cNvSpPr/>
      </xdr:nvSpPr>
      <xdr:spPr>
        <a:xfrm>
          <a:off x="19494500" y="1069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77788</xdr:rowOff>
    </xdr:from>
    <xdr:to>
      <xdr:col>98</xdr:col>
      <xdr:colOff>38100</xdr:colOff>
      <xdr:row>63</xdr:row>
      <xdr:rowOff>7938</xdr:rowOff>
    </xdr:to>
    <xdr:sp macro="" textlink="">
      <xdr:nvSpPr>
        <xdr:cNvPr id="401" name="フローチャート: 判断 400">
          <a:extLst>
            <a:ext uri="{FF2B5EF4-FFF2-40B4-BE49-F238E27FC236}">
              <a16:creationId xmlns:a16="http://schemas.microsoft.com/office/drawing/2014/main" id="{00000000-0008-0000-0F00-000091010000}"/>
            </a:ext>
          </a:extLst>
        </xdr:cNvPr>
        <xdr:cNvSpPr/>
      </xdr:nvSpPr>
      <xdr:spPr>
        <a:xfrm>
          <a:off x="18605500" y="1070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407" name="楕円 406">
          <a:extLst>
            <a:ext uri="{FF2B5EF4-FFF2-40B4-BE49-F238E27FC236}">
              <a16:creationId xmlns:a16="http://schemas.microsoft.com/office/drawing/2014/main" id="{00000000-0008-0000-0F00-000097010000}"/>
            </a:ext>
          </a:extLst>
        </xdr:cNvPr>
        <xdr:cNvSpPr/>
      </xdr:nvSpPr>
      <xdr:spPr>
        <a:xfrm>
          <a:off x="22110700" y="1072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11574</xdr:rowOff>
    </xdr:from>
    <xdr:ext cx="469744" cy="259045"/>
    <xdr:sp macro="" textlink="">
      <xdr:nvSpPr>
        <xdr:cNvPr id="408" name="【保健センター・保健所】&#10;一人当たり面積該当値テキスト">
          <a:extLst>
            <a:ext uri="{FF2B5EF4-FFF2-40B4-BE49-F238E27FC236}">
              <a16:creationId xmlns:a16="http://schemas.microsoft.com/office/drawing/2014/main" id="{00000000-0008-0000-0F00-000098010000}"/>
            </a:ext>
          </a:extLst>
        </xdr:cNvPr>
        <xdr:cNvSpPr txBox="1"/>
      </xdr:nvSpPr>
      <xdr:spPr>
        <a:xfrm>
          <a:off x="22199600" y="1064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98361</xdr:rowOff>
    </xdr:from>
    <xdr:to>
      <xdr:col>112</xdr:col>
      <xdr:colOff>38100</xdr:colOff>
      <xdr:row>63</xdr:row>
      <xdr:rowOff>28511</xdr:rowOff>
    </xdr:to>
    <xdr:sp macro="" textlink="">
      <xdr:nvSpPr>
        <xdr:cNvPr id="409" name="楕円 408">
          <a:extLst>
            <a:ext uri="{FF2B5EF4-FFF2-40B4-BE49-F238E27FC236}">
              <a16:creationId xmlns:a16="http://schemas.microsoft.com/office/drawing/2014/main" id="{00000000-0008-0000-0F00-000099010000}"/>
            </a:ext>
          </a:extLst>
        </xdr:cNvPr>
        <xdr:cNvSpPr/>
      </xdr:nvSpPr>
      <xdr:spPr>
        <a:xfrm>
          <a:off x="21272500" y="107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147447</xdr:rowOff>
    </xdr:from>
    <xdr:to>
      <xdr:col>116</xdr:col>
      <xdr:colOff>63500</xdr:colOff>
      <xdr:row>62</xdr:row>
      <xdr:rowOff>149161</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flipV="1">
          <a:off x="21323300" y="10777347"/>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99505</xdr:rowOff>
    </xdr:from>
    <xdr:to>
      <xdr:col>107</xdr:col>
      <xdr:colOff>101600</xdr:colOff>
      <xdr:row>63</xdr:row>
      <xdr:rowOff>29655</xdr:rowOff>
    </xdr:to>
    <xdr:sp macro="" textlink="">
      <xdr:nvSpPr>
        <xdr:cNvPr id="411" name="楕円 410">
          <a:extLst>
            <a:ext uri="{FF2B5EF4-FFF2-40B4-BE49-F238E27FC236}">
              <a16:creationId xmlns:a16="http://schemas.microsoft.com/office/drawing/2014/main" id="{00000000-0008-0000-0F00-00009B010000}"/>
            </a:ext>
          </a:extLst>
        </xdr:cNvPr>
        <xdr:cNvSpPr/>
      </xdr:nvSpPr>
      <xdr:spPr>
        <a:xfrm>
          <a:off x="20383500" y="1072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149161</xdr:rowOff>
    </xdr:from>
    <xdr:to>
      <xdr:col>111</xdr:col>
      <xdr:colOff>177800</xdr:colOff>
      <xdr:row>62</xdr:row>
      <xdr:rowOff>150305</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flipV="1">
          <a:off x="20434300" y="10779061"/>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101219</xdr:rowOff>
    </xdr:from>
    <xdr:to>
      <xdr:col>102</xdr:col>
      <xdr:colOff>165100</xdr:colOff>
      <xdr:row>63</xdr:row>
      <xdr:rowOff>31369</xdr:rowOff>
    </xdr:to>
    <xdr:sp macro="" textlink="">
      <xdr:nvSpPr>
        <xdr:cNvPr id="413" name="楕円 412">
          <a:extLst>
            <a:ext uri="{FF2B5EF4-FFF2-40B4-BE49-F238E27FC236}">
              <a16:creationId xmlns:a16="http://schemas.microsoft.com/office/drawing/2014/main" id="{00000000-0008-0000-0F00-00009D010000}"/>
            </a:ext>
          </a:extLst>
        </xdr:cNvPr>
        <xdr:cNvSpPr/>
      </xdr:nvSpPr>
      <xdr:spPr>
        <a:xfrm>
          <a:off x="19494500" y="1073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150305</xdr:rowOff>
    </xdr:from>
    <xdr:to>
      <xdr:col>107</xdr:col>
      <xdr:colOff>50800</xdr:colOff>
      <xdr:row>62</xdr:row>
      <xdr:rowOff>152019</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flipV="1">
          <a:off x="19545300" y="10780205"/>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100647</xdr:rowOff>
    </xdr:from>
    <xdr:to>
      <xdr:col>98</xdr:col>
      <xdr:colOff>38100</xdr:colOff>
      <xdr:row>63</xdr:row>
      <xdr:rowOff>30797</xdr:rowOff>
    </xdr:to>
    <xdr:sp macro="" textlink="">
      <xdr:nvSpPr>
        <xdr:cNvPr id="415" name="楕円 414">
          <a:extLst>
            <a:ext uri="{FF2B5EF4-FFF2-40B4-BE49-F238E27FC236}">
              <a16:creationId xmlns:a16="http://schemas.microsoft.com/office/drawing/2014/main" id="{00000000-0008-0000-0F00-00009F010000}"/>
            </a:ext>
          </a:extLst>
        </xdr:cNvPr>
        <xdr:cNvSpPr/>
      </xdr:nvSpPr>
      <xdr:spPr>
        <a:xfrm>
          <a:off x="18605500" y="107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151447</xdr:rowOff>
    </xdr:from>
    <xdr:to>
      <xdr:col>102</xdr:col>
      <xdr:colOff>114300</xdr:colOff>
      <xdr:row>62</xdr:row>
      <xdr:rowOff>152019</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8656300" y="1078134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13606</xdr:rowOff>
    </xdr:from>
    <xdr:ext cx="469744" cy="259045"/>
    <xdr:sp macro="" textlink="">
      <xdr:nvSpPr>
        <xdr:cNvPr id="417" name="n_1aveValue【保健センター・保健所】&#10;一人当たり面積">
          <a:extLst>
            <a:ext uri="{FF2B5EF4-FFF2-40B4-BE49-F238E27FC236}">
              <a16:creationId xmlns:a16="http://schemas.microsoft.com/office/drawing/2014/main" id="{00000000-0008-0000-0F00-0000A1010000}"/>
            </a:ext>
          </a:extLst>
        </xdr:cNvPr>
        <xdr:cNvSpPr txBox="1"/>
      </xdr:nvSpPr>
      <xdr:spPr>
        <a:xfrm>
          <a:off x="21075727" y="1047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13034</xdr:rowOff>
    </xdr:from>
    <xdr:ext cx="469744" cy="259045"/>
    <xdr:sp macro="" textlink="">
      <xdr:nvSpPr>
        <xdr:cNvPr id="418" name="n_2aveValue【保健センター・保健所】&#10;一人当たり面積">
          <a:extLst>
            <a:ext uri="{FF2B5EF4-FFF2-40B4-BE49-F238E27FC236}">
              <a16:creationId xmlns:a16="http://schemas.microsoft.com/office/drawing/2014/main" id="{00000000-0008-0000-0F00-0000A2010000}"/>
            </a:ext>
          </a:extLst>
        </xdr:cNvPr>
        <xdr:cNvSpPr txBox="1"/>
      </xdr:nvSpPr>
      <xdr:spPr>
        <a:xfrm>
          <a:off x="20199427" y="10471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11892</xdr:rowOff>
    </xdr:from>
    <xdr:ext cx="469744" cy="259045"/>
    <xdr:sp macro="" textlink="">
      <xdr:nvSpPr>
        <xdr:cNvPr id="419" name="n_3aveValue【保健センター・保健所】&#10;一人当たり面積">
          <a:extLst>
            <a:ext uri="{FF2B5EF4-FFF2-40B4-BE49-F238E27FC236}">
              <a16:creationId xmlns:a16="http://schemas.microsoft.com/office/drawing/2014/main" id="{00000000-0008-0000-0F00-0000A3010000}"/>
            </a:ext>
          </a:extLst>
        </xdr:cNvPr>
        <xdr:cNvSpPr txBox="1"/>
      </xdr:nvSpPr>
      <xdr:spPr>
        <a:xfrm>
          <a:off x="19310427" y="1047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24465</xdr:rowOff>
    </xdr:from>
    <xdr:ext cx="469744" cy="259045"/>
    <xdr:sp macro="" textlink="">
      <xdr:nvSpPr>
        <xdr:cNvPr id="420" name="n_4aveValue【保健センター・保健所】&#10;一人当たり面積">
          <a:extLst>
            <a:ext uri="{FF2B5EF4-FFF2-40B4-BE49-F238E27FC236}">
              <a16:creationId xmlns:a16="http://schemas.microsoft.com/office/drawing/2014/main" id="{00000000-0008-0000-0F00-0000A4010000}"/>
            </a:ext>
          </a:extLst>
        </xdr:cNvPr>
        <xdr:cNvSpPr txBox="1"/>
      </xdr:nvSpPr>
      <xdr:spPr>
        <a:xfrm>
          <a:off x="18421427" y="1048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19638</xdr:rowOff>
    </xdr:from>
    <xdr:ext cx="469744" cy="259045"/>
    <xdr:sp macro="" textlink="">
      <xdr:nvSpPr>
        <xdr:cNvPr id="421" name="n_1mainValue【保健センター・保健所】&#10;一人当たり面積">
          <a:extLst>
            <a:ext uri="{FF2B5EF4-FFF2-40B4-BE49-F238E27FC236}">
              <a16:creationId xmlns:a16="http://schemas.microsoft.com/office/drawing/2014/main" id="{00000000-0008-0000-0F00-0000A5010000}"/>
            </a:ext>
          </a:extLst>
        </xdr:cNvPr>
        <xdr:cNvSpPr txBox="1"/>
      </xdr:nvSpPr>
      <xdr:spPr>
        <a:xfrm>
          <a:off x="21075727" y="108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20782</xdr:rowOff>
    </xdr:from>
    <xdr:ext cx="469744" cy="259045"/>
    <xdr:sp macro="" textlink="">
      <xdr:nvSpPr>
        <xdr:cNvPr id="422" name="n_2mainValue【保健センター・保健所】&#10;一人当たり面積">
          <a:extLst>
            <a:ext uri="{FF2B5EF4-FFF2-40B4-BE49-F238E27FC236}">
              <a16:creationId xmlns:a16="http://schemas.microsoft.com/office/drawing/2014/main" id="{00000000-0008-0000-0F00-0000A6010000}"/>
            </a:ext>
          </a:extLst>
        </xdr:cNvPr>
        <xdr:cNvSpPr txBox="1"/>
      </xdr:nvSpPr>
      <xdr:spPr>
        <a:xfrm>
          <a:off x="20199427" y="108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22496</xdr:rowOff>
    </xdr:from>
    <xdr:ext cx="469744" cy="259045"/>
    <xdr:sp macro="" textlink="">
      <xdr:nvSpPr>
        <xdr:cNvPr id="423" name="n_3mainValue【保健センター・保健所】&#10;一人当たり面積">
          <a:extLst>
            <a:ext uri="{FF2B5EF4-FFF2-40B4-BE49-F238E27FC236}">
              <a16:creationId xmlns:a16="http://schemas.microsoft.com/office/drawing/2014/main" id="{00000000-0008-0000-0F00-0000A7010000}"/>
            </a:ext>
          </a:extLst>
        </xdr:cNvPr>
        <xdr:cNvSpPr txBox="1"/>
      </xdr:nvSpPr>
      <xdr:spPr>
        <a:xfrm>
          <a:off x="19310427" y="1082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21924</xdr:rowOff>
    </xdr:from>
    <xdr:ext cx="469744" cy="259045"/>
    <xdr:sp macro="" textlink="">
      <xdr:nvSpPr>
        <xdr:cNvPr id="424" name="n_4mainValue【保健センター・保健所】&#10;一人当たり面積">
          <a:extLst>
            <a:ext uri="{FF2B5EF4-FFF2-40B4-BE49-F238E27FC236}">
              <a16:creationId xmlns:a16="http://schemas.microsoft.com/office/drawing/2014/main" id="{00000000-0008-0000-0F00-0000A8010000}"/>
            </a:ext>
          </a:extLst>
        </xdr:cNvPr>
        <xdr:cNvSpPr txBox="1"/>
      </xdr:nvSpPr>
      <xdr:spPr>
        <a:xfrm>
          <a:off x="18421427" y="1082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消防施設】&#10;有形固定資産減価償却率グラフ枠">
          <a:extLst>
            <a:ext uri="{FF2B5EF4-FFF2-40B4-BE49-F238E27FC236}">
              <a16:creationId xmlns:a16="http://schemas.microsoft.com/office/drawing/2014/main" id="{00000000-0008-0000-0F00-0000C1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1" name="【消防施設】&#10;有形固定資産減価償却率最小値テキスト">
          <a:extLst>
            <a:ext uri="{FF2B5EF4-FFF2-40B4-BE49-F238E27FC236}">
              <a16:creationId xmlns:a16="http://schemas.microsoft.com/office/drawing/2014/main" id="{00000000-0008-0000-0F00-0000C3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453" name="【消防施設】&#10;有形固定資産減価償却率最大値テキスト">
          <a:extLst>
            <a:ext uri="{FF2B5EF4-FFF2-40B4-BE49-F238E27FC236}">
              <a16:creationId xmlns:a16="http://schemas.microsoft.com/office/drawing/2014/main" id="{00000000-0008-0000-0F00-0000C5010000}"/>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455" name="【消防施設】&#10;有形固定資産減価償却率平均値テキスト">
          <a:extLst>
            <a:ext uri="{FF2B5EF4-FFF2-40B4-BE49-F238E27FC236}">
              <a16:creationId xmlns:a16="http://schemas.microsoft.com/office/drawing/2014/main" id="{00000000-0008-0000-0F00-0000C7010000}"/>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127726</xdr:rowOff>
    </xdr:from>
    <xdr:to>
      <xdr:col>85</xdr:col>
      <xdr:colOff>177800</xdr:colOff>
      <xdr:row>84</xdr:row>
      <xdr:rowOff>57876</xdr:rowOff>
    </xdr:to>
    <xdr:sp macro="" textlink="">
      <xdr:nvSpPr>
        <xdr:cNvPr id="466" name="楕円 465">
          <a:extLst>
            <a:ext uri="{FF2B5EF4-FFF2-40B4-BE49-F238E27FC236}">
              <a16:creationId xmlns:a16="http://schemas.microsoft.com/office/drawing/2014/main" id="{00000000-0008-0000-0F00-0000D2010000}"/>
            </a:ext>
          </a:extLst>
        </xdr:cNvPr>
        <xdr:cNvSpPr/>
      </xdr:nvSpPr>
      <xdr:spPr>
        <a:xfrm>
          <a:off x="162687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106153</xdr:rowOff>
    </xdr:from>
    <xdr:ext cx="405111" cy="259045"/>
    <xdr:sp macro="" textlink="">
      <xdr:nvSpPr>
        <xdr:cNvPr id="467" name="【消防施設】&#10;有形固定資産減価償却率該当値テキスト">
          <a:extLst>
            <a:ext uri="{FF2B5EF4-FFF2-40B4-BE49-F238E27FC236}">
              <a16:creationId xmlns:a16="http://schemas.microsoft.com/office/drawing/2014/main" id="{00000000-0008-0000-0F00-0000D3010000}"/>
            </a:ext>
          </a:extLst>
        </xdr:cNvPr>
        <xdr:cNvSpPr txBox="1"/>
      </xdr:nvSpPr>
      <xdr:spPr>
        <a:xfrm>
          <a:off x="16357600"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101600</xdr:rowOff>
    </xdr:from>
    <xdr:to>
      <xdr:col>81</xdr:col>
      <xdr:colOff>101600</xdr:colOff>
      <xdr:row>84</xdr:row>
      <xdr:rowOff>31750</xdr:rowOff>
    </xdr:to>
    <xdr:sp macro="" textlink="">
      <xdr:nvSpPr>
        <xdr:cNvPr id="468" name="楕円 467">
          <a:extLst>
            <a:ext uri="{FF2B5EF4-FFF2-40B4-BE49-F238E27FC236}">
              <a16:creationId xmlns:a16="http://schemas.microsoft.com/office/drawing/2014/main" id="{00000000-0008-0000-0F00-0000D4010000}"/>
            </a:ext>
          </a:extLst>
        </xdr:cNvPr>
        <xdr:cNvSpPr/>
      </xdr:nvSpPr>
      <xdr:spPr>
        <a:xfrm>
          <a:off x="15430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152400</xdr:rowOff>
    </xdr:from>
    <xdr:to>
      <xdr:col>85</xdr:col>
      <xdr:colOff>127000</xdr:colOff>
      <xdr:row>84</xdr:row>
      <xdr:rowOff>7076</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5481300" y="1438275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67311</xdr:rowOff>
    </xdr:from>
    <xdr:to>
      <xdr:col>76</xdr:col>
      <xdr:colOff>165100</xdr:colOff>
      <xdr:row>83</xdr:row>
      <xdr:rowOff>168911</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14541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118111</xdr:rowOff>
    </xdr:from>
    <xdr:to>
      <xdr:col>81</xdr:col>
      <xdr:colOff>50800</xdr:colOff>
      <xdr:row>83</xdr:row>
      <xdr:rowOff>152400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4592300" y="143484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31387</xdr:rowOff>
    </xdr:from>
    <xdr:to>
      <xdr:col>72</xdr:col>
      <xdr:colOff>38100</xdr:colOff>
      <xdr:row>83</xdr:row>
      <xdr:rowOff>132987</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13652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82187</xdr:rowOff>
    </xdr:from>
    <xdr:to>
      <xdr:col>76</xdr:col>
      <xdr:colOff>114300</xdr:colOff>
      <xdr:row>83</xdr:row>
      <xdr:rowOff>118111</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3703300" y="143125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1995</xdr:rowOff>
    </xdr:from>
    <xdr:to>
      <xdr:col>67</xdr:col>
      <xdr:colOff>101600</xdr:colOff>
      <xdr:row>83</xdr:row>
      <xdr:rowOff>103595</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12763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52795</xdr:rowOff>
    </xdr:from>
    <xdr:to>
      <xdr:col>71</xdr:col>
      <xdr:colOff>177800</xdr:colOff>
      <xdr:row>83</xdr:row>
      <xdr:rowOff>82187</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2814300" y="1428314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165843</xdr:rowOff>
    </xdr:from>
    <xdr:ext cx="405111" cy="259045"/>
    <xdr:sp macro="" textlink="">
      <xdr:nvSpPr>
        <xdr:cNvPr id="476" name="n_1aveValue【消防施設】&#10;有形固定資産減価償却率">
          <a:extLst>
            <a:ext uri="{FF2B5EF4-FFF2-40B4-BE49-F238E27FC236}">
              <a16:creationId xmlns:a16="http://schemas.microsoft.com/office/drawing/2014/main" id="{00000000-0008-0000-0F00-0000DC010000}"/>
            </a:ext>
          </a:extLst>
        </xdr:cNvPr>
        <xdr:cNvSpPr txBox="1"/>
      </xdr:nvSpPr>
      <xdr:spPr>
        <a:xfrm>
          <a:off x="152660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156046</xdr:rowOff>
    </xdr:from>
    <xdr:ext cx="405111" cy="259045"/>
    <xdr:sp macro="" textlink="">
      <xdr:nvSpPr>
        <xdr:cNvPr id="477" name="n_2aveValue【消防施設】&#10;有形固定資産減価償却率">
          <a:extLst>
            <a:ext uri="{FF2B5EF4-FFF2-40B4-BE49-F238E27FC236}">
              <a16:creationId xmlns:a16="http://schemas.microsoft.com/office/drawing/2014/main" id="{00000000-0008-0000-0F00-0000DD010000}"/>
            </a:ext>
          </a:extLst>
        </xdr:cNvPr>
        <xdr:cNvSpPr txBox="1"/>
      </xdr:nvSpPr>
      <xdr:spPr>
        <a:xfrm>
          <a:off x="14389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478" name="n_3aveValue【消防施設】&#10;有形固定資産減価償却率">
          <a:extLst>
            <a:ext uri="{FF2B5EF4-FFF2-40B4-BE49-F238E27FC236}">
              <a16:creationId xmlns:a16="http://schemas.microsoft.com/office/drawing/2014/main" id="{00000000-0008-0000-0F00-0000DE010000}"/>
            </a:ext>
          </a:extLst>
        </xdr:cNvPr>
        <xdr:cNvSpPr txBox="1"/>
      </xdr:nvSpPr>
      <xdr:spPr>
        <a:xfrm>
          <a:off x="13500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69504</xdr:rowOff>
    </xdr:from>
    <xdr:ext cx="405111" cy="259045"/>
    <xdr:sp macro="" textlink="">
      <xdr:nvSpPr>
        <xdr:cNvPr id="479" name="n_4aveValue【消防施設】&#10;有形固定資産減価償却率">
          <a:extLst>
            <a:ext uri="{FF2B5EF4-FFF2-40B4-BE49-F238E27FC236}">
              <a16:creationId xmlns:a16="http://schemas.microsoft.com/office/drawing/2014/main" id="{00000000-0008-0000-0F00-0000DF010000}"/>
            </a:ext>
          </a:extLst>
        </xdr:cNvPr>
        <xdr:cNvSpPr txBox="1"/>
      </xdr:nvSpPr>
      <xdr:spPr>
        <a:xfrm>
          <a:off x="12611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22877</xdr:rowOff>
    </xdr:from>
    <xdr:ext cx="405111" cy="259045"/>
    <xdr:sp macro="" textlink="">
      <xdr:nvSpPr>
        <xdr:cNvPr id="480" name="n_1mainValue【消防施設】&#10;有形固定資産減価償却率">
          <a:extLst>
            <a:ext uri="{FF2B5EF4-FFF2-40B4-BE49-F238E27FC236}">
              <a16:creationId xmlns:a16="http://schemas.microsoft.com/office/drawing/2014/main" id="{00000000-0008-0000-0F00-0000E0010000}"/>
            </a:ext>
          </a:extLst>
        </xdr:cNvPr>
        <xdr:cNvSpPr txBox="1"/>
      </xdr:nvSpPr>
      <xdr:spPr>
        <a:xfrm>
          <a:off x="152660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481" name="n_2mainValue【消防施設】&#10;有形固定資産減価償却率">
          <a:extLst>
            <a:ext uri="{FF2B5EF4-FFF2-40B4-BE49-F238E27FC236}">
              <a16:creationId xmlns:a16="http://schemas.microsoft.com/office/drawing/2014/main" id="{00000000-0008-0000-0F00-0000E1010000}"/>
            </a:ext>
          </a:extLst>
        </xdr:cNvPr>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149514</xdr:rowOff>
    </xdr:from>
    <xdr:ext cx="405111" cy="259045"/>
    <xdr:sp macro="" textlink="">
      <xdr:nvSpPr>
        <xdr:cNvPr id="482" name="n_3mainValue【消防施設】&#10;有形固定資産減価償却率">
          <a:extLst>
            <a:ext uri="{FF2B5EF4-FFF2-40B4-BE49-F238E27FC236}">
              <a16:creationId xmlns:a16="http://schemas.microsoft.com/office/drawing/2014/main" id="{00000000-0008-0000-0F00-0000E2010000}"/>
            </a:ext>
          </a:extLst>
        </xdr:cNvPr>
        <xdr:cNvSpPr txBox="1"/>
      </xdr:nvSpPr>
      <xdr:spPr>
        <a:xfrm>
          <a:off x="13500744" y="1403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94722</xdr:rowOff>
    </xdr:from>
    <xdr:ext cx="405111" cy="259045"/>
    <xdr:sp macro="" textlink="">
      <xdr:nvSpPr>
        <xdr:cNvPr id="483" name="n_4mainValue【消防施設】&#10;有形固定資産減価償却率">
          <a:extLst>
            <a:ext uri="{FF2B5EF4-FFF2-40B4-BE49-F238E27FC236}">
              <a16:creationId xmlns:a16="http://schemas.microsoft.com/office/drawing/2014/main" id="{00000000-0008-0000-0F00-0000E3010000}"/>
            </a:ext>
          </a:extLst>
        </xdr:cNvPr>
        <xdr:cNvSpPr txBox="1"/>
      </xdr:nvSpPr>
      <xdr:spPr>
        <a:xfrm>
          <a:off x="12611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a:extLst>
            <a:ext uri="{FF2B5EF4-FFF2-40B4-BE49-F238E27FC236}">
              <a16:creationId xmlns:a16="http://schemas.microsoft.com/office/drawing/2014/main" id="{00000000-0008-0000-0F00-0000F6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504" name="【消防施設】&#10;一人当たり面積最小値テキスト">
          <a:extLst>
            <a:ext uri="{FF2B5EF4-FFF2-40B4-BE49-F238E27FC236}">
              <a16:creationId xmlns:a16="http://schemas.microsoft.com/office/drawing/2014/main" id="{00000000-0008-0000-0F00-0000F8010000}"/>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506" name="【消防施設】&#10;一人当たり面積最大値テキスト">
          <a:extLst>
            <a:ext uri="{FF2B5EF4-FFF2-40B4-BE49-F238E27FC236}">
              <a16:creationId xmlns:a16="http://schemas.microsoft.com/office/drawing/2014/main" id="{00000000-0008-0000-0F00-0000FA010000}"/>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508" name="【消防施設】&#10;一人当たり面積平均値テキスト">
          <a:extLst>
            <a:ext uri="{FF2B5EF4-FFF2-40B4-BE49-F238E27FC236}">
              <a16:creationId xmlns:a16="http://schemas.microsoft.com/office/drawing/2014/main" id="{00000000-0008-0000-0F00-0000FC010000}"/>
            </a:ext>
          </a:extLst>
        </xdr:cNvPr>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90170</xdr:rowOff>
    </xdr:from>
    <xdr:to>
      <xdr:col>112</xdr:col>
      <xdr:colOff>38100</xdr:colOff>
      <xdr:row>85</xdr:row>
      <xdr:rowOff>20320</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21272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93027</xdr:rowOff>
    </xdr:from>
    <xdr:to>
      <xdr:col>107</xdr:col>
      <xdr:colOff>101600</xdr:colOff>
      <xdr:row>85</xdr:row>
      <xdr:rowOff>23177</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20383500" y="1449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90170</xdr:rowOff>
    </xdr:from>
    <xdr:to>
      <xdr:col>102</xdr:col>
      <xdr:colOff>165100</xdr:colOff>
      <xdr:row>85</xdr:row>
      <xdr:rowOff>20320</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19494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94171</xdr:rowOff>
    </xdr:from>
    <xdr:to>
      <xdr:col>98</xdr:col>
      <xdr:colOff>38100</xdr:colOff>
      <xdr:row>85</xdr:row>
      <xdr:rowOff>24321</xdr:rowOff>
    </xdr:to>
    <xdr:sp macro="" textlink="">
      <xdr:nvSpPr>
        <xdr:cNvPr id="513" name="フローチャート: 判断 512">
          <a:extLst>
            <a:ext uri="{FF2B5EF4-FFF2-40B4-BE49-F238E27FC236}">
              <a16:creationId xmlns:a16="http://schemas.microsoft.com/office/drawing/2014/main" id="{00000000-0008-0000-0F00-000001020000}"/>
            </a:ext>
          </a:extLst>
        </xdr:cNvPr>
        <xdr:cNvSpPr/>
      </xdr:nvSpPr>
      <xdr:spPr>
        <a:xfrm>
          <a:off x="18605500" y="1449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75882</xdr:rowOff>
    </xdr:from>
    <xdr:to>
      <xdr:col>116</xdr:col>
      <xdr:colOff>114300</xdr:colOff>
      <xdr:row>85</xdr:row>
      <xdr:rowOff>6032</xdr:rowOff>
    </xdr:to>
    <xdr:sp macro="" textlink="">
      <xdr:nvSpPr>
        <xdr:cNvPr id="519" name="楕円 518">
          <a:extLst>
            <a:ext uri="{FF2B5EF4-FFF2-40B4-BE49-F238E27FC236}">
              <a16:creationId xmlns:a16="http://schemas.microsoft.com/office/drawing/2014/main" id="{00000000-0008-0000-0F00-000007020000}"/>
            </a:ext>
          </a:extLst>
        </xdr:cNvPr>
        <xdr:cNvSpPr/>
      </xdr:nvSpPr>
      <xdr:spPr>
        <a:xfrm>
          <a:off x="22110700" y="1447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54309</xdr:rowOff>
    </xdr:from>
    <xdr:ext cx="469744" cy="259045"/>
    <xdr:sp macro="" textlink="">
      <xdr:nvSpPr>
        <xdr:cNvPr id="520" name="【消防施設】&#10;一人当たり面積該当値テキスト">
          <a:extLst>
            <a:ext uri="{FF2B5EF4-FFF2-40B4-BE49-F238E27FC236}">
              <a16:creationId xmlns:a16="http://schemas.microsoft.com/office/drawing/2014/main" id="{00000000-0008-0000-0F00-000008020000}"/>
            </a:ext>
          </a:extLst>
        </xdr:cNvPr>
        <xdr:cNvSpPr txBox="1"/>
      </xdr:nvSpPr>
      <xdr:spPr>
        <a:xfrm>
          <a:off x="22199600" y="1445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77597</xdr:rowOff>
    </xdr:from>
    <xdr:to>
      <xdr:col>112</xdr:col>
      <xdr:colOff>38100</xdr:colOff>
      <xdr:row>85</xdr:row>
      <xdr:rowOff>7747</xdr:rowOff>
    </xdr:to>
    <xdr:sp macro="" textlink="">
      <xdr:nvSpPr>
        <xdr:cNvPr id="521" name="楕円 520">
          <a:extLst>
            <a:ext uri="{FF2B5EF4-FFF2-40B4-BE49-F238E27FC236}">
              <a16:creationId xmlns:a16="http://schemas.microsoft.com/office/drawing/2014/main" id="{00000000-0008-0000-0F00-000009020000}"/>
            </a:ext>
          </a:extLst>
        </xdr:cNvPr>
        <xdr:cNvSpPr/>
      </xdr:nvSpPr>
      <xdr:spPr>
        <a:xfrm>
          <a:off x="21272500" y="1447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126682</xdr:rowOff>
    </xdr:from>
    <xdr:to>
      <xdr:col>116</xdr:col>
      <xdr:colOff>63500</xdr:colOff>
      <xdr:row>84</xdr:row>
      <xdr:rowOff>128397</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flipV="1">
          <a:off x="21323300" y="14528482"/>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79883</xdr:rowOff>
    </xdr:from>
    <xdr:to>
      <xdr:col>107</xdr:col>
      <xdr:colOff>101600</xdr:colOff>
      <xdr:row>85</xdr:row>
      <xdr:rowOff>10033</xdr:rowOff>
    </xdr:to>
    <xdr:sp macro="" textlink="">
      <xdr:nvSpPr>
        <xdr:cNvPr id="523" name="楕円 522">
          <a:extLst>
            <a:ext uri="{FF2B5EF4-FFF2-40B4-BE49-F238E27FC236}">
              <a16:creationId xmlns:a16="http://schemas.microsoft.com/office/drawing/2014/main" id="{00000000-0008-0000-0F00-00000B020000}"/>
            </a:ext>
          </a:extLst>
        </xdr:cNvPr>
        <xdr:cNvSpPr/>
      </xdr:nvSpPr>
      <xdr:spPr>
        <a:xfrm>
          <a:off x="20383500" y="1448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128397</xdr:rowOff>
    </xdr:from>
    <xdr:to>
      <xdr:col>111</xdr:col>
      <xdr:colOff>177800</xdr:colOff>
      <xdr:row>84</xdr:row>
      <xdr:rowOff>130683</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flipV="1">
          <a:off x="20434300" y="1453019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82169</xdr:rowOff>
    </xdr:from>
    <xdr:to>
      <xdr:col>102</xdr:col>
      <xdr:colOff>165100</xdr:colOff>
      <xdr:row>85</xdr:row>
      <xdr:rowOff>12319</xdr:rowOff>
    </xdr:to>
    <xdr:sp macro="" textlink="">
      <xdr:nvSpPr>
        <xdr:cNvPr id="525" name="楕円 524">
          <a:extLst>
            <a:ext uri="{FF2B5EF4-FFF2-40B4-BE49-F238E27FC236}">
              <a16:creationId xmlns:a16="http://schemas.microsoft.com/office/drawing/2014/main" id="{00000000-0008-0000-0F00-00000D020000}"/>
            </a:ext>
          </a:extLst>
        </xdr:cNvPr>
        <xdr:cNvSpPr/>
      </xdr:nvSpPr>
      <xdr:spPr>
        <a:xfrm>
          <a:off x="19494500" y="1448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130683</xdr:rowOff>
    </xdr:from>
    <xdr:to>
      <xdr:col>107</xdr:col>
      <xdr:colOff>50800</xdr:colOff>
      <xdr:row>84</xdr:row>
      <xdr:rowOff>132969</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flipV="1">
          <a:off x="19545300" y="1453248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7874</xdr:rowOff>
    </xdr:from>
    <xdr:to>
      <xdr:col>98</xdr:col>
      <xdr:colOff>38100</xdr:colOff>
      <xdr:row>83</xdr:row>
      <xdr:rowOff>109474</xdr:rowOff>
    </xdr:to>
    <xdr:sp macro="" textlink="">
      <xdr:nvSpPr>
        <xdr:cNvPr id="527" name="楕円 526">
          <a:extLst>
            <a:ext uri="{FF2B5EF4-FFF2-40B4-BE49-F238E27FC236}">
              <a16:creationId xmlns:a16="http://schemas.microsoft.com/office/drawing/2014/main" id="{00000000-0008-0000-0F00-00000F020000}"/>
            </a:ext>
          </a:extLst>
        </xdr:cNvPr>
        <xdr:cNvSpPr/>
      </xdr:nvSpPr>
      <xdr:spPr>
        <a:xfrm>
          <a:off x="18605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58674</xdr:rowOff>
    </xdr:from>
    <xdr:to>
      <xdr:col>102</xdr:col>
      <xdr:colOff>114300</xdr:colOff>
      <xdr:row>84</xdr:row>
      <xdr:rowOff>132969</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8656300" y="14289024"/>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11447</xdr:rowOff>
    </xdr:from>
    <xdr:ext cx="469744" cy="259045"/>
    <xdr:sp macro="" textlink="">
      <xdr:nvSpPr>
        <xdr:cNvPr id="529" name="n_1aveValue【消防施設】&#10;一人当たり面積">
          <a:extLst>
            <a:ext uri="{FF2B5EF4-FFF2-40B4-BE49-F238E27FC236}">
              <a16:creationId xmlns:a16="http://schemas.microsoft.com/office/drawing/2014/main" id="{00000000-0008-0000-0F00-000011020000}"/>
            </a:ext>
          </a:extLst>
        </xdr:cNvPr>
        <xdr:cNvSpPr txBox="1"/>
      </xdr:nvSpPr>
      <xdr:spPr>
        <a:xfrm>
          <a:off x="210757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14304</xdr:rowOff>
    </xdr:from>
    <xdr:ext cx="469744" cy="259045"/>
    <xdr:sp macro="" textlink="">
      <xdr:nvSpPr>
        <xdr:cNvPr id="530" name="n_2aveValue【消防施設】&#10;一人当たり面積">
          <a:extLst>
            <a:ext uri="{FF2B5EF4-FFF2-40B4-BE49-F238E27FC236}">
              <a16:creationId xmlns:a16="http://schemas.microsoft.com/office/drawing/2014/main" id="{00000000-0008-0000-0F00-000012020000}"/>
            </a:ext>
          </a:extLst>
        </xdr:cNvPr>
        <xdr:cNvSpPr txBox="1"/>
      </xdr:nvSpPr>
      <xdr:spPr>
        <a:xfrm>
          <a:off x="20199427" y="1458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11447</xdr:rowOff>
    </xdr:from>
    <xdr:ext cx="469744" cy="259045"/>
    <xdr:sp macro="" textlink="">
      <xdr:nvSpPr>
        <xdr:cNvPr id="531" name="n_3aveValue【消防施設】&#10;一人当たり面積">
          <a:extLst>
            <a:ext uri="{FF2B5EF4-FFF2-40B4-BE49-F238E27FC236}">
              <a16:creationId xmlns:a16="http://schemas.microsoft.com/office/drawing/2014/main" id="{00000000-0008-0000-0F00-000013020000}"/>
            </a:ext>
          </a:extLst>
        </xdr:cNvPr>
        <xdr:cNvSpPr txBox="1"/>
      </xdr:nvSpPr>
      <xdr:spPr>
        <a:xfrm>
          <a:off x="19310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15448</xdr:rowOff>
    </xdr:from>
    <xdr:ext cx="469744" cy="259045"/>
    <xdr:sp macro="" textlink="">
      <xdr:nvSpPr>
        <xdr:cNvPr id="532" name="n_4aveValue【消防施設】&#10;一人当たり面積">
          <a:extLst>
            <a:ext uri="{FF2B5EF4-FFF2-40B4-BE49-F238E27FC236}">
              <a16:creationId xmlns:a16="http://schemas.microsoft.com/office/drawing/2014/main" id="{00000000-0008-0000-0F00-000014020000}"/>
            </a:ext>
          </a:extLst>
        </xdr:cNvPr>
        <xdr:cNvSpPr txBox="1"/>
      </xdr:nvSpPr>
      <xdr:spPr>
        <a:xfrm>
          <a:off x="18421427" y="1458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24274</xdr:rowOff>
    </xdr:from>
    <xdr:ext cx="469744" cy="259045"/>
    <xdr:sp macro="" textlink="">
      <xdr:nvSpPr>
        <xdr:cNvPr id="533" name="n_1mainValue【消防施設】&#10;一人当たり面積">
          <a:extLst>
            <a:ext uri="{FF2B5EF4-FFF2-40B4-BE49-F238E27FC236}">
              <a16:creationId xmlns:a16="http://schemas.microsoft.com/office/drawing/2014/main" id="{00000000-0008-0000-0F00-000015020000}"/>
            </a:ext>
          </a:extLst>
        </xdr:cNvPr>
        <xdr:cNvSpPr txBox="1"/>
      </xdr:nvSpPr>
      <xdr:spPr>
        <a:xfrm>
          <a:off x="21075727" y="1425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26560</xdr:rowOff>
    </xdr:from>
    <xdr:ext cx="469744" cy="259045"/>
    <xdr:sp macro="" textlink="">
      <xdr:nvSpPr>
        <xdr:cNvPr id="534" name="n_2mainValue【消防施設】&#10;一人当たり面積">
          <a:extLst>
            <a:ext uri="{FF2B5EF4-FFF2-40B4-BE49-F238E27FC236}">
              <a16:creationId xmlns:a16="http://schemas.microsoft.com/office/drawing/2014/main" id="{00000000-0008-0000-0F00-000016020000}"/>
            </a:ext>
          </a:extLst>
        </xdr:cNvPr>
        <xdr:cNvSpPr txBox="1"/>
      </xdr:nvSpPr>
      <xdr:spPr>
        <a:xfrm>
          <a:off x="20199427" y="1425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28846</xdr:rowOff>
    </xdr:from>
    <xdr:ext cx="469744" cy="259045"/>
    <xdr:sp macro="" textlink="">
      <xdr:nvSpPr>
        <xdr:cNvPr id="535" name="n_3mainValue【消防施設】&#10;一人当たり面積">
          <a:extLst>
            <a:ext uri="{FF2B5EF4-FFF2-40B4-BE49-F238E27FC236}">
              <a16:creationId xmlns:a16="http://schemas.microsoft.com/office/drawing/2014/main" id="{00000000-0008-0000-0F00-000017020000}"/>
            </a:ext>
          </a:extLst>
        </xdr:cNvPr>
        <xdr:cNvSpPr txBox="1"/>
      </xdr:nvSpPr>
      <xdr:spPr>
        <a:xfrm>
          <a:off x="19310427" y="1425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126001</xdr:rowOff>
    </xdr:from>
    <xdr:ext cx="469744" cy="259045"/>
    <xdr:sp macro="" textlink="">
      <xdr:nvSpPr>
        <xdr:cNvPr id="536" name="n_4mainValue【消防施設】&#10;一人当たり面積">
          <a:extLst>
            <a:ext uri="{FF2B5EF4-FFF2-40B4-BE49-F238E27FC236}">
              <a16:creationId xmlns:a16="http://schemas.microsoft.com/office/drawing/2014/main" id="{00000000-0008-0000-0F00-000018020000}"/>
            </a:ext>
          </a:extLst>
        </xdr:cNvPr>
        <xdr:cNvSpPr txBox="1"/>
      </xdr:nvSpPr>
      <xdr:spPr>
        <a:xfrm>
          <a:off x="18421427" y="1401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庁舎】&#10;有形固定資産減価償却率グラフ枠">
          <a:extLst>
            <a:ext uri="{FF2B5EF4-FFF2-40B4-BE49-F238E27FC236}">
              <a16:creationId xmlns:a16="http://schemas.microsoft.com/office/drawing/2014/main" id="{00000000-0008-0000-0F00-00002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1" name="【庁舎】&#10;有形固定資産減価償却率最小値テキスト">
          <a:extLst>
            <a:ext uri="{FF2B5EF4-FFF2-40B4-BE49-F238E27FC236}">
              <a16:creationId xmlns:a16="http://schemas.microsoft.com/office/drawing/2014/main" id="{00000000-0008-0000-0F00-000031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3" name="【庁舎】&#10;有形固定資産減価償却率最大値テキスト">
          <a:extLst>
            <a:ext uri="{FF2B5EF4-FFF2-40B4-BE49-F238E27FC236}">
              <a16:creationId xmlns:a16="http://schemas.microsoft.com/office/drawing/2014/main" id="{00000000-0008-0000-0F00-000033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565" name="【庁舎】&#10;有形固定資産減価償却率平均値テキスト">
          <a:extLst>
            <a:ext uri="{FF2B5EF4-FFF2-40B4-BE49-F238E27FC236}">
              <a16:creationId xmlns:a16="http://schemas.microsoft.com/office/drawing/2014/main" id="{00000000-0008-0000-0F00-000035020000}"/>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566" name="フローチャート: 判断 565">
          <a:extLst>
            <a:ext uri="{FF2B5EF4-FFF2-40B4-BE49-F238E27FC236}">
              <a16:creationId xmlns:a16="http://schemas.microsoft.com/office/drawing/2014/main" id="{00000000-0008-0000-0F00-000036020000}"/>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10161</xdr:rowOff>
    </xdr:from>
    <xdr:to>
      <xdr:col>81</xdr:col>
      <xdr:colOff>101600</xdr:colOff>
      <xdr:row>104</xdr:row>
      <xdr:rowOff>111761</xdr:rowOff>
    </xdr:to>
    <xdr:sp macro="" textlink="">
      <xdr:nvSpPr>
        <xdr:cNvPr id="567" name="フローチャート: 判断 566">
          <a:extLst>
            <a:ext uri="{FF2B5EF4-FFF2-40B4-BE49-F238E27FC236}">
              <a16:creationId xmlns:a16="http://schemas.microsoft.com/office/drawing/2014/main" id="{00000000-0008-0000-0F00-000037020000}"/>
            </a:ext>
          </a:extLst>
        </xdr:cNvPr>
        <xdr:cNvSpPr/>
      </xdr:nvSpPr>
      <xdr:spPr>
        <a:xfrm>
          <a:off x="15430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161289</xdr:rowOff>
    </xdr:from>
    <xdr:to>
      <xdr:col>76</xdr:col>
      <xdr:colOff>165100</xdr:colOff>
      <xdr:row>104</xdr:row>
      <xdr:rowOff>91439</xdr:rowOff>
    </xdr:to>
    <xdr:sp macro="" textlink="">
      <xdr:nvSpPr>
        <xdr:cNvPr id="568" name="フローチャート: 判断 567">
          <a:extLst>
            <a:ext uri="{FF2B5EF4-FFF2-40B4-BE49-F238E27FC236}">
              <a16:creationId xmlns:a16="http://schemas.microsoft.com/office/drawing/2014/main" id="{00000000-0008-0000-0F00-000038020000}"/>
            </a:ext>
          </a:extLst>
        </xdr:cNvPr>
        <xdr:cNvSpPr/>
      </xdr:nvSpPr>
      <xdr:spPr>
        <a:xfrm>
          <a:off x="14541500" y="1782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149861</xdr:rowOff>
    </xdr:from>
    <xdr:to>
      <xdr:col>72</xdr:col>
      <xdr:colOff>38100</xdr:colOff>
      <xdr:row>104</xdr:row>
      <xdr:rowOff>80011</xdr:rowOff>
    </xdr:to>
    <xdr:sp macro="" textlink="">
      <xdr:nvSpPr>
        <xdr:cNvPr id="569" name="フローチャート: 判断 568">
          <a:extLst>
            <a:ext uri="{FF2B5EF4-FFF2-40B4-BE49-F238E27FC236}">
              <a16:creationId xmlns:a16="http://schemas.microsoft.com/office/drawing/2014/main" id="{00000000-0008-0000-0F00-000039020000}"/>
            </a:ext>
          </a:extLst>
        </xdr:cNvPr>
        <xdr:cNvSpPr/>
      </xdr:nvSpPr>
      <xdr:spPr>
        <a:xfrm>
          <a:off x="13652500" y="1780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3811</xdr:rowOff>
    </xdr:from>
    <xdr:to>
      <xdr:col>67</xdr:col>
      <xdr:colOff>101600</xdr:colOff>
      <xdr:row>104</xdr:row>
      <xdr:rowOff>105411</xdr:rowOff>
    </xdr:to>
    <xdr:sp macro="" textlink="">
      <xdr:nvSpPr>
        <xdr:cNvPr id="570" name="フローチャート: 判断 569">
          <a:extLst>
            <a:ext uri="{FF2B5EF4-FFF2-40B4-BE49-F238E27FC236}">
              <a16:creationId xmlns:a16="http://schemas.microsoft.com/office/drawing/2014/main" id="{00000000-0008-0000-0F00-00003A020000}"/>
            </a:ext>
          </a:extLst>
        </xdr:cNvPr>
        <xdr:cNvSpPr/>
      </xdr:nvSpPr>
      <xdr:spPr>
        <a:xfrm>
          <a:off x="12763500" y="1783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163830</xdr:rowOff>
    </xdr:from>
    <xdr:to>
      <xdr:col>85</xdr:col>
      <xdr:colOff>177800</xdr:colOff>
      <xdr:row>104</xdr:row>
      <xdr:rowOff>93980</xdr:rowOff>
    </xdr:to>
    <xdr:sp macro="" textlink="">
      <xdr:nvSpPr>
        <xdr:cNvPr id="576" name="楕円 575">
          <a:extLst>
            <a:ext uri="{FF2B5EF4-FFF2-40B4-BE49-F238E27FC236}">
              <a16:creationId xmlns:a16="http://schemas.microsoft.com/office/drawing/2014/main" id="{00000000-0008-0000-0F00-000040020000}"/>
            </a:ext>
          </a:extLst>
        </xdr:cNvPr>
        <xdr:cNvSpPr/>
      </xdr:nvSpPr>
      <xdr:spPr>
        <a:xfrm>
          <a:off x="16268700" y="1782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15257</xdr:rowOff>
    </xdr:from>
    <xdr:ext cx="405111" cy="259045"/>
    <xdr:sp macro="" textlink="">
      <xdr:nvSpPr>
        <xdr:cNvPr id="577" name="【庁舎】&#10;有形固定資産減価償却率該当値テキスト">
          <a:extLst>
            <a:ext uri="{FF2B5EF4-FFF2-40B4-BE49-F238E27FC236}">
              <a16:creationId xmlns:a16="http://schemas.microsoft.com/office/drawing/2014/main" id="{00000000-0008-0000-0F00-000041020000}"/>
            </a:ext>
          </a:extLst>
        </xdr:cNvPr>
        <xdr:cNvSpPr txBox="1"/>
      </xdr:nvSpPr>
      <xdr:spPr>
        <a:xfrm>
          <a:off x="16357600"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137161</xdr:rowOff>
    </xdr:from>
    <xdr:to>
      <xdr:col>81</xdr:col>
      <xdr:colOff>101600</xdr:colOff>
      <xdr:row>104</xdr:row>
      <xdr:rowOff>67311</xdr:rowOff>
    </xdr:to>
    <xdr:sp macro="" textlink="">
      <xdr:nvSpPr>
        <xdr:cNvPr id="578" name="楕円 577">
          <a:extLst>
            <a:ext uri="{FF2B5EF4-FFF2-40B4-BE49-F238E27FC236}">
              <a16:creationId xmlns:a16="http://schemas.microsoft.com/office/drawing/2014/main" id="{00000000-0008-0000-0F00-000042020000}"/>
            </a:ext>
          </a:extLst>
        </xdr:cNvPr>
        <xdr:cNvSpPr/>
      </xdr:nvSpPr>
      <xdr:spPr>
        <a:xfrm>
          <a:off x="15430500" y="1779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16511</xdr:rowOff>
    </xdr:from>
    <xdr:to>
      <xdr:col>85</xdr:col>
      <xdr:colOff>127000</xdr:colOff>
      <xdr:row>104</xdr:row>
      <xdr:rowOff>43180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5481300" y="178473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110489</xdr:rowOff>
    </xdr:from>
    <xdr:to>
      <xdr:col>76</xdr:col>
      <xdr:colOff>165100</xdr:colOff>
      <xdr:row>104</xdr:row>
      <xdr:rowOff>40639</xdr:rowOff>
    </xdr:to>
    <xdr:sp macro="" textlink="">
      <xdr:nvSpPr>
        <xdr:cNvPr id="580" name="楕円 579">
          <a:extLst>
            <a:ext uri="{FF2B5EF4-FFF2-40B4-BE49-F238E27FC236}">
              <a16:creationId xmlns:a16="http://schemas.microsoft.com/office/drawing/2014/main" id="{00000000-0008-0000-0F00-000044020000}"/>
            </a:ext>
          </a:extLst>
        </xdr:cNvPr>
        <xdr:cNvSpPr/>
      </xdr:nvSpPr>
      <xdr:spPr>
        <a:xfrm>
          <a:off x="14541500" y="1776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161289</xdr:rowOff>
    </xdr:from>
    <xdr:to>
      <xdr:col>81</xdr:col>
      <xdr:colOff>50800</xdr:colOff>
      <xdr:row>104</xdr:row>
      <xdr:rowOff>16511</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4592300" y="178206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13652500" y="1774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135889</xdr:rowOff>
    </xdr:from>
    <xdr:to>
      <xdr:col>76</xdr:col>
      <xdr:colOff>114300</xdr:colOff>
      <xdr:row>103</xdr:row>
      <xdr:rowOff>161289</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3703300" y="177952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74930</xdr:rowOff>
    </xdr:from>
    <xdr:to>
      <xdr:col>67</xdr:col>
      <xdr:colOff>101600</xdr:colOff>
      <xdr:row>104</xdr:row>
      <xdr:rowOff>5080</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12763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125730</xdr:rowOff>
    </xdr:from>
    <xdr:to>
      <xdr:col>71</xdr:col>
      <xdr:colOff>177800</xdr:colOff>
      <xdr:row>103</xdr:row>
      <xdr:rowOff>135889</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2814300" y="17785080"/>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102888</xdr:rowOff>
    </xdr:from>
    <xdr:ext cx="405111" cy="259045"/>
    <xdr:sp macro="" textlink="">
      <xdr:nvSpPr>
        <xdr:cNvPr id="586" name="n_1aveValue【庁舎】&#10;有形固定資産減価償却率">
          <a:extLst>
            <a:ext uri="{FF2B5EF4-FFF2-40B4-BE49-F238E27FC236}">
              <a16:creationId xmlns:a16="http://schemas.microsoft.com/office/drawing/2014/main" id="{00000000-0008-0000-0F00-00004A020000}"/>
            </a:ext>
          </a:extLst>
        </xdr:cNvPr>
        <xdr:cNvSpPr txBox="1"/>
      </xdr:nvSpPr>
      <xdr:spPr>
        <a:xfrm>
          <a:off x="152660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82566</xdr:rowOff>
    </xdr:from>
    <xdr:ext cx="405111" cy="259045"/>
    <xdr:sp macro="" textlink="">
      <xdr:nvSpPr>
        <xdr:cNvPr id="587" name="n_2aveValue【庁舎】&#10;有形固定資産減価償却率">
          <a:extLst>
            <a:ext uri="{FF2B5EF4-FFF2-40B4-BE49-F238E27FC236}">
              <a16:creationId xmlns:a16="http://schemas.microsoft.com/office/drawing/2014/main" id="{00000000-0008-0000-0F00-00004B020000}"/>
            </a:ext>
          </a:extLst>
        </xdr:cNvPr>
        <xdr:cNvSpPr txBox="1"/>
      </xdr:nvSpPr>
      <xdr:spPr>
        <a:xfrm>
          <a:off x="14389744" y="1791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71138</xdr:rowOff>
    </xdr:from>
    <xdr:ext cx="405111" cy="259045"/>
    <xdr:sp macro="" textlink="">
      <xdr:nvSpPr>
        <xdr:cNvPr id="588" name="n_3aveValue【庁舎】&#10;有形固定資産減価償却率">
          <a:extLst>
            <a:ext uri="{FF2B5EF4-FFF2-40B4-BE49-F238E27FC236}">
              <a16:creationId xmlns:a16="http://schemas.microsoft.com/office/drawing/2014/main" id="{00000000-0008-0000-0F00-00004C020000}"/>
            </a:ext>
          </a:extLst>
        </xdr:cNvPr>
        <xdr:cNvSpPr txBox="1"/>
      </xdr:nvSpPr>
      <xdr:spPr>
        <a:xfrm>
          <a:off x="13500744" y="1790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96538</xdr:rowOff>
    </xdr:from>
    <xdr:ext cx="405111" cy="259045"/>
    <xdr:sp macro="" textlink="">
      <xdr:nvSpPr>
        <xdr:cNvPr id="589" name="n_4aveValue【庁舎】&#10;有形固定資産減価償却率">
          <a:extLst>
            <a:ext uri="{FF2B5EF4-FFF2-40B4-BE49-F238E27FC236}">
              <a16:creationId xmlns:a16="http://schemas.microsoft.com/office/drawing/2014/main" id="{00000000-0008-0000-0F00-00004D020000}"/>
            </a:ext>
          </a:extLst>
        </xdr:cNvPr>
        <xdr:cNvSpPr txBox="1"/>
      </xdr:nvSpPr>
      <xdr:spPr>
        <a:xfrm>
          <a:off x="12611744" y="1792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83838</xdr:rowOff>
    </xdr:from>
    <xdr:ext cx="405111" cy="259045"/>
    <xdr:sp macro="" textlink="">
      <xdr:nvSpPr>
        <xdr:cNvPr id="590" name="n_1mainValue【庁舎】&#10;有形固定資産減価償却率">
          <a:extLst>
            <a:ext uri="{FF2B5EF4-FFF2-40B4-BE49-F238E27FC236}">
              <a16:creationId xmlns:a16="http://schemas.microsoft.com/office/drawing/2014/main" id="{00000000-0008-0000-0F00-00004E020000}"/>
            </a:ext>
          </a:extLst>
        </xdr:cNvPr>
        <xdr:cNvSpPr txBox="1"/>
      </xdr:nvSpPr>
      <xdr:spPr>
        <a:xfrm>
          <a:off x="15266044" y="1757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57166</xdr:rowOff>
    </xdr:from>
    <xdr:ext cx="405111" cy="259045"/>
    <xdr:sp macro="" textlink="">
      <xdr:nvSpPr>
        <xdr:cNvPr id="591" name="n_2mainValue【庁舎】&#10;有形固定資産減価償却率">
          <a:extLst>
            <a:ext uri="{FF2B5EF4-FFF2-40B4-BE49-F238E27FC236}">
              <a16:creationId xmlns:a16="http://schemas.microsoft.com/office/drawing/2014/main" id="{00000000-0008-0000-0F00-00004F020000}"/>
            </a:ext>
          </a:extLst>
        </xdr:cNvPr>
        <xdr:cNvSpPr txBox="1"/>
      </xdr:nvSpPr>
      <xdr:spPr>
        <a:xfrm>
          <a:off x="14389744" y="1754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592" name="n_3mainValue【庁舎】&#10;有形固定資産減価償却率">
          <a:extLst>
            <a:ext uri="{FF2B5EF4-FFF2-40B4-BE49-F238E27FC236}">
              <a16:creationId xmlns:a16="http://schemas.microsoft.com/office/drawing/2014/main" id="{00000000-0008-0000-0F00-000050020000}"/>
            </a:ext>
          </a:extLst>
        </xdr:cNvPr>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593" name="n_4mainValue【庁舎】&#10;有形固定資産減価償却率">
          <a:extLst>
            <a:ext uri="{FF2B5EF4-FFF2-40B4-BE49-F238E27FC236}">
              <a16:creationId xmlns:a16="http://schemas.microsoft.com/office/drawing/2014/main" id="{00000000-0008-0000-0F00-000051020000}"/>
            </a:ext>
          </a:extLst>
        </xdr:cNvPr>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庁舎】&#10;一人当たり面積グラフ枠">
          <a:extLst>
            <a:ext uri="{FF2B5EF4-FFF2-40B4-BE49-F238E27FC236}">
              <a16:creationId xmlns:a16="http://schemas.microsoft.com/office/drawing/2014/main" id="{00000000-0008-0000-0F00-00006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618" name="【庁舎】&#10;一人当たり面積最小値テキスト">
          <a:extLst>
            <a:ext uri="{FF2B5EF4-FFF2-40B4-BE49-F238E27FC236}">
              <a16:creationId xmlns:a16="http://schemas.microsoft.com/office/drawing/2014/main" id="{00000000-0008-0000-0F00-00006A020000}"/>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620" name="【庁舎】&#10;一人当たり面積最大値テキスト">
          <a:extLst>
            <a:ext uri="{FF2B5EF4-FFF2-40B4-BE49-F238E27FC236}">
              <a16:creationId xmlns:a16="http://schemas.microsoft.com/office/drawing/2014/main" id="{00000000-0008-0000-0F00-00006C020000}"/>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622" name="【庁舎】&#10;一人当たり面積平均値テキスト">
          <a:extLst>
            <a:ext uri="{FF2B5EF4-FFF2-40B4-BE49-F238E27FC236}">
              <a16:creationId xmlns:a16="http://schemas.microsoft.com/office/drawing/2014/main" id="{00000000-0008-0000-0F00-00006E020000}"/>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623" name="フローチャート: 判断 622">
          <a:extLst>
            <a:ext uri="{FF2B5EF4-FFF2-40B4-BE49-F238E27FC236}">
              <a16:creationId xmlns:a16="http://schemas.microsoft.com/office/drawing/2014/main" id="{00000000-0008-0000-0F00-00006F020000}"/>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4826</xdr:rowOff>
    </xdr:from>
    <xdr:to>
      <xdr:col>112</xdr:col>
      <xdr:colOff>38100</xdr:colOff>
      <xdr:row>107</xdr:row>
      <xdr:rowOff>106426</xdr:rowOff>
    </xdr:to>
    <xdr:sp macro="" textlink="">
      <xdr:nvSpPr>
        <xdr:cNvPr id="624" name="フローチャート: 判断 623">
          <a:extLst>
            <a:ext uri="{FF2B5EF4-FFF2-40B4-BE49-F238E27FC236}">
              <a16:creationId xmlns:a16="http://schemas.microsoft.com/office/drawing/2014/main" id="{00000000-0008-0000-0F00-000070020000}"/>
            </a:ext>
          </a:extLst>
        </xdr:cNvPr>
        <xdr:cNvSpPr/>
      </xdr:nvSpPr>
      <xdr:spPr>
        <a:xfrm>
          <a:off x="212725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1397</xdr:rowOff>
    </xdr:from>
    <xdr:to>
      <xdr:col>107</xdr:col>
      <xdr:colOff>101600</xdr:colOff>
      <xdr:row>107</xdr:row>
      <xdr:rowOff>102997</xdr:rowOff>
    </xdr:to>
    <xdr:sp macro="" textlink="">
      <xdr:nvSpPr>
        <xdr:cNvPr id="625" name="フローチャート: 判断 624">
          <a:extLst>
            <a:ext uri="{FF2B5EF4-FFF2-40B4-BE49-F238E27FC236}">
              <a16:creationId xmlns:a16="http://schemas.microsoft.com/office/drawing/2014/main" id="{00000000-0008-0000-0F00-000071020000}"/>
            </a:ext>
          </a:extLst>
        </xdr:cNvPr>
        <xdr:cNvSpPr/>
      </xdr:nvSpPr>
      <xdr:spPr>
        <a:xfrm>
          <a:off x="20383500" y="183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9398</xdr:rowOff>
    </xdr:from>
    <xdr:to>
      <xdr:col>102</xdr:col>
      <xdr:colOff>165100</xdr:colOff>
      <xdr:row>107</xdr:row>
      <xdr:rowOff>110998</xdr:rowOff>
    </xdr:to>
    <xdr:sp macro="" textlink="">
      <xdr:nvSpPr>
        <xdr:cNvPr id="626" name="フローチャート: 判断 625">
          <a:extLst>
            <a:ext uri="{FF2B5EF4-FFF2-40B4-BE49-F238E27FC236}">
              <a16:creationId xmlns:a16="http://schemas.microsoft.com/office/drawing/2014/main" id="{00000000-0008-0000-0F00-000072020000}"/>
            </a:ext>
          </a:extLst>
        </xdr:cNvPr>
        <xdr:cNvSpPr/>
      </xdr:nvSpPr>
      <xdr:spPr>
        <a:xfrm>
          <a:off x="194945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45593</xdr:rowOff>
    </xdr:from>
    <xdr:to>
      <xdr:col>98</xdr:col>
      <xdr:colOff>38100</xdr:colOff>
      <xdr:row>107</xdr:row>
      <xdr:rowOff>147193</xdr:rowOff>
    </xdr:to>
    <xdr:sp macro="" textlink="">
      <xdr:nvSpPr>
        <xdr:cNvPr id="627" name="フローチャート: 判断 626">
          <a:extLst>
            <a:ext uri="{FF2B5EF4-FFF2-40B4-BE49-F238E27FC236}">
              <a16:creationId xmlns:a16="http://schemas.microsoft.com/office/drawing/2014/main" id="{00000000-0008-0000-0F00-000073020000}"/>
            </a:ext>
          </a:extLst>
        </xdr:cNvPr>
        <xdr:cNvSpPr/>
      </xdr:nvSpPr>
      <xdr:spPr>
        <a:xfrm>
          <a:off x="18605500" y="1839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45593</xdr:rowOff>
    </xdr:from>
    <xdr:to>
      <xdr:col>116</xdr:col>
      <xdr:colOff>114300</xdr:colOff>
      <xdr:row>107</xdr:row>
      <xdr:rowOff>147193</xdr:rowOff>
    </xdr:to>
    <xdr:sp macro="" textlink="">
      <xdr:nvSpPr>
        <xdr:cNvPr id="633" name="楕円 632">
          <a:extLst>
            <a:ext uri="{FF2B5EF4-FFF2-40B4-BE49-F238E27FC236}">
              <a16:creationId xmlns:a16="http://schemas.microsoft.com/office/drawing/2014/main" id="{00000000-0008-0000-0F00-000079020000}"/>
            </a:ext>
          </a:extLst>
        </xdr:cNvPr>
        <xdr:cNvSpPr/>
      </xdr:nvSpPr>
      <xdr:spPr>
        <a:xfrm>
          <a:off x="22110700" y="1839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24020</xdr:rowOff>
    </xdr:from>
    <xdr:ext cx="469744" cy="259045"/>
    <xdr:sp macro="" textlink="">
      <xdr:nvSpPr>
        <xdr:cNvPr id="634" name="【庁舎】&#10;一人当たり面積該当値テキスト">
          <a:extLst>
            <a:ext uri="{FF2B5EF4-FFF2-40B4-BE49-F238E27FC236}">
              <a16:creationId xmlns:a16="http://schemas.microsoft.com/office/drawing/2014/main" id="{00000000-0008-0000-0F00-00007A020000}"/>
            </a:ext>
          </a:extLst>
        </xdr:cNvPr>
        <xdr:cNvSpPr txBox="1"/>
      </xdr:nvSpPr>
      <xdr:spPr>
        <a:xfrm>
          <a:off x="22199600" y="1836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50164</xdr:rowOff>
    </xdr:from>
    <xdr:to>
      <xdr:col>112</xdr:col>
      <xdr:colOff>38100</xdr:colOff>
      <xdr:row>107</xdr:row>
      <xdr:rowOff>151764</xdr:rowOff>
    </xdr:to>
    <xdr:sp macro="" textlink="">
      <xdr:nvSpPr>
        <xdr:cNvPr id="635" name="楕円 634">
          <a:extLst>
            <a:ext uri="{FF2B5EF4-FFF2-40B4-BE49-F238E27FC236}">
              <a16:creationId xmlns:a16="http://schemas.microsoft.com/office/drawing/2014/main" id="{00000000-0008-0000-0F00-00007B020000}"/>
            </a:ext>
          </a:extLst>
        </xdr:cNvPr>
        <xdr:cNvSpPr/>
      </xdr:nvSpPr>
      <xdr:spPr>
        <a:xfrm>
          <a:off x="21272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96393</xdr:rowOff>
    </xdr:from>
    <xdr:to>
      <xdr:col>116</xdr:col>
      <xdr:colOff>63500</xdr:colOff>
      <xdr:row>107</xdr:row>
      <xdr:rowOff>100964</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flipV="1">
          <a:off x="21323300" y="18441543"/>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53212</xdr:rowOff>
    </xdr:from>
    <xdr:to>
      <xdr:col>107</xdr:col>
      <xdr:colOff>101600</xdr:colOff>
      <xdr:row>107</xdr:row>
      <xdr:rowOff>154812</xdr:rowOff>
    </xdr:to>
    <xdr:sp macro="" textlink="">
      <xdr:nvSpPr>
        <xdr:cNvPr id="637" name="楕円 636">
          <a:extLst>
            <a:ext uri="{FF2B5EF4-FFF2-40B4-BE49-F238E27FC236}">
              <a16:creationId xmlns:a16="http://schemas.microsoft.com/office/drawing/2014/main" id="{00000000-0008-0000-0F00-00007D020000}"/>
            </a:ext>
          </a:extLst>
        </xdr:cNvPr>
        <xdr:cNvSpPr/>
      </xdr:nvSpPr>
      <xdr:spPr>
        <a:xfrm>
          <a:off x="20383500" y="183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100964</xdr:rowOff>
    </xdr:from>
    <xdr:to>
      <xdr:col>111</xdr:col>
      <xdr:colOff>177800</xdr:colOff>
      <xdr:row>107</xdr:row>
      <xdr:rowOff>104012</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flipV="1">
          <a:off x="20434300" y="1844611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57404</xdr:rowOff>
    </xdr:from>
    <xdr:to>
      <xdr:col>102</xdr:col>
      <xdr:colOff>165100</xdr:colOff>
      <xdr:row>107</xdr:row>
      <xdr:rowOff>159004</xdr:rowOff>
    </xdr:to>
    <xdr:sp macro="" textlink="">
      <xdr:nvSpPr>
        <xdr:cNvPr id="639" name="楕円 638">
          <a:extLst>
            <a:ext uri="{FF2B5EF4-FFF2-40B4-BE49-F238E27FC236}">
              <a16:creationId xmlns:a16="http://schemas.microsoft.com/office/drawing/2014/main" id="{00000000-0008-0000-0F00-00007F020000}"/>
            </a:ext>
          </a:extLst>
        </xdr:cNvPr>
        <xdr:cNvSpPr/>
      </xdr:nvSpPr>
      <xdr:spPr>
        <a:xfrm>
          <a:off x="194945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104012</xdr:rowOff>
    </xdr:from>
    <xdr:to>
      <xdr:col>107</xdr:col>
      <xdr:colOff>50800</xdr:colOff>
      <xdr:row>107</xdr:row>
      <xdr:rowOff>108204</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flipV="1">
          <a:off x="19545300" y="18449162"/>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57023</xdr:rowOff>
    </xdr:from>
    <xdr:to>
      <xdr:col>98</xdr:col>
      <xdr:colOff>38100</xdr:colOff>
      <xdr:row>107</xdr:row>
      <xdr:rowOff>158623</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18605500" y="184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107823</xdr:rowOff>
    </xdr:from>
    <xdr:to>
      <xdr:col>102</xdr:col>
      <xdr:colOff>114300</xdr:colOff>
      <xdr:row>107</xdr:row>
      <xdr:rowOff>108204</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8656300" y="1845297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122953</xdr:rowOff>
    </xdr:from>
    <xdr:ext cx="469744" cy="259045"/>
    <xdr:sp macro="" textlink="">
      <xdr:nvSpPr>
        <xdr:cNvPr id="643" name="n_1aveValue【庁舎】&#10;一人当たり面積">
          <a:extLst>
            <a:ext uri="{FF2B5EF4-FFF2-40B4-BE49-F238E27FC236}">
              <a16:creationId xmlns:a16="http://schemas.microsoft.com/office/drawing/2014/main" id="{00000000-0008-0000-0F00-000083020000}"/>
            </a:ext>
          </a:extLst>
        </xdr:cNvPr>
        <xdr:cNvSpPr txBox="1"/>
      </xdr:nvSpPr>
      <xdr:spPr>
        <a:xfrm>
          <a:off x="21075727" y="1812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119524</xdr:rowOff>
    </xdr:from>
    <xdr:ext cx="469744" cy="259045"/>
    <xdr:sp macro="" textlink="">
      <xdr:nvSpPr>
        <xdr:cNvPr id="644" name="n_2aveValue【庁舎】&#10;一人当たり面積">
          <a:extLst>
            <a:ext uri="{FF2B5EF4-FFF2-40B4-BE49-F238E27FC236}">
              <a16:creationId xmlns:a16="http://schemas.microsoft.com/office/drawing/2014/main" id="{00000000-0008-0000-0F00-000084020000}"/>
            </a:ext>
          </a:extLst>
        </xdr:cNvPr>
        <xdr:cNvSpPr txBox="1"/>
      </xdr:nvSpPr>
      <xdr:spPr>
        <a:xfrm>
          <a:off x="20199427" y="1812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127525</xdr:rowOff>
    </xdr:from>
    <xdr:ext cx="469744" cy="259045"/>
    <xdr:sp macro="" textlink="">
      <xdr:nvSpPr>
        <xdr:cNvPr id="645" name="n_3aveValue【庁舎】&#10;一人当たり面積">
          <a:extLst>
            <a:ext uri="{FF2B5EF4-FFF2-40B4-BE49-F238E27FC236}">
              <a16:creationId xmlns:a16="http://schemas.microsoft.com/office/drawing/2014/main" id="{00000000-0008-0000-0F00-000085020000}"/>
            </a:ext>
          </a:extLst>
        </xdr:cNvPr>
        <xdr:cNvSpPr txBox="1"/>
      </xdr:nvSpPr>
      <xdr:spPr>
        <a:xfrm>
          <a:off x="19310427" y="1812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163720</xdr:rowOff>
    </xdr:from>
    <xdr:ext cx="469744" cy="259045"/>
    <xdr:sp macro="" textlink="">
      <xdr:nvSpPr>
        <xdr:cNvPr id="646" name="n_4aveValue【庁舎】&#10;一人当たり面積">
          <a:extLst>
            <a:ext uri="{FF2B5EF4-FFF2-40B4-BE49-F238E27FC236}">
              <a16:creationId xmlns:a16="http://schemas.microsoft.com/office/drawing/2014/main" id="{00000000-0008-0000-0F00-000086020000}"/>
            </a:ext>
          </a:extLst>
        </xdr:cNvPr>
        <xdr:cNvSpPr txBox="1"/>
      </xdr:nvSpPr>
      <xdr:spPr>
        <a:xfrm>
          <a:off x="18421427" y="1816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142891</xdr:rowOff>
    </xdr:from>
    <xdr:ext cx="469744" cy="259045"/>
    <xdr:sp macro="" textlink="">
      <xdr:nvSpPr>
        <xdr:cNvPr id="647" name="n_1mainValue【庁舎】&#10;一人当たり面積">
          <a:extLst>
            <a:ext uri="{FF2B5EF4-FFF2-40B4-BE49-F238E27FC236}">
              <a16:creationId xmlns:a16="http://schemas.microsoft.com/office/drawing/2014/main" id="{00000000-0008-0000-0F00-000087020000}"/>
            </a:ext>
          </a:extLst>
        </xdr:cNvPr>
        <xdr:cNvSpPr txBox="1"/>
      </xdr:nvSpPr>
      <xdr:spPr>
        <a:xfrm>
          <a:off x="210757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145939</xdr:rowOff>
    </xdr:from>
    <xdr:ext cx="469744" cy="259045"/>
    <xdr:sp macro="" textlink="">
      <xdr:nvSpPr>
        <xdr:cNvPr id="648" name="n_2mainValue【庁舎】&#10;一人当たり面積">
          <a:extLst>
            <a:ext uri="{FF2B5EF4-FFF2-40B4-BE49-F238E27FC236}">
              <a16:creationId xmlns:a16="http://schemas.microsoft.com/office/drawing/2014/main" id="{00000000-0008-0000-0F00-000088020000}"/>
            </a:ext>
          </a:extLst>
        </xdr:cNvPr>
        <xdr:cNvSpPr txBox="1"/>
      </xdr:nvSpPr>
      <xdr:spPr>
        <a:xfrm>
          <a:off x="20199427" y="1849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150131</xdr:rowOff>
    </xdr:from>
    <xdr:ext cx="469744" cy="259045"/>
    <xdr:sp macro="" textlink="">
      <xdr:nvSpPr>
        <xdr:cNvPr id="649" name="n_3mainValue【庁舎】&#10;一人当たり面積">
          <a:extLst>
            <a:ext uri="{FF2B5EF4-FFF2-40B4-BE49-F238E27FC236}">
              <a16:creationId xmlns:a16="http://schemas.microsoft.com/office/drawing/2014/main" id="{00000000-0008-0000-0F00-000089020000}"/>
            </a:ext>
          </a:extLst>
        </xdr:cNvPr>
        <xdr:cNvSpPr txBox="1"/>
      </xdr:nvSpPr>
      <xdr:spPr>
        <a:xfrm>
          <a:off x="19310427" y="1849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149750</xdr:rowOff>
    </xdr:from>
    <xdr:ext cx="469744" cy="259045"/>
    <xdr:sp macro="" textlink="">
      <xdr:nvSpPr>
        <xdr:cNvPr id="650" name="n_4mainValue【庁舎】&#10;一人当たり面積">
          <a:extLst>
            <a:ext uri="{FF2B5EF4-FFF2-40B4-BE49-F238E27FC236}">
              <a16:creationId xmlns:a16="http://schemas.microsoft.com/office/drawing/2014/main" id="{00000000-0008-0000-0F00-00008A020000}"/>
            </a:ext>
          </a:extLst>
        </xdr:cNvPr>
        <xdr:cNvSpPr txBox="1"/>
      </xdr:nvSpPr>
      <xdr:spPr>
        <a:xfrm>
          <a:off x="18421427" y="1849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類似団体と比較して特に有形固定資産減価償却率が低くなっている施設は、体育館、福祉施設、保健センター、庁舎であり、特に高くなっている施設は、消防施設である。体育館については、平成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年度町体育館の整備によるものであり、令和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年度に公共施設等個別施設計画を策定し、予防及び事後保全型管理により維持管理費の低減を図る。福祉施設については、平成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年度地域ふれあい館の整備によるものであり、令和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年度に公共施設等個別施設計画を策定し、予防及び事後保全型管理により維持管理費の低減を図る。保健センターは、平成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年度ふれあいプラザの整備によるものであり、令和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年度に公共施設等個別施設計画を策定し、予防及び事後保全型管理により維持管理費の低減を図る。庁舎は、平成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年度役場庁舎別館の整備等によるものであり、令和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年度に公共施設等個別施設計画を策定し、予防及び事後保全型管理により維持管理費の低減を図る。消防施設については、整備後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年以上を経過した施設が多く、今後、改修コストの増加が見込まれる。通常・定期点検等により適切な対策を講じる事後保全型による施設管理を行う。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5,081
5,073
145.96
6,223,649
5,968,433
248,810
2,683,804
1,058,915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年度財政力指数は</a:t>
          </a:r>
          <a:r>
            <a:rPr kumimoji="1" lang="en-US" altLang="ja-JP" sz="1300">
              <a:latin typeface="ＭＳ Ｐゴシック" panose="020B0600070205080204" pitchFamily="50" charset="-128"/>
              <a:ea typeface="ＭＳ Ｐゴシック" panose="020B0600070205080204" pitchFamily="50" charset="-128"/>
            </a:rPr>
            <a:t>0.94</a:t>
          </a:r>
          <a:r>
            <a:rPr kumimoji="1" lang="ja-JP" altLang="en-US" sz="1300">
              <a:latin typeface="ＭＳ Ｐゴシック" panose="020B0600070205080204" pitchFamily="50" charset="-128"/>
              <a:ea typeface="ＭＳ Ｐゴシック" panose="020B0600070205080204" pitchFamily="50" charset="-128"/>
            </a:rPr>
            <a:t>となっているものの、主な要因である固定資産税（大規模償却資産）の経年償却により、地方税は前年度比</a:t>
          </a:r>
          <a:r>
            <a:rPr kumimoji="1" lang="en-US" altLang="ja-JP" sz="1300">
              <a:latin typeface="ＭＳ Ｐゴシック" panose="020B0600070205080204" pitchFamily="50" charset="-128"/>
              <a:ea typeface="ＭＳ Ｐゴシック" panose="020B0600070205080204" pitchFamily="50" charset="-128"/>
            </a:rPr>
            <a:t>97,945</a:t>
          </a:r>
          <a:r>
            <a:rPr kumimoji="1" lang="ja-JP" altLang="en-US" sz="1300">
              <a:latin typeface="ＭＳ Ｐゴシック" panose="020B0600070205080204" pitchFamily="50" charset="-128"/>
              <a:ea typeface="ＭＳ Ｐゴシック" panose="020B0600070205080204" pitchFamily="50" charset="-128"/>
            </a:rPr>
            <a:t>千円減少しており、高齢化率（約</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が高く、町内に中心となる産業がないことなど増加要因も少ないことから、今後も地方税の減少と併せ財政力指数も減少することが見込まれる。そのため、自主財源である地方税の課税客体の適正な把握・口座振替の推進などの収納率向上等、歳入確保に取り組み、併せて各事業の効果や緊急性などを踏まえた事業の選択と集中などによる歳出の抑制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45659</xdr:rowOff>
    </xdr:from>
    <xdr:to>
      <xdr:col>23</xdr:col>
      <xdr:colOff>133350</xdr:colOff>
      <xdr:row>39</xdr:row>
      <xdr:rowOff>80131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73220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34169</xdr:rowOff>
    </xdr:from>
    <xdr:to>
      <xdr:col>19</xdr:col>
      <xdr:colOff>133350</xdr:colOff>
      <xdr:row>39</xdr:row>
      <xdr:rowOff>45659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7207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101902</xdr:rowOff>
    </xdr:from>
    <xdr:to>
      <xdr:col>19</xdr:col>
      <xdr:colOff>184150</xdr:colOff>
      <xdr:row>44</xdr:row>
      <xdr:rowOff>32052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22678</xdr:rowOff>
    </xdr:from>
    <xdr:to>
      <xdr:col>15</xdr:col>
      <xdr:colOff>82550</xdr:colOff>
      <xdr:row>39</xdr:row>
      <xdr:rowOff>34169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7092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22678</xdr:rowOff>
    </xdr:from>
    <xdr:to>
      <xdr:col>11</xdr:col>
      <xdr:colOff>31750</xdr:colOff>
      <xdr:row>39</xdr:row>
      <xdr:rowOff>22678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29331</xdr:rowOff>
    </xdr:from>
    <xdr:to>
      <xdr:col>23</xdr:col>
      <xdr:colOff>184150</xdr:colOff>
      <xdr:row>39</xdr:row>
      <xdr:rowOff>130931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45858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56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166309</xdr:rowOff>
    </xdr:from>
    <xdr:to>
      <xdr:col>19</xdr:col>
      <xdr:colOff>184150</xdr:colOff>
      <xdr:row>39</xdr:row>
      <xdr:rowOff>96459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106636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45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154819</xdr:rowOff>
    </xdr:from>
    <xdr:to>
      <xdr:col>15</xdr:col>
      <xdr:colOff>133350</xdr:colOff>
      <xdr:row>39</xdr:row>
      <xdr:rowOff>84969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95146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143328</xdr:rowOff>
    </xdr:from>
    <xdr:to>
      <xdr:col>11</xdr:col>
      <xdr:colOff>82550</xdr:colOff>
      <xdr:row>39</xdr:row>
      <xdr:rowOff>73478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83655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143328</xdr:rowOff>
    </xdr:from>
    <xdr:to>
      <xdr:col>7</xdr:col>
      <xdr:colOff>31750</xdr:colOff>
      <xdr:row>39</xdr:row>
      <xdr:rowOff>73478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83655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地方交付税</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83,010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千円増加等したものの、固定資産税（大規模償却資産）の減少による地方税</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97,945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千円減少等により、経常一般財源等は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93,849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千円減少した。また、経常経費は、新型コロナウイルス感染症の影響によるイベント事業の中止により補助費等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26,730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千円減少等したものの、会計年度任用職員制度導入による人件費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35,771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千円増加、介護保険事業特別会計繰出金等による繰出金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13,029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千円増加等により、経常経費充当一般財源は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45,004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34109</xdr:rowOff>
    </xdr:from>
    <xdr:to>
      <xdr:col>23</xdr:col>
      <xdr:colOff>133350</xdr:colOff>
      <xdr:row>62</xdr:row>
      <xdr:rowOff>82369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664009"/>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153851</xdr:rowOff>
    </xdr:from>
    <xdr:to>
      <xdr:col>19</xdr:col>
      <xdr:colOff>133350</xdr:colOff>
      <xdr:row>62</xdr:row>
      <xdr:rowOff>34109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61230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49712</xdr:rowOff>
    </xdr:from>
    <xdr:to>
      <xdr:col>19</xdr:col>
      <xdr:colOff>184150</xdr:colOff>
      <xdr:row>63</xdr:row>
      <xdr:rowOff>151312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85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136089</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937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15966</xdr:rowOff>
    </xdr:from>
    <xdr:to>
      <xdr:col>15</xdr:col>
      <xdr:colOff>82550</xdr:colOff>
      <xdr:row>61</xdr:row>
      <xdr:rowOff>153851</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47441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42817</xdr:rowOff>
    </xdr:from>
    <xdr:to>
      <xdr:col>15</xdr:col>
      <xdr:colOff>133350</xdr:colOff>
      <xdr:row>63</xdr:row>
      <xdr:rowOff>144417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84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129194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61</xdr:row>
      <xdr:rowOff>15966</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360660"/>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159113</xdr:rowOff>
    </xdr:from>
    <xdr:to>
      <xdr:col>11</xdr:col>
      <xdr:colOff>82550</xdr:colOff>
      <xdr:row>63</xdr:row>
      <xdr:rowOff>89263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8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74040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87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97065</xdr:rowOff>
    </xdr:from>
    <xdr:to>
      <xdr:col>7</xdr:col>
      <xdr:colOff>31750</xdr:colOff>
      <xdr:row>63</xdr:row>
      <xdr:rowOff>27215</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2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11992</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81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31569</xdr:rowOff>
    </xdr:from>
    <xdr:to>
      <xdr:col>23</xdr:col>
      <xdr:colOff>184150</xdr:colOff>
      <xdr:row>62</xdr:row>
      <xdr:rowOff>133169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48096</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50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154759</xdr:rowOff>
    </xdr:from>
    <xdr:to>
      <xdr:col>19</xdr:col>
      <xdr:colOff>184150</xdr:colOff>
      <xdr:row>62</xdr:row>
      <xdr:rowOff>84909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95086</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103051</xdr:rowOff>
    </xdr:from>
    <xdr:to>
      <xdr:col>15</xdr:col>
      <xdr:colOff>133350</xdr:colOff>
      <xdr:row>62</xdr:row>
      <xdr:rowOff>33201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43378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33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136616</xdr:rowOff>
    </xdr:from>
    <xdr:to>
      <xdr:col>11</xdr:col>
      <xdr:colOff>82550</xdr:colOff>
      <xdr:row>61</xdr:row>
      <xdr:rowOff>66766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76943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1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[370,278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人件費は、その他特別職非常勤職員</a:t>
          </a:r>
          <a:r>
            <a:rPr kumimoji="1" lang="en-US" altLang="ja-JP" sz="1300">
              <a:latin typeface="ＭＳ Ｐゴシック" panose="020B0600070205080204" pitchFamily="50" charset="-128"/>
              <a:ea typeface="ＭＳ Ｐゴシック" panose="020B0600070205080204" pitchFamily="50" charset="-128"/>
            </a:rPr>
            <a:t>45,140</a:t>
          </a:r>
          <a:r>
            <a:rPr kumimoji="1" lang="ja-JP" altLang="en-US" sz="1300">
              <a:latin typeface="ＭＳ Ｐゴシック" panose="020B0600070205080204" pitchFamily="50" charset="-128"/>
              <a:ea typeface="ＭＳ Ｐゴシック" panose="020B0600070205080204" pitchFamily="50" charset="-128"/>
            </a:rPr>
            <a:t>千円減少等したものの、会計年度任用職員制度導入による委員等報酬</a:t>
          </a:r>
          <a:r>
            <a:rPr kumimoji="1" lang="en-US" altLang="ja-JP" sz="1300">
              <a:latin typeface="ＭＳ Ｐゴシック" panose="020B0600070205080204" pitchFamily="50" charset="-128"/>
              <a:ea typeface="ＭＳ Ｐゴシック" panose="020B0600070205080204" pitchFamily="50" charset="-128"/>
            </a:rPr>
            <a:t>34,536</a:t>
          </a:r>
          <a:r>
            <a:rPr kumimoji="1" lang="ja-JP" altLang="en-US" sz="1300">
              <a:latin typeface="ＭＳ Ｐゴシック" panose="020B0600070205080204" pitchFamily="50" charset="-128"/>
              <a:ea typeface="ＭＳ Ｐゴシック" panose="020B0600070205080204" pitchFamily="50" charset="-128"/>
            </a:rPr>
            <a:t>千円増加等により、前年度比</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69,478</a:t>
          </a:r>
          <a:r>
            <a:rPr kumimoji="1" lang="ja-JP" altLang="en-US" sz="1300">
              <a:latin typeface="ＭＳ Ｐゴシック" panose="020B0600070205080204" pitchFamily="50" charset="-128"/>
              <a:ea typeface="ＭＳ Ｐゴシック" panose="020B0600070205080204" pitchFamily="50" charset="-128"/>
            </a:rPr>
            <a:t>千円増加した。物件費は、会計年度任用職員制度導入により賃金</a:t>
          </a:r>
          <a:r>
            <a:rPr kumimoji="1" lang="en-US" altLang="ja-JP" sz="1300">
              <a:latin typeface="ＭＳ Ｐゴシック" panose="020B0600070205080204" pitchFamily="50" charset="-128"/>
              <a:ea typeface="ＭＳ Ｐゴシック" panose="020B0600070205080204" pitchFamily="50" charset="-128"/>
            </a:rPr>
            <a:t>30,941</a:t>
          </a:r>
          <a:r>
            <a:rPr kumimoji="1" lang="ja-JP" altLang="en-US" sz="1300">
              <a:latin typeface="ＭＳ Ｐゴシック" panose="020B0600070205080204" pitchFamily="50" charset="-128"/>
              <a:ea typeface="ＭＳ Ｐゴシック" panose="020B0600070205080204" pitchFamily="50" charset="-128"/>
            </a:rPr>
            <a:t>千円減少等したものの、ふるさと納税役務費</a:t>
          </a:r>
          <a:r>
            <a:rPr kumimoji="1" lang="en-US" altLang="ja-JP" sz="1300">
              <a:latin typeface="ＭＳ Ｐゴシック" panose="020B0600070205080204" pitchFamily="50" charset="-128"/>
              <a:ea typeface="ＭＳ Ｐゴシック" panose="020B0600070205080204" pitchFamily="50" charset="-128"/>
            </a:rPr>
            <a:t>119,692</a:t>
          </a:r>
          <a:r>
            <a:rPr kumimoji="1" lang="ja-JP" altLang="en-US" sz="1300">
              <a:latin typeface="ＭＳ Ｐゴシック" panose="020B0600070205080204" pitchFamily="50" charset="-128"/>
              <a:ea typeface="ＭＳ Ｐゴシック" panose="020B0600070205080204" pitchFamily="50" charset="-128"/>
            </a:rPr>
            <a:t>千円増加、新型コロナウイルス感染症の影響による観光施設指定管理委託料</a:t>
          </a:r>
          <a:r>
            <a:rPr kumimoji="1" lang="en-US" altLang="ja-JP" sz="1300">
              <a:latin typeface="ＭＳ Ｐゴシック" panose="020B0600070205080204" pitchFamily="50" charset="-128"/>
              <a:ea typeface="ＭＳ Ｐゴシック" panose="020B0600070205080204" pitchFamily="50" charset="-128"/>
            </a:rPr>
            <a:t>40,772</a:t>
          </a:r>
          <a:r>
            <a:rPr kumimoji="1" lang="ja-JP" altLang="en-US" sz="1300">
              <a:latin typeface="ＭＳ Ｐゴシック" panose="020B0600070205080204" pitchFamily="50" charset="-128"/>
              <a:ea typeface="ＭＳ Ｐゴシック" panose="020B0600070205080204" pitchFamily="50" charset="-128"/>
            </a:rPr>
            <a:t>千円増加等により、前年度比</a:t>
          </a:r>
          <a:r>
            <a:rPr kumimoji="1" lang="en-US" altLang="ja-JP" sz="1300">
              <a:latin typeface="ＭＳ Ｐゴシック" panose="020B0600070205080204" pitchFamily="50" charset="-128"/>
              <a:ea typeface="ＭＳ Ｐゴシック" panose="020B0600070205080204" pitchFamily="50" charset="-128"/>
            </a:rPr>
            <a:t>20.7%</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186,367</a:t>
          </a:r>
          <a:r>
            <a:rPr kumimoji="1" lang="ja-JP" altLang="en-US" sz="1300">
              <a:latin typeface="ＭＳ Ｐゴシック" panose="020B0600070205080204" pitchFamily="50" charset="-128"/>
              <a:ea typeface="ＭＳ Ｐゴシック" panose="020B0600070205080204" pitchFamily="50" charset="-128"/>
            </a:rPr>
            <a:t>千円増加した。人口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57,544</a:t>
          </a:r>
          <a:r>
            <a:rPr kumimoji="1" lang="ja-JP" altLang="en-US" sz="1300">
              <a:latin typeface="ＭＳ Ｐゴシック" panose="020B0600070205080204" pitchFamily="50" charset="-128"/>
              <a:ea typeface="ＭＳ Ｐゴシック" panose="020B0600070205080204" pitchFamily="50" charset="-128"/>
            </a:rPr>
            <a:t>円増加となり類似団体平均を下回っている。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41846</xdr:rowOff>
    </xdr:from>
    <xdr:to>
      <xdr:col>23</xdr:col>
      <xdr:colOff>133350</xdr:colOff>
      <xdr:row>80</xdr:row>
      <xdr:rowOff>107967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757846"/>
          <a:ext cx="838200" cy="6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21847</xdr:rowOff>
    </xdr:from>
    <xdr:to>
      <xdr:col>19</xdr:col>
      <xdr:colOff>133350</xdr:colOff>
      <xdr:row>80</xdr:row>
      <xdr:rowOff>41846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737847"/>
          <a:ext cx="889000" cy="1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79</xdr:row>
      <xdr:rowOff>143339</xdr:rowOff>
    </xdr:from>
    <xdr:to>
      <xdr:col>19</xdr:col>
      <xdr:colOff>184150</xdr:colOff>
      <xdr:row>80</xdr:row>
      <xdr:rowOff>73489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68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83666</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45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168368</xdr:rowOff>
    </xdr:from>
    <xdr:to>
      <xdr:col>15</xdr:col>
      <xdr:colOff>82550</xdr:colOff>
      <xdr:row>80</xdr:row>
      <xdr:rowOff>21847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712918"/>
          <a:ext cx="889000" cy="2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132059</xdr:rowOff>
    </xdr:from>
    <xdr:to>
      <xdr:col>15</xdr:col>
      <xdr:colOff>133350</xdr:colOff>
      <xdr:row>80</xdr:row>
      <xdr:rowOff>62209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6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72386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4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167974</xdr:rowOff>
    </xdr:from>
    <xdr:to>
      <xdr:col>11</xdr:col>
      <xdr:colOff>31750</xdr:colOff>
      <xdr:row>79</xdr:row>
      <xdr:rowOff>168368</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712524"/>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125118</xdr:rowOff>
    </xdr:from>
    <xdr:to>
      <xdr:col>11</xdr:col>
      <xdr:colOff>82550</xdr:colOff>
      <xdr:row>80</xdr:row>
      <xdr:rowOff>55268</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66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40045</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75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112802</xdr:rowOff>
    </xdr:from>
    <xdr:to>
      <xdr:col>7</xdr:col>
      <xdr:colOff>31750</xdr:colOff>
      <xdr:row>80</xdr:row>
      <xdr:rowOff>42952</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65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53129</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42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57167</xdr:rowOff>
    </xdr:from>
    <xdr:to>
      <xdr:col>23</xdr:col>
      <xdr:colOff>184150</xdr:colOff>
      <xdr:row>80</xdr:row>
      <xdr:rowOff>158767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77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73694</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1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162496</xdr:rowOff>
    </xdr:from>
    <xdr:to>
      <xdr:col>19</xdr:col>
      <xdr:colOff>184150</xdr:colOff>
      <xdr:row>80</xdr:row>
      <xdr:rowOff>92646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70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77423</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793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142497</xdr:rowOff>
    </xdr:from>
    <xdr:to>
      <xdr:col>15</xdr:col>
      <xdr:colOff>133350</xdr:colOff>
      <xdr:row>80</xdr:row>
      <xdr:rowOff>72647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68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57424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77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117568</xdr:rowOff>
    </xdr:from>
    <xdr:to>
      <xdr:col>11</xdr:col>
      <xdr:colOff>82550</xdr:colOff>
      <xdr:row>80</xdr:row>
      <xdr:rowOff>47718</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66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57895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43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117174</xdr:rowOff>
    </xdr:from>
    <xdr:to>
      <xdr:col>7</xdr:col>
      <xdr:colOff>31750</xdr:colOff>
      <xdr:row>80</xdr:row>
      <xdr:rowOff>47324</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66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32101</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748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ラスパイレス指数は、類似団体平均及び全国町村平均と比較してほぼ同水準である。能力及び実績に基づく人事管理を行うため、平成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年度より人事評価制度を導入しており、給与の適正化及び人事管理に努める。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86995</xdr:rowOff>
    </xdr:from>
    <xdr:to>
      <xdr:col>81</xdr:col>
      <xdr:colOff>44450</xdr:colOff>
      <xdr:row>87</xdr:row>
      <xdr:rowOff>123189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00314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93027</xdr:rowOff>
    </xdr:from>
    <xdr:to>
      <xdr:col>77</xdr:col>
      <xdr:colOff>44450</xdr:colOff>
      <xdr:row>87</xdr:row>
      <xdr:rowOff>123189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009177"/>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111777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93027</xdr:rowOff>
    </xdr:from>
    <xdr:to>
      <xdr:col>72</xdr:col>
      <xdr:colOff>203200</xdr:colOff>
      <xdr:row>87</xdr:row>
      <xdr:rowOff>99061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009177"/>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68898</xdr:rowOff>
    </xdr:from>
    <xdr:to>
      <xdr:col>68</xdr:col>
      <xdr:colOff>152400</xdr:colOff>
      <xdr:row>87</xdr:row>
      <xdr:rowOff>99061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85048"/>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6032</xdr:rowOff>
    </xdr:from>
    <xdr:to>
      <xdr:col>68</xdr:col>
      <xdr:colOff>203200</xdr:colOff>
      <xdr:row>87</xdr:row>
      <xdr:rowOff>107632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117809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117809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36195</xdr:rowOff>
    </xdr:from>
    <xdr:to>
      <xdr:col>81</xdr:col>
      <xdr:colOff>95250</xdr:colOff>
      <xdr:row>87</xdr:row>
      <xdr:rowOff>137795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8272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2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72389</xdr:rowOff>
    </xdr:from>
    <xdr:to>
      <xdr:col>77</xdr:col>
      <xdr:colOff>95250</xdr:colOff>
      <xdr:row>88</xdr:row>
      <xdr:rowOff>2539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158766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7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42227</xdr:rowOff>
    </xdr:from>
    <xdr:to>
      <xdr:col>73</xdr:col>
      <xdr:colOff>44450</xdr:colOff>
      <xdr:row>87</xdr:row>
      <xdr:rowOff>143827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128604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48261</xdr:rowOff>
    </xdr:from>
    <xdr:to>
      <xdr:col>68</xdr:col>
      <xdr:colOff>203200</xdr:colOff>
      <xdr:row>87</xdr:row>
      <xdr:rowOff>149861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134638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18098</xdr:rowOff>
    </xdr:from>
    <xdr:to>
      <xdr:col>64</xdr:col>
      <xdr:colOff>152400</xdr:colOff>
      <xdr:row>87</xdr:row>
      <xdr:rowOff>119698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104475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観光施設管理など指定管理者制度導入による民間委託等を推進している。平成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年度と比較してほぼ同水準であり、類似団体平均をやや下回っている。第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次行政改革大綱の推進により、組織・機構や事務事業の見直し等の進捗状況も踏まえ、今後も適正な人員管理に努める。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142672</xdr:rowOff>
    </xdr:from>
    <xdr:to>
      <xdr:col>81</xdr:col>
      <xdr:colOff>44450</xdr:colOff>
      <xdr:row>60</xdr:row>
      <xdr:rowOff>159321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29672"/>
          <a:ext cx="8382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142189</xdr:rowOff>
    </xdr:from>
    <xdr:to>
      <xdr:col>77</xdr:col>
      <xdr:colOff>44450</xdr:colOff>
      <xdr:row>60</xdr:row>
      <xdr:rowOff>142672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29189"/>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121310</xdr:rowOff>
    </xdr:from>
    <xdr:to>
      <xdr:col>77</xdr:col>
      <xdr:colOff>95250</xdr:colOff>
      <xdr:row>61</xdr:row>
      <xdr:rowOff>51460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36237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94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139776</xdr:rowOff>
    </xdr:from>
    <xdr:to>
      <xdr:col>72</xdr:col>
      <xdr:colOff>203200</xdr:colOff>
      <xdr:row>60</xdr:row>
      <xdr:rowOff>142189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2677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113830</xdr:rowOff>
    </xdr:from>
    <xdr:to>
      <xdr:col>73</xdr:col>
      <xdr:colOff>44450</xdr:colOff>
      <xdr:row>61</xdr:row>
      <xdr:rowOff>43980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28757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8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139776</xdr:rowOff>
    </xdr:from>
    <xdr:to>
      <xdr:col>68</xdr:col>
      <xdr:colOff>152400</xdr:colOff>
      <xdr:row>60</xdr:row>
      <xdr:rowOff>144844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426776"/>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109969</xdr:rowOff>
    </xdr:from>
    <xdr:to>
      <xdr:col>68</xdr:col>
      <xdr:colOff>203200</xdr:colOff>
      <xdr:row>61</xdr:row>
      <xdr:rowOff>40119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9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24896</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8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103695</xdr:rowOff>
    </xdr:from>
    <xdr:to>
      <xdr:col>64</xdr:col>
      <xdr:colOff>152400</xdr:colOff>
      <xdr:row>61</xdr:row>
      <xdr:rowOff>33845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18622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7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108521</xdr:rowOff>
    </xdr:from>
    <xdr:to>
      <xdr:col>81</xdr:col>
      <xdr:colOff>95250</xdr:colOff>
      <xdr:row>61</xdr:row>
      <xdr:rowOff>38671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9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29798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1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91872</xdr:rowOff>
    </xdr:from>
    <xdr:to>
      <xdr:col>77</xdr:col>
      <xdr:colOff>95250</xdr:colOff>
      <xdr:row>61</xdr:row>
      <xdr:rowOff>22022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32199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47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91389</xdr:rowOff>
    </xdr:from>
    <xdr:to>
      <xdr:col>73</xdr:col>
      <xdr:colOff>44450</xdr:colOff>
      <xdr:row>61</xdr:row>
      <xdr:rowOff>21539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7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31716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4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88976</xdr:rowOff>
    </xdr:from>
    <xdr:to>
      <xdr:col>68</xdr:col>
      <xdr:colOff>203200</xdr:colOff>
      <xdr:row>61</xdr:row>
      <xdr:rowOff>19126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7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29303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4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94044</xdr:rowOff>
    </xdr:from>
    <xdr:to>
      <xdr:col>64</xdr:col>
      <xdr:colOff>152400</xdr:colOff>
      <xdr:row>61</xdr:row>
      <xdr:rowOff>24194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8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34371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4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元利償還金は</a:t>
          </a:r>
          <a:r>
            <a:rPr kumimoji="1" lang="en-US" altLang="ja-JP" sz="1300">
              <a:latin typeface="ＭＳ Ｐゴシック" panose="020B0600070205080204" pitchFamily="50" charset="-128"/>
              <a:ea typeface="ＭＳ Ｐゴシック" panose="020B0600070205080204" pitchFamily="50" charset="-128"/>
            </a:rPr>
            <a:t>14,139</a:t>
          </a:r>
          <a:r>
            <a:rPr kumimoji="1" lang="ja-JP" altLang="en-US" sz="1300">
              <a:latin typeface="ＭＳ Ｐゴシック" panose="020B0600070205080204" pitchFamily="50" charset="-128"/>
              <a:ea typeface="ＭＳ Ｐゴシック" panose="020B0600070205080204" pitchFamily="50" charset="-128"/>
            </a:rPr>
            <a:t>千円増加したものの、平成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年度までの地方債抑制により、、類似団体平均を下回っている。今後も計画的な地方債の発行、地方債償還を行うことにより、引き続き水準を抑える。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70696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89652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94827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9286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22860</xdr:rowOff>
    </xdr:from>
    <xdr:to>
      <xdr:col>77</xdr:col>
      <xdr:colOff>95250</xdr:colOff>
      <xdr:row>42</xdr:row>
      <xdr:rowOff>124460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94827</xdr:rowOff>
    </xdr:from>
    <xdr:to>
      <xdr:col>72</xdr:col>
      <xdr:colOff>203200</xdr:colOff>
      <xdr:row>40</xdr:row>
      <xdr:rowOff>151130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9528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22860</xdr:rowOff>
    </xdr:from>
    <xdr:to>
      <xdr:col>73</xdr:col>
      <xdr:colOff>44450</xdr:colOff>
      <xdr:row>42</xdr:row>
      <xdr:rowOff>124460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68156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0913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131673</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44027</xdr:rowOff>
    </xdr:from>
    <xdr:to>
      <xdr:col>73</xdr:col>
      <xdr:colOff>44450</xdr:colOff>
      <xdr:row>40</xdr:row>
      <xdr:rowOff>145627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155804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公営企業債等繰入見込額の減少等により将来負担額が</a:t>
          </a:r>
          <a:r>
            <a:rPr kumimoji="1" lang="en-US" altLang="ja-JP" sz="1300">
              <a:latin typeface="ＭＳ Ｐゴシック" panose="020B0600070205080204" pitchFamily="50" charset="-128"/>
              <a:ea typeface="ＭＳ Ｐゴシック" panose="020B0600070205080204" pitchFamily="50" charset="-128"/>
            </a:rPr>
            <a:t>47,213</a:t>
          </a:r>
          <a:r>
            <a:rPr kumimoji="1" lang="ja-JP" altLang="en-US" sz="1300">
              <a:latin typeface="ＭＳ Ｐゴシック" panose="020B0600070205080204" pitchFamily="50" charset="-128"/>
              <a:ea typeface="ＭＳ Ｐゴシック" panose="020B0600070205080204" pitchFamily="50" charset="-128"/>
            </a:rPr>
            <a:t>千円減少したものの、充当可能基金の増加等により充当可能財源等が</a:t>
          </a:r>
          <a:r>
            <a:rPr kumimoji="1" lang="en-US" altLang="ja-JP" sz="1300">
              <a:latin typeface="ＭＳ Ｐゴシック" panose="020B0600070205080204" pitchFamily="50" charset="-128"/>
              <a:ea typeface="ＭＳ Ｐゴシック" panose="020B0600070205080204" pitchFamily="50" charset="-128"/>
            </a:rPr>
            <a:t>598,004</a:t>
          </a:r>
          <a:r>
            <a:rPr kumimoji="1" lang="ja-JP" altLang="en-US" sz="1300">
              <a:latin typeface="ＭＳ Ｐゴシック" panose="020B0600070205080204" pitchFamily="50" charset="-128"/>
              <a:ea typeface="ＭＳ Ｐゴシック" panose="020B0600070205080204" pitchFamily="50" charset="-128"/>
            </a:rPr>
            <a:t>千円増加した。将来負担額より充当可能財源等が大きいため、将来負担比率は発生していない。今後も公債費等義務的経費の削減を中心とする行財政改革を進め、財政の健全化に努める。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5,081
5,073
145.96
6,223,649
5,968,433
248,810
2,683,804
1,058,915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その他特別職非常勤職員</a:t>
          </a:r>
          <a:r>
            <a:rPr kumimoji="1" lang="en-US" altLang="ja-JP" sz="1300">
              <a:latin typeface="ＭＳ Ｐゴシック" panose="020B0600070205080204" pitchFamily="50" charset="-128"/>
              <a:ea typeface="ＭＳ Ｐゴシック" panose="020B0600070205080204" pitchFamily="50" charset="-128"/>
            </a:rPr>
            <a:t>38,587</a:t>
          </a:r>
          <a:r>
            <a:rPr kumimoji="1" lang="ja-JP" altLang="en-US" sz="1300">
              <a:latin typeface="ＭＳ Ｐゴシック" panose="020B0600070205080204" pitchFamily="50" charset="-128"/>
              <a:ea typeface="ＭＳ Ｐゴシック" panose="020B0600070205080204" pitchFamily="50" charset="-128"/>
            </a:rPr>
            <a:t>千円減少等したものの、会計年度任用職員による報酬</a:t>
          </a:r>
          <a:r>
            <a:rPr kumimoji="1" lang="en-US" altLang="ja-JP" sz="1300">
              <a:latin typeface="ＭＳ Ｐゴシック" panose="020B0600070205080204" pitchFamily="50" charset="-128"/>
              <a:ea typeface="ＭＳ Ｐゴシック" panose="020B0600070205080204" pitchFamily="50" charset="-128"/>
            </a:rPr>
            <a:t>52,887</a:t>
          </a:r>
          <a:r>
            <a:rPr kumimoji="1" lang="ja-JP" altLang="en-US" sz="1300">
              <a:latin typeface="ＭＳ Ｐゴシック" panose="020B0600070205080204" pitchFamily="50" charset="-128"/>
              <a:ea typeface="ＭＳ Ｐゴシック" panose="020B0600070205080204" pitchFamily="50" charset="-128"/>
            </a:rPr>
            <a:t>千円増加、期末手当</a:t>
          </a:r>
          <a:r>
            <a:rPr kumimoji="1" lang="en-US" altLang="ja-JP" sz="1300">
              <a:latin typeface="ＭＳ Ｐゴシック" panose="020B0600070205080204" pitchFamily="50" charset="-128"/>
              <a:ea typeface="ＭＳ Ｐゴシック" panose="020B0600070205080204" pitchFamily="50" charset="-128"/>
            </a:rPr>
            <a:t>8,132</a:t>
          </a:r>
          <a:r>
            <a:rPr kumimoji="1" lang="ja-JP" altLang="en-US" sz="1300">
              <a:latin typeface="ＭＳ Ｐゴシック" panose="020B0600070205080204" pitchFamily="50" charset="-128"/>
              <a:ea typeface="ＭＳ Ｐゴシック" panose="020B0600070205080204" pitchFamily="50" charset="-128"/>
            </a:rPr>
            <a:t>千円増加、社会保険料等</a:t>
          </a:r>
          <a:r>
            <a:rPr kumimoji="1" lang="en-US" altLang="ja-JP" sz="1300">
              <a:latin typeface="ＭＳ Ｐゴシック" panose="020B0600070205080204" pitchFamily="50" charset="-128"/>
              <a:ea typeface="ＭＳ Ｐゴシック" panose="020B0600070205080204" pitchFamily="50" charset="-128"/>
            </a:rPr>
            <a:t>13,158</a:t>
          </a:r>
          <a:r>
            <a:rPr kumimoji="1" lang="ja-JP" altLang="en-US" sz="1300">
              <a:latin typeface="ＭＳ Ｐゴシック" panose="020B0600070205080204" pitchFamily="50" charset="-128"/>
              <a:ea typeface="ＭＳ Ｐゴシック" panose="020B0600070205080204" pitchFamily="50" charset="-128"/>
            </a:rPr>
            <a:t>千円増加等により、人件費（経常経費）は</a:t>
          </a:r>
          <a:r>
            <a:rPr kumimoji="1" lang="en-US" altLang="ja-JP" sz="1300">
              <a:latin typeface="ＭＳ Ｐゴシック" panose="020B0600070205080204" pitchFamily="50" charset="-128"/>
              <a:ea typeface="ＭＳ Ｐゴシック" panose="020B0600070205080204" pitchFamily="50" charset="-128"/>
            </a:rPr>
            <a:t>35,771</a:t>
          </a:r>
          <a:r>
            <a:rPr kumimoji="1" lang="ja-JP" altLang="en-US" sz="1300">
              <a:latin typeface="ＭＳ Ｐゴシック" panose="020B0600070205080204" pitchFamily="50" charset="-128"/>
              <a:ea typeface="ＭＳ Ｐゴシック" panose="020B0600070205080204" pitchFamily="50" charset="-128"/>
            </a:rPr>
            <a:t>千円増加した。民間でも実施可能な部分については、指定管理者制度の導入など進めており、今後も行政改革の取組を通じて適正化を図る。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37</xdr:row>
      <xdr:rowOff>147574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3178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74422</xdr:rowOff>
    </xdr:from>
    <xdr:to>
      <xdr:col>19</xdr:col>
      <xdr:colOff>187325</xdr:colOff>
      <xdr:row>37</xdr:row>
      <xdr:rowOff>88138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18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37</xdr:row>
      <xdr:rowOff>74422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860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37</xdr:row>
      <xdr:rowOff>42418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946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96774</xdr:rowOff>
    </xdr:from>
    <xdr:to>
      <xdr:col>24</xdr:col>
      <xdr:colOff>76200</xdr:colOff>
      <xdr:row>38</xdr:row>
      <xdr:rowOff>26924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68851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23622</xdr:rowOff>
    </xdr:from>
    <xdr:to>
      <xdr:col>15</xdr:col>
      <xdr:colOff>149225</xdr:colOff>
      <xdr:row>37</xdr:row>
      <xdr:rowOff>125222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109999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塵芥処理費等の増加による委託料</a:t>
          </a:r>
          <a:r>
            <a:rPr kumimoji="1" lang="en-US" altLang="ja-JP" sz="1300">
              <a:latin typeface="ＭＳ Ｐゴシック" panose="020B0600070205080204" pitchFamily="50" charset="-128"/>
              <a:ea typeface="ＭＳ Ｐゴシック" panose="020B0600070205080204" pitchFamily="50" charset="-128"/>
            </a:rPr>
            <a:t>18,617</a:t>
          </a:r>
          <a:r>
            <a:rPr kumimoji="1" lang="ja-JP" altLang="en-US" sz="1300">
              <a:latin typeface="ＭＳ Ｐゴシック" panose="020B0600070205080204" pitchFamily="50" charset="-128"/>
              <a:ea typeface="ＭＳ Ｐゴシック" panose="020B0600070205080204" pitchFamily="50" charset="-128"/>
            </a:rPr>
            <a:t>千円増加等したものの、会計年度任用職員制度導入に伴う賃金</a:t>
          </a:r>
          <a:r>
            <a:rPr kumimoji="1" lang="en-US" altLang="ja-JP" sz="1300">
              <a:latin typeface="ＭＳ Ｐゴシック" panose="020B0600070205080204" pitchFamily="50" charset="-128"/>
              <a:ea typeface="ＭＳ Ｐゴシック" panose="020B0600070205080204" pitchFamily="50" charset="-128"/>
            </a:rPr>
            <a:t>11,951</a:t>
          </a:r>
          <a:r>
            <a:rPr kumimoji="1" lang="ja-JP" altLang="en-US" sz="1300">
              <a:latin typeface="ＭＳ Ｐゴシック" panose="020B0600070205080204" pitchFamily="50" charset="-128"/>
              <a:ea typeface="ＭＳ Ｐゴシック" panose="020B0600070205080204" pitchFamily="50" charset="-128"/>
            </a:rPr>
            <a:t>千円減少、新型コロナウイルス感染症の影響により旅費</a:t>
          </a:r>
          <a:r>
            <a:rPr kumimoji="1" lang="en-US" altLang="ja-JP" sz="1300">
              <a:latin typeface="ＭＳ Ｐゴシック" panose="020B0600070205080204" pitchFamily="50" charset="-128"/>
              <a:ea typeface="ＭＳ Ｐゴシック" panose="020B0600070205080204" pitchFamily="50" charset="-128"/>
            </a:rPr>
            <a:t>2,337</a:t>
          </a:r>
          <a:r>
            <a:rPr kumimoji="1" lang="ja-JP" altLang="en-US" sz="1300">
              <a:latin typeface="ＭＳ Ｐゴシック" panose="020B0600070205080204" pitchFamily="50" charset="-128"/>
              <a:ea typeface="ＭＳ Ｐゴシック" panose="020B0600070205080204" pitchFamily="50" charset="-128"/>
            </a:rPr>
            <a:t>千円減少等により、物件費（経常経費）は</a:t>
          </a:r>
          <a:r>
            <a:rPr kumimoji="1" lang="en-US" altLang="ja-JP" sz="1300">
              <a:latin typeface="ＭＳ Ｐゴシック" panose="020B0600070205080204" pitchFamily="50" charset="-128"/>
              <a:ea typeface="ＭＳ Ｐゴシック" panose="020B0600070205080204" pitchFamily="50" charset="-128"/>
            </a:rPr>
            <a:t>1,937</a:t>
          </a:r>
          <a:r>
            <a:rPr kumimoji="1" lang="ja-JP" altLang="en-US" sz="1300">
              <a:latin typeface="ＭＳ Ｐゴシック" panose="020B0600070205080204" pitchFamily="50" charset="-128"/>
              <a:ea typeface="ＭＳ Ｐゴシック" panose="020B0600070205080204" pitchFamily="50" charset="-128"/>
            </a:rPr>
            <a:t>千円減少した。類似団体平均をやや上回り、増加傾向にあるため、現行水準を維持するよう努める。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120142</xdr:rowOff>
    </xdr:from>
    <xdr:to>
      <xdr:col>82</xdr:col>
      <xdr:colOff>107950</xdr:colOff>
      <xdr:row>17</xdr:row>
      <xdr:rowOff>124714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347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83566</xdr:rowOff>
    </xdr:from>
    <xdr:to>
      <xdr:col>78</xdr:col>
      <xdr:colOff>69850</xdr:colOff>
      <xdr:row>17</xdr:row>
      <xdr:rowOff>124714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982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74422</xdr:rowOff>
    </xdr:from>
    <xdr:to>
      <xdr:col>73</xdr:col>
      <xdr:colOff>180975</xdr:colOff>
      <xdr:row>17</xdr:row>
      <xdr:rowOff>83566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89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56134</xdr:rowOff>
    </xdr:from>
    <xdr:to>
      <xdr:col>69</xdr:col>
      <xdr:colOff>92075</xdr:colOff>
      <xdr:row>17</xdr:row>
      <xdr:rowOff>74422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70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69342</xdr:rowOff>
    </xdr:from>
    <xdr:to>
      <xdr:col>82</xdr:col>
      <xdr:colOff>158750</xdr:colOff>
      <xdr:row>17</xdr:row>
      <xdr:rowOff>170942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41419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73914</xdr:rowOff>
    </xdr:from>
    <xdr:to>
      <xdr:col>78</xdr:col>
      <xdr:colOff>120650</xdr:colOff>
      <xdr:row>18</xdr:row>
      <xdr:rowOff>4064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32766</xdr:rowOff>
    </xdr:from>
    <xdr:to>
      <xdr:col>74</xdr:col>
      <xdr:colOff>31750</xdr:colOff>
      <xdr:row>17</xdr:row>
      <xdr:rowOff>134366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23622</xdr:rowOff>
    </xdr:from>
    <xdr:to>
      <xdr:col>69</xdr:col>
      <xdr:colOff>142875</xdr:colOff>
      <xdr:row>17</xdr:row>
      <xdr:rowOff>125222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91711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自立支援医療費</a:t>
          </a:r>
          <a:r>
            <a:rPr kumimoji="1" lang="en-US" altLang="ja-JP" sz="1300">
              <a:latin typeface="ＭＳ Ｐゴシック" panose="020B0600070205080204" pitchFamily="50" charset="-128"/>
              <a:ea typeface="ＭＳ Ｐゴシック" panose="020B0600070205080204" pitchFamily="50" charset="-128"/>
            </a:rPr>
            <a:t>2,203</a:t>
          </a:r>
          <a:r>
            <a:rPr kumimoji="1" lang="ja-JP" altLang="en-US" sz="1300">
              <a:latin typeface="ＭＳ Ｐゴシック" panose="020B0600070205080204" pitchFamily="50" charset="-128"/>
              <a:ea typeface="ＭＳ Ｐゴシック" panose="020B0600070205080204" pitchFamily="50" charset="-128"/>
            </a:rPr>
            <a:t>千円減少等したものの、介護予防生活支援事業</a:t>
          </a:r>
          <a:r>
            <a:rPr kumimoji="1" lang="en-US" altLang="ja-JP" sz="1300">
              <a:latin typeface="ＭＳ Ｐゴシック" panose="020B0600070205080204" pitchFamily="50" charset="-128"/>
              <a:ea typeface="ＭＳ Ｐゴシック" panose="020B0600070205080204" pitchFamily="50" charset="-128"/>
            </a:rPr>
            <a:t>7,090</a:t>
          </a:r>
          <a:r>
            <a:rPr kumimoji="1" lang="ja-JP" altLang="en-US" sz="1300">
              <a:latin typeface="ＭＳ Ｐゴシック" panose="020B0600070205080204" pitchFamily="50" charset="-128"/>
              <a:ea typeface="ＭＳ Ｐゴシック" panose="020B0600070205080204" pitchFamily="50" charset="-128"/>
            </a:rPr>
            <a:t>千円増加、老人保護措置費</a:t>
          </a:r>
          <a:r>
            <a:rPr kumimoji="1" lang="en-US" altLang="ja-JP" sz="1300">
              <a:latin typeface="ＭＳ Ｐゴシック" panose="020B0600070205080204" pitchFamily="50" charset="-128"/>
              <a:ea typeface="ＭＳ Ｐゴシック" panose="020B0600070205080204" pitchFamily="50" charset="-128"/>
            </a:rPr>
            <a:t>6,060</a:t>
          </a:r>
          <a:r>
            <a:rPr kumimoji="1" lang="ja-JP" altLang="en-US" sz="1300">
              <a:latin typeface="ＭＳ Ｐゴシック" panose="020B0600070205080204" pitchFamily="50" charset="-128"/>
              <a:ea typeface="ＭＳ Ｐゴシック" panose="020B0600070205080204" pitchFamily="50" charset="-128"/>
            </a:rPr>
            <a:t>千円増加、児童措置費</a:t>
          </a:r>
          <a:r>
            <a:rPr kumimoji="1" lang="en-US" altLang="ja-JP" sz="1300">
              <a:latin typeface="ＭＳ Ｐゴシック" panose="020B0600070205080204" pitchFamily="50" charset="-128"/>
              <a:ea typeface="ＭＳ Ｐゴシック" panose="020B0600070205080204" pitchFamily="50" charset="-128"/>
            </a:rPr>
            <a:t>3,329</a:t>
          </a:r>
          <a:r>
            <a:rPr kumimoji="1" lang="ja-JP" altLang="en-US" sz="1300">
              <a:latin typeface="ＭＳ Ｐゴシック" panose="020B0600070205080204" pitchFamily="50" charset="-128"/>
              <a:ea typeface="ＭＳ Ｐゴシック" panose="020B0600070205080204" pitchFamily="50" charset="-128"/>
            </a:rPr>
            <a:t>千円増加等により、扶助費（経常経費）は</a:t>
          </a:r>
          <a:r>
            <a:rPr kumimoji="1" lang="en-US" altLang="ja-JP" sz="1300">
              <a:latin typeface="ＭＳ Ｐゴシック" panose="020B0600070205080204" pitchFamily="50" charset="-128"/>
              <a:ea typeface="ＭＳ Ｐゴシック" panose="020B0600070205080204" pitchFamily="50" charset="-128"/>
            </a:rPr>
            <a:t>8,243</a:t>
          </a:r>
          <a:r>
            <a:rPr kumimoji="1" lang="ja-JP" altLang="en-US" sz="1300">
              <a:latin typeface="ＭＳ Ｐゴシック" panose="020B0600070205080204" pitchFamily="50" charset="-128"/>
              <a:ea typeface="ＭＳ Ｐゴシック" panose="020B0600070205080204" pitchFamily="50" charset="-128"/>
            </a:rPr>
            <a:t>千円増加した。増加傾向にあるため、扶助費町単独分の見直しなど進めていくことで、適正化を図る。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31750</xdr:rowOff>
    </xdr:from>
    <xdr:to>
      <xdr:col>24</xdr:col>
      <xdr:colOff>25400</xdr:colOff>
      <xdr:row>60</xdr:row>
      <xdr:rowOff>88900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10318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31750</xdr:rowOff>
    </xdr:from>
    <xdr:to>
      <xdr:col>19</xdr:col>
      <xdr:colOff>187325</xdr:colOff>
      <xdr:row>60</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10318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60</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101854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59</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1018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38100</xdr:rowOff>
    </xdr:from>
    <xdr:to>
      <xdr:col>24</xdr:col>
      <xdr:colOff>76200</xdr:colOff>
      <xdr:row>60</xdr:row>
      <xdr:rowOff>139700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10177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152400</xdr:rowOff>
    </xdr:from>
    <xdr:to>
      <xdr:col>20</xdr:col>
      <xdr:colOff>38100</xdr:colOff>
      <xdr:row>60</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67327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19050</xdr:rowOff>
    </xdr:from>
    <xdr:to>
      <xdr:col>15</xdr:col>
      <xdr:colOff>149225</xdr:colOff>
      <xdr:row>60</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105427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95250</xdr:rowOff>
    </xdr:from>
    <xdr:to>
      <xdr:col>6</xdr:col>
      <xdr:colOff>171450</xdr:colOff>
      <xdr:row>60</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主に繰出金によるものであり、下水道事業特別会計繰出金</a:t>
          </a:r>
          <a:r>
            <a:rPr kumimoji="1" lang="en-US" altLang="ja-JP" sz="1300">
              <a:latin typeface="ＭＳ Ｐゴシック" panose="020B0600070205080204" pitchFamily="50" charset="-128"/>
              <a:ea typeface="ＭＳ Ｐゴシック" panose="020B0600070205080204" pitchFamily="50" charset="-128"/>
            </a:rPr>
            <a:t>1,588</a:t>
          </a:r>
          <a:r>
            <a:rPr kumimoji="1" lang="ja-JP" altLang="en-US" sz="1300">
              <a:latin typeface="ＭＳ Ｐゴシック" panose="020B0600070205080204" pitchFamily="50" charset="-128"/>
              <a:ea typeface="ＭＳ Ｐゴシック" panose="020B0600070205080204" pitchFamily="50" charset="-128"/>
            </a:rPr>
            <a:t>千円減少等したものの、介護保険事業特別会計繰出金</a:t>
          </a:r>
          <a:r>
            <a:rPr kumimoji="1" lang="en-US" altLang="ja-JP" sz="1300">
              <a:latin typeface="ＭＳ Ｐゴシック" panose="020B0600070205080204" pitchFamily="50" charset="-128"/>
              <a:ea typeface="ＭＳ Ｐゴシック" panose="020B0600070205080204" pitchFamily="50" charset="-128"/>
            </a:rPr>
            <a:t>14,977</a:t>
          </a:r>
          <a:r>
            <a:rPr kumimoji="1" lang="ja-JP" altLang="en-US" sz="1300">
              <a:latin typeface="ＭＳ Ｐゴシック" panose="020B0600070205080204" pitchFamily="50" charset="-128"/>
              <a:ea typeface="ＭＳ Ｐゴシック" panose="020B0600070205080204" pitchFamily="50" charset="-128"/>
            </a:rPr>
            <a:t>千円増加、簡易水道事業特別会計繰出金</a:t>
          </a:r>
          <a:r>
            <a:rPr kumimoji="1" lang="en-US" altLang="ja-JP" sz="1300">
              <a:latin typeface="ＭＳ Ｐゴシック" panose="020B0600070205080204" pitchFamily="50" charset="-128"/>
              <a:ea typeface="ＭＳ Ｐゴシック" panose="020B0600070205080204" pitchFamily="50" charset="-128"/>
            </a:rPr>
            <a:t>1,075</a:t>
          </a:r>
          <a:r>
            <a:rPr kumimoji="1" lang="ja-JP" altLang="en-US" sz="1300">
              <a:latin typeface="ＭＳ Ｐゴシック" panose="020B0600070205080204" pitchFamily="50" charset="-128"/>
              <a:ea typeface="ＭＳ Ｐゴシック" panose="020B0600070205080204" pitchFamily="50" charset="-128"/>
            </a:rPr>
            <a:t>千円増加等により、繰出金（経常経費）は</a:t>
          </a:r>
          <a:r>
            <a:rPr kumimoji="1" lang="en-US" altLang="ja-JP" sz="1300">
              <a:latin typeface="ＭＳ Ｐゴシック" panose="020B0600070205080204" pitchFamily="50" charset="-128"/>
              <a:ea typeface="ＭＳ Ｐゴシック" panose="020B0600070205080204" pitchFamily="50" charset="-128"/>
            </a:rPr>
            <a:t>13,029</a:t>
          </a:r>
          <a:r>
            <a:rPr kumimoji="1" lang="ja-JP" altLang="en-US" sz="1300">
              <a:latin typeface="ＭＳ Ｐゴシック" panose="020B0600070205080204" pitchFamily="50" charset="-128"/>
              <a:ea typeface="ＭＳ Ｐゴシック" panose="020B0600070205080204" pitchFamily="50" charset="-128"/>
            </a:rPr>
            <a:t>千円増加した。近年増加傾向にあるため、特別会計の独立採算を目指し、料金等の適正化に努める。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xdr:rowOff>
    </xdr:from>
    <xdr:to>
      <xdr:col>82</xdr:col>
      <xdr:colOff>107950</xdr:colOff>
      <xdr:row>56</xdr:row>
      <xdr:rowOff>35560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1771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xdr:rowOff>
    </xdr:from>
    <xdr:to>
      <xdr:col>78</xdr:col>
      <xdr:colOff>69850</xdr:colOff>
      <xdr:row>56</xdr:row>
      <xdr:rowOff>20320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177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68580</xdr:rowOff>
    </xdr:from>
    <xdr:to>
      <xdr:col>78</xdr:col>
      <xdr:colOff>120650</xdr:colOff>
      <xdr:row>55</xdr:row>
      <xdr:rowOff>170180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9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8907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6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56</xdr:row>
      <xdr:rowOff>20320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552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72390</xdr:rowOff>
    </xdr:from>
    <xdr:to>
      <xdr:col>74</xdr:col>
      <xdr:colOff>31750</xdr:colOff>
      <xdr:row>56</xdr:row>
      <xdr:rowOff>2540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50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62230</xdr:rowOff>
    </xdr:from>
    <xdr:to>
      <xdr:col>69</xdr:col>
      <xdr:colOff>92075</xdr:colOff>
      <xdr:row>55</xdr:row>
      <xdr:rowOff>123190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491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64770</xdr:rowOff>
    </xdr:from>
    <xdr:to>
      <xdr:col>69</xdr:col>
      <xdr:colOff>142875</xdr:colOff>
      <xdr:row>55</xdr:row>
      <xdr:rowOff>166370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5097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7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135907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128287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137160</xdr:rowOff>
    </xdr:from>
    <xdr:to>
      <xdr:col>78</xdr:col>
      <xdr:colOff>120650</xdr:colOff>
      <xdr:row>56</xdr:row>
      <xdr:rowOff>67310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6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52087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65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55897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158767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xdr:rowOff>
    </xdr:from>
    <xdr:to>
      <xdr:col>65</xdr:col>
      <xdr:colOff>53975</xdr:colOff>
      <xdr:row>55</xdr:row>
      <xdr:rowOff>113030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123207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農業振興費</a:t>
          </a:r>
          <a:r>
            <a:rPr kumimoji="1" lang="en-US" altLang="ja-JP" sz="1300">
              <a:latin typeface="ＭＳ Ｐゴシック" panose="020B0600070205080204" pitchFamily="50" charset="-128"/>
              <a:ea typeface="ＭＳ Ｐゴシック" panose="020B0600070205080204" pitchFamily="50" charset="-128"/>
            </a:rPr>
            <a:t>4,702</a:t>
          </a:r>
          <a:r>
            <a:rPr kumimoji="1" lang="ja-JP" altLang="en-US" sz="1300">
              <a:latin typeface="ＭＳ Ｐゴシック" panose="020B0600070205080204" pitchFamily="50" charset="-128"/>
              <a:ea typeface="ＭＳ Ｐゴシック" panose="020B0600070205080204" pitchFamily="50" charset="-128"/>
            </a:rPr>
            <a:t>千円増加等したものの、新型コロナウイルス感染症の影響によるイベント事業の中止により商工振興費</a:t>
          </a:r>
          <a:r>
            <a:rPr kumimoji="1" lang="en-US" altLang="ja-JP" sz="1300">
              <a:latin typeface="ＭＳ Ｐゴシック" panose="020B0600070205080204" pitchFamily="50" charset="-128"/>
              <a:ea typeface="ＭＳ Ｐゴシック" panose="020B0600070205080204" pitchFamily="50" charset="-128"/>
            </a:rPr>
            <a:t>10,278</a:t>
          </a:r>
          <a:r>
            <a:rPr kumimoji="1" lang="ja-JP" altLang="en-US" sz="1300">
              <a:latin typeface="ＭＳ Ｐゴシック" panose="020B0600070205080204" pitchFamily="50" charset="-128"/>
              <a:ea typeface="ＭＳ Ｐゴシック" panose="020B0600070205080204" pitchFamily="50" charset="-128"/>
            </a:rPr>
            <a:t>千円減少、西都児湯医療センター負担金等の保健衛生総務費</a:t>
          </a:r>
          <a:r>
            <a:rPr kumimoji="1" lang="en-US" altLang="ja-JP" sz="1300">
              <a:latin typeface="ＭＳ Ｐゴシック" panose="020B0600070205080204" pitchFamily="50" charset="-128"/>
              <a:ea typeface="ＭＳ Ｐゴシック" panose="020B0600070205080204" pitchFamily="50" charset="-128"/>
            </a:rPr>
            <a:t>3,683</a:t>
          </a:r>
          <a:r>
            <a:rPr kumimoji="1" lang="ja-JP" altLang="en-US" sz="1300">
              <a:latin typeface="ＭＳ Ｐゴシック" panose="020B0600070205080204" pitchFamily="50" charset="-128"/>
              <a:ea typeface="ＭＳ Ｐゴシック" panose="020B0600070205080204" pitchFamily="50" charset="-128"/>
            </a:rPr>
            <a:t>千円減少等により、補助費等（経常経費）は</a:t>
          </a:r>
          <a:r>
            <a:rPr kumimoji="1" lang="en-US" altLang="ja-JP" sz="1300">
              <a:latin typeface="ＭＳ Ｐゴシック" panose="020B0600070205080204" pitchFamily="50" charset="-128"/>
              <a:ea typeface="ＭＳ Ｐゴシック" panose="020B0600070205080204" pitchFamily="50" charset="-128"/>
            </a:rPr>
            <a:t>26,730</a:t>
          </a:r>
          <a:r>
            <a:rPr kumimoji="1" lang="ja-JP" altLang="en-US" sz="1300">
              <a:latin typeface="ＭＳ Ｐゴシック" panose="020B0600070205080204" pitchFamily="50" charset="-128"/>
              <a:ea typeface="ＭＳ Ｐゴシック" panose="020B0600070205080204" pitchFamily="50" charset="-128"/>
            </a:rPr>
            <a:t>千円減少した。類似団体平均を下回っているものの、事務事業評価等による補助事業の適正化を図る。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122428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4433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122428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253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81280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894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17272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66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長期借入債利子</a:t>
          </a:r>
          <a:r>
            <a:rPr kumimoji="1" lang="en-US" altLang="ja-JP" sz="1300">
              <a:latin typeface="ＭＳ Ｐゴシック" panose="020B0600070205080204" pitchFamily="50" charset="-128"/>
              <a:ea typeface="ＭＳ Ｐゴシック" panose="020B0600070205080204" pitchFamily="50" charset="-128"/>
            </a:rPr>
            <a:t>1,732</a:t>
          </a:r>
          <a:r>
            <a:rPr kumimoji="1" lang="ja-JP" altLang="en-US" sz="1300">
              <a:latin typeface="ＭＳ Ｐゴシック" panose="020B0600070205080204" pitchFamily="50" charset="-128"/>
              <a:ea typeface="ＭＳ Ｐゴシック" panose="020B0600070205080204" pitchFamily="50" charset="-128"/>
            </a:rPr>
            <a:t>千円減少したものの、元金償還金</a:t>
          </a:r>
          <a:r>
            <a:rPr kumimoji="1" lang="en-US" altLang="ja-JP" sz="1300">
              <a:latin typeface="ＭＳ Ｐゴシック" panose="020B0600070205080204" pitchFamily="50" charset="-128"/>
              <a:ea typeface="ＭＳ Ｐゴシック" panose="020B0600070205080204" pitchFamily="50" charset="-128"/>
            </a:rPr>
            <a:t>15,871</a:t>
          </a:r>
          <a:r>
            <a:rPr kumimoji="1" lang="ja-JP" altLang="en-US" sz="1300">
              <a:latin typeface="ＭＳ Ｐゴシック" panose="020B0600070205080204" pitchFamily="50" charset="-128"/>
              <a:ea typeface="ＭＳ Ｐゴシック" panose="020B0600070205080204" pitchFamily="50" charset="-128"/>
            </a:rPr>
            <a:t>千円増加により、公債費（経常経費）は</a:t>
          </a:r>
          <a:r>
            <a:rPr kumimoji="1" lang="en-US" altLang="ja-JP" sz="1300">
              <a:latin typeface="ＭＳ Ｐゴシック" panose="020B0600070205080204" pitchFamily="50" charset="-128"/>
              <a:ea typeface="ＭＳ Ｐゴシック" panose="020B0600070205080204" pitchFamily="50" charset="-128"/>
            </a:rPr>
            <a:t>14,139</a:t>
          </a:r>
          <a:r>
            <a:rPr kumimoji="1" lang="ja-JP" altLang="en-US" sz="1300">
              <a:latin typeface="ＭＳ Ｐゴシック" panose="020B0600070205080204" pitchFamily="50" charset="-128"/>
              <a:ea typeface="ＭＳ Ｐゴシック" panose="020B0600070205080204" pitchFamily="50" charset="-128"/>
            </a:rPr>
            <a:t>千円増加した。平成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年度まで地方債を抑制していたが、平成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年度より地方債の発行を再開した。類似団体平均を下回っており、今後も計画的な地方債の発行・償還を行う。</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73660</xdr:rowOff>
    </xdr:from>
    <xdr:to>
      <xdr:col>24</xdr:col>
      <xdr:colOff>25400</xdr:colOff>
      <xdr:row>74</xdr:row>
      <xdr:rowOff>92710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27609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73660</xdr:rowOff>
    </xdr:from>
    <xdr:to>
      <xdr:col>19</xdr:col>
      <xdr:colOff>187325</xdr:colOff>
      <xdr:row>74</xdr:row>
      <xdr:rowOff>85090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27609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85090</xdr:rowOff>
    </xdr:from>
    <xdr:to>
      <xdr:col>15</xdr:col>
      <xdr:colOff>98425</xdr:colOff>
      <xdr:row>74</xdr:row>
      <xdr:rowOff>123190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27723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152400</xdr:rowOff>
    </xdr:from>
    <xdr:to>
      <xdr:col>15</xdr:col>
      <xdr:colOff>149225</xdr:colOff>
      <xdr:row>77</xdr:row>
      <xdr:rowOff>82550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123190</xdr:rowOff>
    </xdr:from>
    <xdr:to>
      <xdr:col>11</xdr:col>
      <xdr:colOff>9525</xdr:colOff>
      <xdr:row>74</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28104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41910</xdr:rowOff>
    </xdr:from>
    <xdr:to>
      <xdr:col>24</xdr:col>
      <xdr:colOff>76200</xdr:colOff>
      <xdr:row>74</xdr:row>
      <xdr:rowOff>143510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58437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22860</xdr:rowOff>
    </xdr:from>
    <xdr:to>
      <xdr:col>20</xdr:col>
      <xdr:colOff>38100</xdr:colOff>
      <xdr:row>74</xdr:row>
      <xdr:rowOff>124460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134637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34290</xdr:rowOff>
    </xdr:from>
    <xdr:to>
      <xdr:col>15</xdr:col>
      <xdr:colOff>149225</xdr:colOff>
      <xdr:row>74</xdr:row>
      <xdr:rowOff>135890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146067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72390</xdr:rowOff>
    </xdr:from>
    <xdr:to>
      <xdr:col>11</xdr:col>
      <xdr:colOff>60325</xdr:colOff>
      <xdr:row>75</xdr:row>
      <xdr:rowOff>2540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12717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102870</xdr:rowOff>
    </xdr:from>
    <xdr:to>
      <xdr:col>6</xdr:col>
      <xdr:colOff>171450</xdr:colOff>
      <xdr:row>75</xdr:row>
      <xdr:rowOff>33020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43197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26,730</a:t>
          </a:r>
          <a:r>
            <a:rPr kumimoji="1" lang="ja-JP" altLang="en-US" sz="1300">
              <a:latin typeface="ＭＳ Ｐゴシック" panose="020B0600070205080204" pitchFamily="50" charset="-128"/>
              <a:ea typeface="ＭＳ Ｐゴシック" panose="020B0600070205080204" pitchFamily="50" charset="-128"/>
            </a:rPr>
            <a:t>千円減少、物件費</a:t>
          </a:r>
          <a:r>
            <a:rPr kumimoji="1" lang="en-US" altLang="ja-JP" sz="1300">
              <a:latin typeface="ＭＳ Ｐゴシック" panose="020B0600070205080204" pitchFamily="50" charset="-128"/>
              <a:ea typeface="ＭＳ Ｐゴシック" panose="020B0600070205080204" pitchFamily="50" charset="-128"/>
            </a:rPr>
            <a:t>1,937</a:t>
          </a:r>
          <a:r>
            <a:rPr kumimoji="1" lang="ja-JP" altLang="en-US" sz="1300">
              <a:latin typeface="ＭＳ Ｐゴシック" panose="020B0600070205080204" pitchFamily="50" charset="-128"/>
              <a:ea typeface="ＭＳ Ｐゴシック" panose="020B0600070205080204" pitchFamily="50" charset="-128"/>
            </a:rPr>
            <a:t>千円減少したものの、人件費</a:t>
          </a:r>
          <a:r>
            <a:rPr kumimoji="1" lang="en-US" altLang="ja-JP" sz="1300">
              <a:latin typeface="ＭＳ Ｐゴシック" panose="020B0600070205080204" pitchFamily="50" charset="-128"/>
              <a:ea typeface="ＭＳ Ｐゴシック" panose="020B0600070205080204" pitchFamily="50" charset="-128"/>
            </a:rPr>
            <a:t>35,771</a:t>
          </a:r>
          <a:r>
            <a:rPr kumimoji="1" lang="ja-JP" altLang="en-US" sz="1300">
              <a:latin typeface="ＭＳ Ｐゴシック" panose="020B0600070205080204" pitchFamily="50" charset="-128"/>
              <a:ea typeface="ＭＳ Ｐゴシック" panose="020B0600070205080204" pitchFamily="50" charset="-128"/>
            </a:rPr>
            <a:t>千円増加、繰出金</a:t>
          </a:r>
          <a:r>
            <a:rPr kumimoji="1" lang="en-US" altLang="ja-JP" sz="1300">
              <a:latin typeface="ＭＳ Ｐゴシック" panose="020B0600070205080204" pitchFamily="50" charset="-128"/>
              <a:ea typeface="ＭＳ Ｐゴシック" panose="020B0600070205080204" pitchFamily="50" charset="-128"/>
            </a:rPr>
            <a:t>13,029</a:t>
          </a:r>
          <a:r>
            <a:rPr kumimoji="1" lang="ja-JP" altLang="en-US" sz="1300">
              <a:latin typeface="ＭＳ Ｐゴシック" panose="020B0600070205080204" pitchFamily="50" charset="-128"/>
              <a:ea typeface="ＭＳ Ｐゴシック" panose="020B0600070205080204" pitchFamily="50" charset="-128"/>
            </a:rPr>
            <a:t>千円増加、扶助費</a:t>
          </a:r>
          <a:r>
            <a:rPr kumimoji="1" lang="en-US" altLang="ja-JP" sz="1300">
              <a:latin typeface="ＭＳ Ｐゴシック" panose="020B0600070205080204" pitchFamily="50" charset="-128"/>
              <a:ea typeface="ＭＳ Ｐゴシック" panose="020B0600070205080204" pitchFamily="50" charset="-128"/>
            </a:rPr>
            <a:t>8,243</a:t>
          </a:r>
          <a:r>
            <a:rPr kumimoji="1" lang="ja-JP" altLang="en-US" sz="1300">
              <a:latin typeface="ＭＳ Ｐゴシック" panose="020B0600070205080204" pitchFamily="50" charset="-128"/>
              <a:ea typeface="ＭＳ Ｐゴシック" panose="020B0600070205080204" pitchFamily="50" charset="-128"/>
            </a:rPr>
            <a:t>千円増加、維持補修費</a:t>
          </a:r>
          <a:r>
            <a:rPr kumimoji="1" lang="en-US" altLang="ja-JP" sz="1300">
              <a:latin typeface="ＭＳ Ｐゴシック" panose="020B0600070205080204" pitchFamily="50" charset="-128"/>
              <a:ea typeface="ＭＳ Ｐゴシック" panose="020B0600070205080204" pitchFamily="50" charset="-128"/>
            </a:rPr>
            <a:t>2,079</a:t>
          </a:r>
          <a:r>
            <a:rPr kumimoji="1" lang="ja-JP" altLang="en-US" sz="1300">
              <a:latin typeface="ＭＳ Ｐゴシック" panose="020B0600070205080204" pitchFamily="50" charset="-128"/>
              <a:ea typeface="ＭＳ Ｐゴシック" panose="020B0600070205080204" pitchFamily="50" charset="-128"/>
            </a:rPr>
            <a:t>千円増加等により、公債費以外（経常経費）は</a:t>
          </a:r>
          <a:r>
            <a:rPr kumimoji="1" lang="en-US" altLang="ja-JP" sz="1300">
              <a:latin typeface="ＭＳ Ｐゴシック" panose="020B0600070205080204" pitchFamily="50" charset="-128"/>
              <a:ea typeface="ＭＳ Ｐゴシック" panose="020B0600070205080204" pitchFamily="50" charset="-128"/>
            </a:rPr>
            <a:t>30,865</a:t>
          </a:r>
          <a:r>
            <a:rPr kumimoji="1" lang="ja-JP" altLang="en-US" sz="1300">
              <a:latin typeface="ＭＳ Ｐゴシック" panose="020B0600070205080204" pitchFamily="50" charset="-128"/>
              <a:ea typeface="ＭＳ Ｐゴシック" panose="020B0600070205080204" pitchFamily="50" charset="-128"/>
            </a:rPr>
            <a:t>千円増加した。類似団体平均を上回っており、増加傾向にあるため、経常経費の削減に努める。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56787</xdr:rowOff>
    </xdr:from>
    <xdr:to>
      <xdr:col>82</xdr:col>
      <xdr:colOff>107950</xdr:colOff>
      <xdr:row>77</xdr:row>
      <xdr:rowOff>86179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25843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169455</xdr:rowOff>
    </xdr:from>
    <xdr:to>
      <xdr:col>78</xdr:col>
      <xdr:colOff>69850</xdr:colOff>
      <xdr:row>77</xdr:row>
      <xdr:rowOff>56787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199655"/>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6169</xdr:rowOff>
    </xdr:from>
    <xdr:to>
      <xdr:col>73</xdr:col>
      <xdr:colOff>180975</xdr:colOff>
      <xdr:row>76</xdr:row>
      <xdr:rowOff>169455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36369"/>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162742</xdr:rowOff>
    </xdr:from>
    <xdr:to>
      <xdr:col>74</xdr:col>
      <xdr:colOff>31750</xdr:colOff>
      <xdr:row>76</xdr:row>
      <xdr:rowOff>92892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103068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9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43724</xdr:rowOff>
    </xdr:from>
    <xdr:to>
      <xdr:col>69</xdr:col>
      <xdr:colOff>92075</xdr:colOff>
      <xdr:row>76</xdr:row>
      <xdr:rowOff>6169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902474"/>
          <a:ext cx="8890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117022</xdr:rowOff>
    </xdr:from>
    <xdr:to>
      <xdr:col>69</xdr:col>
      <xdr:colOff>142875</xdr:colOff>
      <xdr:row>76</xdr:row>
      <xdr:rowOff>47172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57349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7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74567</xdr:rowOff>
    </xdr:from>
    <xdr:to>
      <xdr:col>65</xdr:col>
      <xdr:colOff>53975</xdr:colOff>
      <xdr:row>76</xdr:row>
      <xdr:rowOff>4716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160945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35379</xdr:rowOff>
    </xdr:from>
    <xdr:to>
      <xdr:col>82</xdr:col>
      <xdr:colOff>158750</xdr:colOff>
      <xdr:row>77</xdr:row>
      <xdr:rowOff>136979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7456</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5987</xdr:rowOff>
    </xdr:from>
    <xdr:to>
      <xdr:col>78</xdr:col>
      <xdr:colOff>120650</xdr:colOff>
      <xdr:row>77</xdr:row>
      <xdr:rowOff>107587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92364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118655</xdr:rowOff>
    </xdr:from>
    <xdr:to>
      <xdr:col>74</xdr:col>
      <xdr:colOff>31750</xdr:colOff>
      <xdr:row>77</xdr:row>
      <xdr:rowOff>48805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33582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23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126819</xdr:rowOff>
    </xdr:from>
    <xdr:to>
      <xdr:col>69</xdr:col>
      <xdr:colOff>142875</xdr:colOff>
      <xdr:row>76</xdr:row>
      <xdr:rowOff>56969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41746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7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164374</xdr:rowOff>
    </xdr:from>
    <xdr:to>
      <xdr:col>65</xdr:col>
      <xdr:colOff>53975</xdr:colOff>
      <xdr:row>75</xdr:row>
      <xdr:rowOff>94524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104701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62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96145</xdr:rowOff>
    </xdr:from>
    <xdr:to>
      <xdr:col>29</xdr:col>
      <xdr:colOff>127000</xdr:colOff>
      <xdr:row>18</xdr:row>
      <xdr:rowOff>117521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29870"/>
          <a:ext cx="647700" cy="21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117521</xdr:rowOff>
    </xdr:from>
    <xdr:to>
      <xdr:col>26</xdr:col>
      <xdr:colOff>50800</xdr:colOff>
      <xdr:row>18</xdr:row>
      <xdr:rowOff>118845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51246"/>
          <a:ext cx="698500" cy="1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29244</xdr:rowOff>
    </xdr:from>
    <xdr:to>
      <xdr:col>26</xdr:col>
      <xdr:colOff>101600</xdr:colOff>
      <xdr:row>18</xdr:row>
      <xdr:rowOff>130844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6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141021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93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118845</xdr:rowOff>
    </xdr:from>
    <xdr:to>
      <xdr:col>22</xdr:col>
      <xdr:colOff>114300</xdr:colOff>
      <xdr:row>18</xdr:row>
      <xdr:rowOff>125238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52570"/>
          <a:ext cx="698500" cy="6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32549</xdr:rowOff>
    </xdr:from>
    <xdr:to>
      <xdr:col>22</xdr:col>
      <xdr:colOff>165100</xdr:colOff>
      <xdr:row>18</xdr:row>
      <xdr:rowOff>134149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66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144326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935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125238</xdr:rowOff>
    </xdr:from>
    <xdr:to>
      <xdr:col>18</xdr:col>
      <xdr:colOff>177800</xdr:colOff>
      <xdr:row>18</xdr:row>
      <xdr:rowOff>137834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58963"/>
          <a:ext cx="698500" cy="12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39866</xdr:rowOff>
    </xdr:from>
    <xdr:to>
      <xdr:col>19</xdr:col>
      <xdr:colOff>38100</xdr:colOff>
      <xdr:row>18</xdr:row>
      <xdr:rowOff>141466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151643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94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46364</xdr:rowOff>
    </xdr:from>
    <xdr:to>
      <xdr:col>15</xdr:col>
      <xdr:colOff>101600</xdr:colOff>
      <xdr:row>18</xdr:row>
      <xdr:rowOff>147964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80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158141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94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45345</xdr:rowOff>
    </xdr:from>
    <xdr:to>
      <xdr:col>29</xdr:col>
      <xdr:colOff>177800</xdr:colOff>
      <xdr:row>18</xdr:row>
      <xdr:rowOff>146945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79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125372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66721</xdr:rowOff>
    </xdr:from>
    <xdr:to>
      <xdr:col>26</xdr:col>
      <xdr:colOff>101600</xdr:colOff>
      <xdr:row>18</xdr:row>
      <xdr:rowOff>168321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00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153098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86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68045</xdr:rowOff>
    </xdr:from>
    <xdr:to>
      <xdr:col>22</xdr:col>
      <xdr:colOff>165100</xdr:colOff>
      <xdr:row>18</xdr:row>
      <xdr:rowOff>169645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01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154422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8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74438</xdr:rowOff>
    </xdr:from>
    <xdr:to>
      <xdr:col>19</xdr:col>
      <xdr:colOff>38100</xdr:colOff>
      <xdr:row>19</xdr:row>
      <xdr:rowOff>4588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08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160815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87034</xdr:rowOff>
    </xdr:from>
    <xdr:to>
      <xdr:col>15</xdr:col>
      <xdr:colOff>101600</xdr:colOff>
      <xdr:row>19</xdr:row>
      <xdr:rowOff>17183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2075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1961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0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86553</xdr:rowOff>
    </xdr:from>
    <xdr:to>
      <xdr:col>29</xdr:col>
      <xdr:colOff>127000</xdr:colOff>
      <xdr:row>36</xdr:row>
      <xdr:rowOff>86637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39803"/>
          <a:ext cx="647700" cy="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74879</xdr:rowOff>
    </xdr:from>
    <xdr:to>
      <xdr:col>26</xdr:col>
      <xdr:colOff>50800</xdr:colOff>
      <xdr:row>36</xdr:row>
      <xdr:rowOff>86637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028129"/>
          <a:ext cx="698500" cy="11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225636</xdr:rowOff>
    </xdr:from>
    <xdr:to>
      <xdr:col>26</xdr:col>
      <xdr:colOff>101600</xdr:colOff>
      <xdr:row>35</xdr:row>
      <xdr:rowOff>327236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35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337413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0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62108</xdr:rowOff>
    </xdr:from>
    <xdr:to>
      <xdr:col>22</xdr:col>
      <xdr:colOff>114300</xdr:colOff>
      <xdr:row>36</xdr:row>
      <xdr:rowOff>74879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015358"/>
          <a:ext cx="698500" cy="12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222397</xdr:rowOff>
    </xdr:from>
    <xdr:to>
      <xdr:col>22</xdr:col>
      <xdr:colOff>165100</xdr:colOff>
      <xdr:row>35</xdr:row>
      <xdr:rowOff>323997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32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334174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0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47013</xdr:rowOff>
    </xdr:from>
    <xdr:to>
      <xdr:col>18</xdr:col>
      <xdr:colOff>177800</xdr:colOff>
      <xdr:row>36</xdr:row>
      <xdr:rowOff>62108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000263"/>
          <a:ext cx="698500" cy="15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218641</xdr:rowOff>
    </xdr:from>
    <xdr:to>
      <xdr:col>19</xdr:col>
      <xdr:colOff>38100</xdr:colOff>
      <xdr:row>35</xdr:row>
      <xdr:rowOff>320241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2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330418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9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234117</xdr:rowOff>
    </xdr:from>
    <xdr:to>
      <xdr:col>15</xdr:col>
      <xdr:colOff>101600</xdr:colOff>
      <xdr:row>35</xdr:row>
      <xdr:rowOff>335717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444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1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35753</xdr:rowOff>
    </xdr:from>
    <xdr:to>
      <xdr:col>29</xdr:col>
      <xdr:colOff>177800</xdr:colOff>
      <xdr:row>36</xdr:row>
      <xdr:rowOff>137353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89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7830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6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35837</xdr:rowOff>
    </xdr:from>
    <xdr:to>
      <xdr:col>26</xdr:col>
      <xdr:colOff>101600</xdr:colOff>
      <xdr:row>36</xdr:row>
      <xdr:rowOff>137437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89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122214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7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24079</xdr:rowOff>
    </xdr:from>
    <xdr:to>
      <xdr:col>22</xdr:col>
      <xdr:colOff>165100</xdr:colOff>
      <xdr:row>36</xdr:row>
      <xdr:rowOff>125679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77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110456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6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11308</xdr:rowOff>
    </xdr:from>
    <xdr:to>
      <xdr:col>19</xdr:col>
      <xdr:colOff>38100</xdr:colOff>
      <xdr:row>36</xdr:row>
      <xdr:rowOff>112908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64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97685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5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339113</xdr:rowOff>
    </xdr:from>
    <xdr:to>
      <xdr:col>15</xdr:col>
      <xdr:colOff>101600</xdr:colOff>
      <xdr:row>36</xdr:row>
      <xdr:rowOff>97813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49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82590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3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5,081
5,073
145.96
6,223,649
5,968,433
248,810
2,683,804
1,058,915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86968</xdr:rowOff>
    </xdr:from>
    <xdr:to>
      <xdr:col>24</xdr:col>
      <xdr:colOff>63500</xdr:colOff>
      <xdr:row>37</xdr:row>
      <xdr:rowOff>118311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30618"/>
          <a:ext cx="838200" cy="3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118311</xdr:rowOff>
    </xdr:from>
    <xdr:to>
      <xdr:col>19</xdr:col>
      <xdr:colOff>177800</xdr:colOff>
      <xdr:row>37</xdr:row>
      <xdr:rowOff>119747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61961"/>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69448</xdr:rowOff>
    </xdr:from>
    <xdr:to>
      <xdr:col>20</xdr:col>
      <xdr:colOff>38100</xdr:colOff>
      <xdr:row>37</xdr:row>
      <xdr:rowOff>171048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162175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5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119747</xdr:rowOff>
    </xdr:from>
    <xdr:to>
      <xdr:col>15</xdr:col>
      <xdr:colOff>50800</xdr:colOff>
      <xdr:row>37</xdr:row>
      <xdr:rowOff>123959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63397"/>
          <a:ext cx="889000" cy="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74694</xdr:rowOff>
    </xdr:from>
    <xdr:to>
      <xdr:col>15</xdr:col>
      <xdr:colOff>101600</xdr:colOff>
      <xdr:row>38</xdr:row>
      <xdr:rowOff>4845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167422</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123959</xdr:rowOff>
    </xdr:from>
    <xdr:to>
      <xdr:col>10</xdr:col>
      <xdr:colOff>114300</xdr:colOff>
      <xdr:row>37</xdr:row>
      <xdr:rowOff>137469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67609"/>
          <a:ext cx="889000" cy="1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78693</xdr:rowOff>
    </xdr:from>
    <xdr:to>
      <xdr:col>10</xdr:col>
      <xdr:colOff>165100</xdr:colOff>
      <xdr:row>38</xdr:row>
      <xdr:rowOff>8843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171420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1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80135</xdr:rowOff>
    </xdr:from>
    <xdr:to>
      <xdr:col>6</xdr:col>
      <xdr:colOff>38100</xdr:colOff>
      <xdr:row>38</xdr:row>
      <xdr:rowOff>10285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26812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19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36168</xdr:rowOff>
    </xdr:from>
    <xdr:to>
      <xdr:col>24</xdr:col>
      <xdr:colOff>114300</xdr:colOff>
      <xdr:row>37</xdr:row>
      <xdr:rowOff>137768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7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122545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94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67511</xdr:rowOff>
    </xdr:from>
    <xdr:to>
      <xdr:col>20</xdr:col>
      <xdr:colOff>38100</xdr:colOff>
      <xdr:row>37</xdr:row>
      <xdr:rowOff>169111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1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14188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18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68947</xdr:rowOff>
    </xdr:from>
    <xdr:to>
      <xdr:col>15</xdr:col>
      <xdr:colOff>101600</xdr:colOff>
      <xdr:row>37</xdr:row>
      <xdr:rowOff>170547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15624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18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73159</xdr:rowOff>
    </xdr:from>
    <xdr:to>
      <xdr:col>10</xdr:col>
      <xdr:colOff>165100</xdr:colOff>
      <xdr:row>38</xdr:row>
      <xdr:rowOff>3309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1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19836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19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86669</xdr:rowOff>
    </xdr:from>
    <xdr:to>
      <xdr:col>6</xdr:col>
      <xdr:colOff>38100</xdr:colOff>
      <xdr:row>38</xdr:row>
      <xdr:rowOff>16819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3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7946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2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151888</xdr:rowOff>
    </xdr:from>
    <xdr:to>
      <xdr:col>24</xdr:col>
      <xdr:colOff>63500</xdr:colOff>
      <xdr:row>57</xdr:row>
      <xdr:rowOff>56817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53088"/>
          <a:ext cx="838200" cy="7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56817</xdr:rowOff>
    </xdr:from>
    <xdr:to>
      <xdr:col>19</xdr:col>
      <xdr:colOff>177800</xdr:colOff>
      <xdr:row>57</xdr:row>
      <xdr:rowOff>94166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29467"/>
          <a:ext cx="889000" cy="3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49281</xdr:rowOff>
    </xdr:from>
    <xdr:to>
      <xdr:col>20</xdr:col>
      <xdr:colOff>38100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142008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94166</xdr:rowOff>
    </xdr:from>
    <xdr:to>
      <xdr:col>15</xdr:col>
      <xdr:colOff>50800</xdr:colOff>
      <xdr:row>57</xdr:row>
      <xdr:rowOff>127855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66816"/>
          <a:ext cx="889000" cy="3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63779</xdr:rowOff>
    </xdr:from>
    <xdr:to>
      <xdr:col>15</xdr:col>
      <xdr:colOff>101600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156506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112357</xdr:rowOff>
    </xdr:from>
    <xdr:to>
      <xdr:col>10</xdr:col>
      <xdr:colOff>114300</xdr:colOff>
      <xdr:row>57</xdr:row>
      <xdr:rowOff>127855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885007"/>
          <a:ext cx="889000" cy="1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70452</xdr:rowOff>
    </xdr:from>
    <xdr:to>
      <xdr:col>10</xdr:col>
      <xdr:colOff>165100</xdr:colOff>
      <xdr:row>58</xdr:row>
      <xdr:rowOff>602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17129</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85486</xdr:rowOff>
    </xdr:from>
    <xdr:to>
      <xdr:col>6</xdr:col>
      <xdr:colOff>38100</xdr:colOff>
      <xdr:row>58</xdr:row>
      <xdr:rowOff>15636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5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6763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5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101088</xdr:rowOff>
    </xdr:from>
    <xdr:to>
      <xdr:col>24</xdr:col>
      <xdr:colOff>114300</xdr:colOff>
      <xdr:row>57</xdr:row>
      <xdr:rowOff>31238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79515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8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6017</xdr:rowOff>
    </xdr:from>
    <xdr:to>
      <xdr:col>20</xdr:col>
      <xdr:colOff>38100</xdr:colOff>
      <xdr:row>57</xdr:row>
      <xdr:rowOff>107617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7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124144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5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43366</xdr:rowOff>
    </xdr:from>
    <xdr:to>
      <xdr:col>15</xdr:col>
      <xdr:colOff>101600</xdr:colOff>
      <xdr:row>57</xdr:row>
      <xdr:rowOff>144966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1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161493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9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77055</xdr:rowOff>
    </xdr:from>
    <xdr:to>
      <xdr:col>10</xdr:col>
      <xdr:colOff>165100</xdr:colOff>
      <xdr:row>58</xdr:row>
      <xdr:rowOff>7205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4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169782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42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61557</xdr:rowOff>
    </xdr:from>
    <xdr:to>
      <xdr:col>6</xdr:col>
      <xdr:colOff>38100</xdr:colOff>
      <xdr:row>57</xdr:row>
      <xdr:rowOff>163157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3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8234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60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14095</xdr:rowOff>
    </xdr:from>
    <xdr:to>
      <xdr:col>24</xdr:col>
      <xdr:colOff>63500</xdr:colOff>
      <xdr:row>79</xdr:row>
      <xdr:rowOff>18737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58645"/>
          <a:ext cx="838200" cy="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8151</xdr:rowOff>
    </xdr:from>
    <xdr:to>
      <xdr:col>19</xdr:col>
      <xdr:colOff>177800</xdr:colOff>
      <xdr:row>79</xdr:row>
      <xdr:rowOff>18737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52701"/>
          <a:ext cx="889000" cy="1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104476</xdr:rowOff>
    </xdr:from>
    <xdr:to>
      <xdr:col>20</xdr:col>
      <xdr:colOff>38100</xdr:colOff>
      <xdr:row>79</xdr:row>
      <xdr:rowOff>34626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51153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5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8151</xdr:rowOff>
    </xdr:from>
    <xdr:to>
      <xdr:col>15</xdr:col>
      <xdr:colOff>50800</xdr:colOff>
      <xdr:row>79</xdr:row>
      <xdr:rowOff>15308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52701"/>
          <a:ext cx="889000" cy="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104189</xdr:rowOff>
    </xdr:from>
    <xdr:to>
      <xdr:col>15</xdr:col>
      <xdr:colOff>101600</xdr:colOff>
      <xdr:row>79</xdr:row>
      <xdr:rowOff>34339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50866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5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15308</xdr:rowOff>
    </xdr:from>
    <xdr:to>
      <xdr:col>10</xdr:col>
      <xdr:colOff>114300</xdr:colOff>
      <xdr:row>79</xdr:row>
      <xdr:rowOff>19673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59858"/>
          <a:ext cx="889000" cy="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105367</xdr:rowOff>
    </xdr:from>
    <xdr:to>
      <xdr:col>10</xdr:col>
      <xdr:colOff>165100</xdr:colOff>
      <xdr:row>79</xdr:row>
      <xdr:rowOff>35517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7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52044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5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108339</xdr:rowOff>
    </xdr:from>
    <xdr:to>
      <xdr:col>6</xdr:col>
      <xdr:colOff>38100</xdr:colOff>
      <xdr:row>79</xdr:row>
      <xdr:rowOff>38489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55016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134745</xdr:rowOff>
    </xdr:from>
    <xdr:to>
      <xdr:col>24</xdr:col>
      <xdr:colOff>114300</xdr:colOff>
      <xdr:row>79</xdr:row>
      <xdr:rowOff>64895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0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49672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139387</xdr:rowOff>
    </xdr:from>
    <xdr:to>
      <xdr:col>20</xdr:col>
      <xdr:colOff>38100</xdr:colOff>
      <xdr:row>79</xdr:row>
      <xdr:rowOff>69537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1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60664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128801</xdr:rowOff>
    </xdr:from>
    <xdr:to>
      <xdr:col>15</xdr:col>
      <xdr:colOff>101600</xdr:colOff>
      <xdr:row>79</xdr:row>
      <xdr:rowOff>58951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0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50078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9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135958</xdr:rowOff>
    </xdr:from>
    <xdr:to>
      <xdr:col>10</xdr:col>
      <xdr:colOff>165100</xdr:colOff>
      <xdr:row>79</xdr:row>
      <xdr:rowOff>66108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0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57235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0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140323</xdr:rowOff>
    </xdr:from>
    <xdr:to>
      <xdr:col>6</xdr:col>
      <xdr:colOff>38100</xdr:colOff>
      <xdr:row>79</xdr:row>
      <xdr:rowOff>70473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61600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0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56414</xdr:rowOff>
    </xdr:from>
    <xdr:to>
      <xdr:col>24</xdr:col>
      <xdr:colOff>63500</xdr:colOff>
      <xdr:row>92</xdr:row>
      <xdr:rowOff>85303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829814"/>
          <a:ext cx="838200" cy="2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85303</xdr:rowOff>
    </xdr:from>
    <xdr:to>
      <xdr:col>19</xdr:col>
      <xdr:colOff>177800</xdr:colOff>
      <xdr:row>92</xdr:row>
      <xdr:rowOff>117841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858703"/>
          <a:ext cx="8890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86047</xdr:rowOff>
    </xdr:from>
    <xdr:to>
      <xdr:col>20</xdr:col>
      <xdr:colOff>38100</xdr:colOff>
      <xdr:row>95</xdr:row>
      <xdr:rowOff>16197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0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7324</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9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117841</xdr:rowOff>
    </xdr:from>
    <xdr:to>
      <xdr:col>15</xdr:col>
      <xdr:colOff>50800</xdr:colOff>
      <xdr:row>92</xdr:row>
      <xdr:rowOff>122282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5891241"/>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109387</xdr:rowOff>
    </xdr:from>
    <xdr:to>
      <xdr:col>15</xdr:col>
      <xdr:colOff>101600</xdr:colOff>
      <xdr:row>95</xdr:row>
      <xdr:rowOff>39537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2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30664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1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122282</xdr:rowOff>
    </xdr:from>
    <xdr:to>
      <xdr:col>10</xdr:col>
      <xdr:colOff>114300</xdr:colOff>
      <xdr:row>92</xdr:row>
      <xdr:rowOff>134944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5895682"/>
          <a:ext cx="889000" cy="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115004</xdr:rowOff>
    </xdr:from>
    <xdr:to>
      <xdr:col>10</xdr:col>
      <xdr:colOff>165100</xdr:colOff>
      <xdr:row>95</xdr:row>
      <xdr:rowOff>45154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3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36281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2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116092</xdr:rowOff>
    </xdr:from>
    <xdr:to>
      <xdr:col>6</xdr:col>
      <xdr:colOff>38100</xdr:colOff>
      <xdr:row>95</xdr:row>
      <xdr:rowOff>46242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3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37369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2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5614</xdr:rowOff>
    </xdr:from>
    <xdr:to>
      <xdr:col>24</xdr:col>
      <xdr:colOff>114300</xdr:colOff>
      <xdr:row>92</xdr:row>
      <xdr:rowOff>107214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77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28491</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63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34503</xdr:rowOff>
    </xdr:from>
    <xdr:to>
      <xdr:col>20</xdr:col>
      <xdr:colOff>38100</xdr:colOff>
      <xdr:row>92</xdr:row>
      <xdr:rowOff>136103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80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152630</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583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67041</xdr:rowOff>
    </xdr:from>
    <xdr:to>
      <xdr:col>15</xdr:col>
      <xdr:colOff>101600</xdr:colOff>
      <xdr:row>92</xdr:row>
      <xdr:rowOff>168641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8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13718</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615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71482</xdr:rowOff>
    </xdr:from>
    <xdr:to>
      <xdr:col>10</xdr:col>
      <xdr:colOff>165100</xdr:colOff>
      <xdr:row>93</xdr:row>
      <xdr:rowOff>1632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84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18159</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62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84144</xdr:rowOff>
    </xdr:from>
    <xdr:to>
      <xdr:col>6</xdr:col>
      <xdr:colOff>38100</xdr:colOff>
      <xdr:row>93</xdr:row>
      <xdr:rowOff>14294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58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30821</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63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165703</xdr:rowOff>
    </xdr:from>
    <xdr:to>
      <xdr:col>55</xdr:col>
      <xdr:colOff>0</xdr:colOff>
      <xdr:row>37</xdr:row>
      <xdr:rowOff>101230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66453"/>
          <a:ext cx="838200" cy="27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101230</xdr:rowOff>
    </xdr:from>
    <xdr:to>
      <xdr:col>50</xdr:col>
      <xdr:colOff>114300</xdr:colOff>
      <xdr:row>37</xdr:row>
      <xdr:rowOff>104265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44880"/>
          <a:ext cx="8890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50920</xdr:rowOff>
    </xdr:from>
    <xdr:to>
      <xdr:col>50</xdr:col>
      <xdr:colOff>165100</xdr:colOff>
      <xdr:row>37</xdr:row>
      <xdr:rowOff>152520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143647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8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104265</xdr:rowOff>
    </xdr:from>
    <xdr:to>
      <xdr:col>45</xdr:col>
      <xdr:colOff>177800</xdr:colOff>
      <xdr:row>37</xdr:row>
      <xdr:rowOff>148871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47915"/>
          <a:ext cx="889000" cy="4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56984</xdr:rowOff>
    </xdr:from>
    <xdr:to>
      <xdr:col>46</xdr:col>
      <xdr:colOff>38100</xdr:colOff>
      <xdr:row>37</xdr:row>
      <xdr:rowOff>158584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149710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9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128038</xdr:rowOff>
    </xdr:from>
    <xdr:to>
      <xdr:col>41</xdr:col>
      <xdr:colOff>50800</xdr:colOff>
      <xdr:row>37</xdr:row>
      <xdr:rowOff>148871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71688"/>
          <a:ext cx="889000" cy="2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58407</xdr:rowOff>
    </xdr:from>
    <xdr:to>
      <xdr:col>41</xdr:col>
      <xdr:colOff>101600</xdr:colOff>
      <xdr:row>37</xdr:row>
      <xdr:rowOff>160007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0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5084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7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68076</xdr:rowOff>
    </xdr:from>
    <xdr:to>
      <xdr:col>36</xdr:col>
      <xdr:colOff>165100</xdr:colOff>
      <xdr:row>37</xdr:row>
      <xdr:rowOff>169676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14753</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8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114903</xdr:rowOff>
    </xdr:from>
    <xdr:to>
      <xdr:col>55</xdr:col>
      <xdr:colOff>50800</xdr:colOff>
      <xdr:row>36</xdr:row>
      <xdr:rowOff>45053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1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93330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9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50430</xdr:rowOff>
    </xdr:from>
    <xdr:to>
      <xdr:col>50</xdr:col>
      <xdr:colOff>165100</xdr:colOff>
      <xdr:row>37</xdr:row>
      <xdr:rowOff>152030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168557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6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53465</xdr:rowOff>
    </xdr:from>
    <xdr:to>
      <xdr:col>46</xdr:col>
      <xdr:colOff>38100</xdr:colOff>
      <xdr:row>37</xdr:row>
      <xdr:rowOff>155065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9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7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98071</xdr:rowOff>
    </xdr:from>
    <xdr:to>
      <xdr:col>41</xdr:col>
      <xdr:colOff>101600</xdr:colOff>
      <xdr:row>38</xdr:row>
      <xdr:rowOff>28221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4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19348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3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77238</xdr:rowOff>
    </xdr:from>
    <xdr:to>
      <xdr:col>36</xdr:col>
      <xdr:colOff>165100</xdr:colOff>
      <xdr:row>38</xdr:row>
      <xdr:rowOff>7387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208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169965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1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5452</xdr:rowOff>
    </xdr:from>
    <xdr:to>
      <xdr:col>55</xdr:col>
      <xdr:colOff>0</xdr:colOff>
      <xdr:row>59</xdr:row>
      <xdr:rowOff>10620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121002"/>
          <a:ext cx="838200" cy="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10620</xdr:rowOff>
    </xdr:from>
    <xdr:to>
      <xdr:col>50</xdr:col>
      <xdr:colOff>114300</xdr:colOff>
      <xdr:row>59</xdr:row>
      <xdr:rowOff>21876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126170"/>
          <a:ext cx="889000" cy="1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92606</xdr:rowOff>
    </xdr:from>
    <xdr:to>
      <xdr:col>50</xdr:col>
      <xdr:colOff>165100</xdr:colOff>
      <xdr:row>59</xdr:row>
      <xdr:rowOff>22756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3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39283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81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153275</xdr:rowOff>
    </xdr:from>
    <xdr:to>
      <xdr:col>45</xdr:col>
      <xdr:colOff>177800</xdr:colOff>
      <xdr:row>59</xdr:row>
      <xdr:rowOff>21876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97375"/>
          <a:ext cx="889000" cy="4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101284</xdr:rowOff>
    </xdr:from>
    <xdr:to>
      <xdr:col>46</xdr:col>
      <xdr:colOff>38100</xdr:colOff>
      <xdr:row>59</xdr:row>
      <xdr:rowOff>31434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4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47961</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82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153275</xdr:rowOff>
    </xdr:from>
    <xdr:to>
      <xdr:col>41</xdr:col>
      <xdr:colOff>50800</xdr:colOff>
      <xdr:row>59</xdr:row>
      <xdr:rowOff>9806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97375"/>
          <a:ext cx="8890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87806</xdr:rowOff>
    </xdr:from>
    <xdr:to>
      <xdr:col>41</xdr:col>
      <xdr:colOff>101600</xdr:colOff>
      <xdr:row>59</xdr:row>
      <xdr:rowOff>17956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100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34483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80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100761</xdr:rowOff>
    </xdr:from>
    <xdr:to>
      <xdr:col>36</xdr:col>
      <xdr:colOff>165100</xdr:colOff>
      <xdr:row>59</xdr:row>
      <xdr:rowOff>30911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4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47438</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82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126102</xdr:rowOff>
    </xdr:from>
    <xdr:to>
      <xdr:col>55</xdr:col>
      <xdr:colOff>50800</xdr:colOff>
      <xdr:row>59</xdr:row>
      <xdr:rowOff>56252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7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41029</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131270</xdr:rowOff>
    </xdr:from>
    <xdr:to>
      <xdr:col>50</xdr:col>
      <xdr:colOff>165100</xdr:colOff>
      <xdr:row>59</xdr:row>
      <xdr:rowOff>61420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7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52547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142526</xdr:rowOff>
    </xdr:from>
    <xdr:to>
      <xdr:col>46</xdr:col>
      <xdr:colOff>38100</xdr:colOff>
      <xdr:row>59</xdr:row>
      <xdr:rowOff>72676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63803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17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102475</xdr:rowOff>
    </xdr:from>
    <xdr:to>
      <xdr:col>41</xdr:col>
      <xdr:colOff>101600</xdr:colOff>
      <xdr:row>59</xdr:row>
      <xdr:rowOff>32625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4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23752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39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130456</xdr:rowOff>
    </xdr:from>
    <xdr:to>
      <xdr:col>36</xdr:col>
      <xdr:colOff>165100</xdr:colOff>
      <xdr:row>59</xdr:row>
      <xdr:rowOff>60606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7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51733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16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32352</xdr:rowOff>
    </xdr:from>
    <xdr:to>
      <xdr:col>55</xdr:col>
      <xdr:colOff>0</xdr:colOff>
      <xdr:row>79</xdr:row>
      <xdr:rowOff>40267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76902"/>
          <a:ext cx="838200" cy="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40267</xdr:rowOff>
    </xdr:from>
    <xdr:to>
      <xdr:col>50</xdr:col>
      <xdr:colOff>114300</xdr:colOff>
      <xdr:row>79</xdr:row>
      <xdr:rowOff>43100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84817"/>
          <a:ext cx="889000" cy="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131930</xdr:rowOff>
    </xdr:from>
    <xdr:to>
      <xdr:col>50</xdr:col>
      <xdr:colOff>165100</xdr:colOff>
      <xdr:row>79</xdr:row>
      <xdr:rowOff>62080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0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78607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8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164205</xdr:rowOff>
    </xdr:from>
    <xdr:to>
      <xdr:col>45</xdr:col>
      <xdr:colOff>177800</xdr:colOff>
      <xdr:row>79</xdr:row>
      <xdr:rowOff>43100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37305"/>
          <a:ext cx="889000" cy="5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134942</xdr:rowOff>
    </xdr:from>
    <xdr:to>
      <xdr:col>46</xdr:col>
      <xdr:colOff>38100</xdr:colOff>
      <xdr:row>79</xdr:row>
      <xdr:rowOff>65092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0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81619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8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164205</xdr:rowOff>
    </xdr:from>
    <xdr:to>
      <xdr:col>41</xdr:col>
      <xdr:colOff>50800</xdr:colOff>
      <xdr:row>79</xdr:row>
      <xdr:rowOff>23644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37305"/>
          <a:ext cx="889000" cy="3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112813</xdr:rowOff>
    </xdr:from>
    <xdr:to>
      <xdr:col>41</xdr:col>
      <xdr:colOff>101600</xdr:colOff>
      <xdr:row>79</xdr:row>
      <xdr:rowOff>42963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8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59490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6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123289</xdr:rowOff>
    </xdr:from>
    <xdr:to>
      <xdr:col>36</xdr:col>
      <xdr:colOff>165100</xdr:colOff>
      <xdr:row>79</xdr:row>
      <xdr:rowOff>53439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9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69966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7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153002</xdr:rowOff>
    </xdr:from>
    <xdr:to>
      <xdr:col>55</xdr:col>
      <xdr:colOff>50800</xdr:colOff>
      <xdr:row>79</xdr:row>
      <xdr:rowOff>83152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2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82880</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160917</xdr:rowOff>
    </xdr:from>
    <xdr:to>
      <xdr:col>50</xdr:col>
      <xdr:colOff>165100</xdr:colOff>
      <xdr:row>79</xdr:row>
      <xdr:rowOff>91067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3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82194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2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163750</xdr:rowOff>
    </xdr:from>
    <xdr:to>
      <xdr:col>46</xdr:col>
      <xdr:colOff>38100</xdr:colOff>
      <xdr:row>79</xdr:row>
      <xdr:rowOff>93900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3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85027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2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113405</xdr:rowOff>
    </xdr:from>
    <xdr:to>
      <xdr:col>41</xdr:col>
      <xdr:colOff>101600</xdr:colOff>
      <xdr:row>79</xdr:row>
      <xdr:rowOff>43555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34682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7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144294</xdr:rowOff>
    </xdr:from>
    <xdr:to>
      <xdr:col>36</xdr:col>
      <xdr:colOff>165100</xdr:colOff>
      <xdr:row>79</xdr:row>
      <xdr:rowOff>74444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1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65571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1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108028</xdr:rowOff>
    </xdr:from>
    <xdr:to>
      <xdr:col>55</xdr:col>
      <xdr:colOff>0</xdr:colOff>
      <xdr:row>98</xdr:row>
      <xdr:rowOff>120354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10128"/>
          <a:ext cx="838200" cy="1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116246</xdr:rowOff>
    </xdr:from>
    <xdr:to>
      <xdr:col>50</xdr:col>
      <xdr:colOff>114300</xdr:colOff>
      <xdr:row>98</xdr:row>
      <xdr:rowOff>120354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18346"/>
          <a:ext cx="889000" cy="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37359</xdr:rowOff>
    </xdr:from>
    <xdr:to>
      <xdr:col>50</xdr:col>
      <xdr:colOff>165100</xdr:colOff>
      <xdr:row>98</xdr:row>
      <xdr:rowOff>138959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3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155486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1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97620</xdr:rowOff>
    </xdr:from>
    <xdr:to>
      <xdr:col>45</xdr:col>
      <xdr:colOff>177800</xdr:colOff>
      <xdr:row>98</xdr:row>
      <xdr:rowOff>116246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99720"/>
          <a:ext cx="889000" cy="1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43774</xdr:rowOff>
    </xdr:from>
    <xdr:to>
      <xdr:col>46</xdr:col>
      <xdr:colOff>38100</xdr:colOff>
      <xdr:row>98</xdr:row>
      <xdr:rowOff>145374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4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161901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97620</xdr:rowOff>
    </xdr:from>
    <xdr:to>
      <xdr:col>41</xdr:col>
      <xdr:colOff>50800</xdr:colOff>
      <xdr:row>98</xdr:row>
      <xdr:rowOff>119143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99720"/>
          <a:ext cx="889000" cy="2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43914</xdr:rowOff>
    </xdr:from>
    <xdr:to>
      <xdr:col>41</xdr:col>
      <xdr:colOff>101600</xdr:colOff>
      <xdr:row>98</xdr:row>
      <xdr:rowOff>145514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4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162041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2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50792</xdr:rowOff>
    </xdr:from>
    <xdr:to>
      <xdr:col>36</xdr:col>
      <xdr:colOff>165100</xdr:colOff>
      <xdr:row>98</xdr:row>
      <xdr:rowOff>152392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5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168919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2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57228</xdr:rowOff>
    </xdr:from>
    <xdr:to>
      <xdr:col>55</xdr:col>
      <xdr:colOff>50800</xdr:colOff>
      <xdr:row>98</xdr:row>
      <xdr:rowOff>158828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5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156525</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69554</xdr:rowOff>
    </xdr:from>
    <xdr:to>
      <xdr:col>50</xdr:col>
      <xdr:colOff>165100</xdr:colOff>
      <xdr:row>98</xdr:row>
      <xdr:rowOff>171154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162281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6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65446</xdr:rowOff>
    </xdr:from>
    <xdr:to>
      <xdr:col>46</xdr:col>
      <xdr:colOff>38100</xdr:colOff>
      <xdr:row>98</xdr:row>
      <xdr:rowOff>167046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6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158173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46820</xdr:rowOff>
    </xdr:from>
    <xdr:to>
      <xdr:col>41</xdr:col>
      <xdr:colOff>101600</xdr:colOff>
      <xdr:row>98</xdr:row>
      <xdr:rowOff>148420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139547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4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68343</xdr:rowOff>
    </xdr:from>
    <xdr:to>
      <xdr:col>36</xdr:col>
      <xdr:colOff>165100</xdr:colOff>
      <xdr:row>98</xdr:row>
      <xdr:rowOff>169943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161070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6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168304</xdr:rowOff>
    </xdr:from>
    <xdr:to>
      <xdr:col>85</xdr:col>
      <xdr:colOff>127000</xdr:colOff>
      <xdr:row>39</xdr:row>
      <xdr:rowOff>38592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83404"/>
          <a:ext cx="838200" cy="4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168304</xdr:rowOff>
    </xdr:from>
    <xdr:to>
      <xdr:col>81</xdr:col>
      <xdr:colOff>50800</xdr:colOff>
      <xdr:row>39</xdr:row>
      <xdr:rowOff>10701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83404"/>
          <a:ext cx="889000" cy="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133683</xdr:rowOff>
    </xdr:from>
    <xdr:to>
      <xdr:col>81</xdr:col>
      <xdr:colOff>101600</xdr:colOff>
      <xdr:row>39</xdr:row>
      <xdr:rowOff>63833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54960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4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10701</xdr:rowOff>
    </xdr:from>
    <xdr:to>
      <xdr:col>76</xdr:col>
      <xdr:colOff>114300</xdr:colOff>
      <xdr:row>39</xdr:row>
      <xdr:rowOff>40494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97251"/>
          <a:ext cx="889000" cy="2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134814</xdr:rowOff>
    </xdr:from>
    <xdr:to>
      <xdr:col>76</xdr:col>
      <xdr:colOff>165100</xdr:colOff>
      <xdr:row>39</xdr:row>
      <xdr:rowOff>64964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56091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4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37607</xdr:rowOff>
    </xdr:from>
    <xdr:to>
      <xdr:col>71</xdr:col>
      <xdr:colOff>177800</xdr:colOff>
      <xdr:row>39</xdr:row>
      <xdr:rowOff>40494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24157"/>
          <a:ext cx="8890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135060</xdr:rowOff>
    </xdr:from>
    <xdr:to>
      <xdr:col>72</xdr:col>
      <xdr:colOff>38100</xdr:colOff>
      <xdr:row>39</xdr:row>
      <xdr:rowOff>65210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81737</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141030</xdr:rowOff>
    </xdr:from>
    <xdr:to>
      <xdr:col>67</xdr:col>
      <xdr:colOff>101600</xdr:colOff>
      <xdr:row>39</xdr:row>
      <xdr:rowOff>71180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87707</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3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159242</xdr:rowOff>
    </xdr:from>
    <xdr:to>
      <xdr:col>85</xdr:col>
      <xdr:colOff>177800</xdr:colOff>
      <xdr:row>39</xdr:row>
      <xdr:rowOff>89392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98597</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117504</xdr:rowOff>
    </xdr:from>
    <xdr:to>
      <xdr:col>81</xdr:col>
      <xdr:colOff>101600</xdr:colOff>
      <xdr:row>39</xdr:row>
      <xdr:rowOff>47654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3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64181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40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131351</xdr:rowOff>
    </xdr:from>
    <xdr:to>
      <xdr:col>76</xdr:col>
      <xdr:colOff>165100</xdr:colOff>
      <xdr:row>39</xdr:row>
      <xdr:rowOff>61501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4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78028</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4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161144</xdr:rowOff>
    </xdr:from>
    <xdr:to>
      <xdr:col>72</xdr:col>
      <xdr:colOff>38100</xdr:colOff>
      <xdr:row>39</xdr:row>
      <xdr:rowOff>91294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82421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6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158257</xdr:rowOff>
    </xdr:from>
    <xdr:to>
      <xdr:col>67</xdr:col>
      <xdr:colOff>101600</xdr:colOff>
      <xdr:row>39</xdr:row>
      <xdr:rowOff>88407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79534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6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142621</xdr:rowOff>
    </xdr:from>
    <xdr:to>
      <xdr:col>81</xdr:col>
      <xdr:colOff>101600</xdr:colOff>
      <xdr:row>58</xdr:row>
      <xdr:rowOff>72771</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89298</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690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142049</xdr:rowOff>
    </xdr:from>
    <xdr:to>
      <xdr:col>76</xdr:col>
      <xdr:colOff>165100</xdr:colOff>
      <xdr:row>58</xdr:row>
      <xdr:rowOff>72199</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88726</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6899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132906</xdr:rowOff>
    </xdr:from>
    <xdr:to>
      <xdr:col>72</xdr:col>
      <xdr:colOff>38100</xdr:colOff>
      <xdr:row>58</xdr:row>
      <xdr:rowOff>63056</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79583</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135763</xdr:rowOff>
    </xdr:from>
    <xdr:to>
      <xdr:col>67</xdr:col>
      <xdr:colOff>101600</xdr:colOff>
      <xdr:row>58</xdr:row>
      <xdr:rowOff>65913</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82440</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29815</xdr:rowOff>
    </xdr:from>
    <xdr:to>
      <xdr:col>85</xdr:col>
      <xdr:colOff>127000</xdr:colOff>
      <xdr:row>79</xdr:row>
      <xdr:rowOff>35604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574365"/>
          <a:ext cx="838200" cy="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32389</xdr:rowOff>
    </xdr:from>
    <xdr:to>
      <xdr:col>81</xdr:col>
      <xdr:colOff>50800</xdr:colOff>
      <xdr:row>79</xdr:row>
      <xdr:rowOff>35604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576939"/>
          <a:ext cx="8890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37536</xdr:rowOff>
    </xdr:from>
    <xdr:to>
      <xdr:col>81</xdr:col>
      <xdr:colOff>101600</xdr:colOff>
      <xdr:row>78</xdr:row>
      <xdr:rowOff>139136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41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155663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8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22357</xdr:rowOff>
    </xdr:from>
    <xdr:to>
      <xdr:col>76</xdr:col>
      <xdr:colOff>114300</xdr:colOff>
      <xdr:row>79</xdr:row>
      <xdr:rowOff>32389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566907"/>
          <a:ext cx="889000" cy="1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35037</xdr:rowOff>
    </xdr:from>
    <xdr:to>
      <xdr:col>76</xdr:col>
      <xdr:colOff>165100</xdr:colOff>
      <xdr:row>78</xdr:row>
      <xdr:rowOff>136637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40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153164</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8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12858</xdr:rowOff>
    </xdr:from>
    <xdr:to>
      <xdr:col>71</xdr:col>
      <xdr:colOff>177800</xdr:colOff>
      <xdr:row>79</xdr:row>
      <xdr:rowOff>22357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557408"/>
          <a:ext cx="889000" cy="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41636</xdr:rowOff>
    </xdr:from>
    <xdr:to>
      <xdr:col>72</xdr:col>
      <xdr:colOff>38100</xdr:colOff>
      <xdr:row>78</xdr:row>
      <xdr:rowOff>143236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41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159763</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8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48850</xdr:rowOff>
    </xdr:from>
    <xdr:to>
      <xdr:col>67</xdr:col>
      <xdr:colOff>101600</xdr:colOff>
      <xdr:row>78</xdr:row>
      <xdr:rowOff>150450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4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166977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9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150465</xdr:rowOff>
    </xdr:from>
    <xdr:to>
      <xdr:col>85</xdr:col>
      <xdr:colOff>177800</xdr:colOff>
      <xdr:row>79</xdr:row>
      <xdr:rowOff>80615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52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65392</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4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156254</xdr:rowOff>
    </xdr:from>
    <xdr:to>
      <xdr:col>81</xdr:col>
      <xdr:colOff>101600</xdr:colOff>
      <xdr:row>79</xdr:row>
      <xdr:rowOff>86404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52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77531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62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153039</xdr:rowOff>
    </xdr:from>
    <xdr:to>
      <xdr:col>76</xdr:col>
      <xdr:colOff>165100</xdr:colOff>
      <xdr:row>79</xdr:row>
      <xdr:rowOff>83189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52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74316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61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143007</xdr:rowOff>
    </xdr:from>
    <xdr:to>
      <xdr:col>72</xdr:col>
      <xdr:colOff>38100</xdr:colOff>
      <xdr:row>79</xdr:row>
      <xdr:rowOff>73157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51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64284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60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133508</xdr:rowOff>
    </xdr:from>
    <xdr:to>
      <xdr:col>67</xdr:col>
      <xdr:colOff>101600</xdr:colOff>
      <xdr:row>79</xdr:row>
      <xdr:rowOff>63658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50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54785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9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113793</xdr:rowOff>
    </xdr:from>
    <xdr:to>
      <xdr:col>85</xdr:col>
      <xdr:colOff>127000</xdr:colOff>
      <xdr:row>98</xdr:row>
      <xdr:rowOff>168073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15893"/>
          <a:ext cx="838200" cy="5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168073</xdr:rowOff>
    </xdr:from>
    <xdr:to>
      <xdr:col>81</xdr:col>
      <xdr:colOff>50800</xdr:colOff>
      <xdr:row>99</xdr:row>
      <xdr:rowOff>15312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70173"/>
          <a:ext cx="889000" cy="1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125163</xdr:rowOff>
    </xdr:from>
    <xdr:to>
      <xdr:col>81</xdr:col>
      <xdr:colOff>101600</xdr:colOff>
      <xdr:row>99</xdr:row>
      <xdr:rowOff>55313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2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46440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701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10202</xdr:rowOff>
    </xdr:from>
    <xdr:to>
      <xdr:col>76</xdr:col>
      <xdr:colOff>114300</xdr:colOff>
      <xdr:row>99</xdr:row>
      <xdr:rowOff>15312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83752"/>
          <a:ext cx="889000" cy="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129325</xdr:rowOff>
    </xdr:from>
    <xdr:to>
      <xdr:col>76</xdr:col>
      <xdr:colOff>165100</xdr:colOff>
      <xdr:row>99</xdr:row>
      <xdr:rowOff>59475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76002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7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10202</xdr:rowOff>
    </xdr:from>
    <xdr:to>
      <xdr:col>71</xdr:col>
      <xdr:colOff>177800</xdr:colOff>
      <xdr:row>99</xdr:row>
      <xdr:rowOff>29941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83752"/>
          <a:ext cx="889000" cy="1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127829</xdr:rowOff>
    </xdr:from>
    <xdr:to>
      <xdr:col>72</xdr:col>
      <xdr:colOff>38100</xdr:colOff>
      <xdr:row>99</xdr:row>
      <xdr:rowOff>57979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74506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7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126571</xdr:rowOff>
    </xdr:from>
    <xdr:to>
      <xdr:col>67</xdr:col>
      <xdr:colOff>101600</xdr:colOff>
      <xdr:row>99</xdr:row>
      <xdr:rowOff>56721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2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73248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70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62993</xdr:rowOff>
    </xdr:from>
    <xdr:to>
      <xdr:col>85</xdr:col>
      <xdr:colOff>177800</xdr:colOff>
      <xdr:row>98</xdr:row>
      <xdr:rowOff>164593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22370</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5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117273</xdr:rowOff>
    </xdr:from>
    <xdr:to>
      <xdr:col>81</xdr:col>
      <xdr:colOff>101600</xdr:colOff>
      <xdr:row>99</xdr:row>
      <xdr:rowOff>47423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1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63950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69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135962</xdr:rowOff>
    </xdr:from>
    <xdr:to>
      <xdr:col>76</xdr:col>
      <xdr:colOff>165100</xdr:colOff>
      <xdr:row>99</xdr:row>
      <xdr:rowOff>66112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57239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130852</xdr:rowOff>
    </xdr:from>
    <xdr:to>
      <xdr:col>72</xdr:col>
      <xdr:colOff>38100</xdr:colOff>
      <xdr:row>99</xdr:row>
      <xdr:rowOff>61002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52129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150591</xdr:rowOff>
    </xdr:from>
    <xdr:to>
      <xdr:col>67</xdr:col>
      <xdr:colOff>101600</xdr:colOff>
      <xdr:row>99</xdr:row>
      <xdr:rowOff>80741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5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71868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4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xdr:rowOff>
    </xdr:from>
    <xdr:to>
      <xdr:col>112</xdr:col>
      <xdr:colOff>38100</xdr:colOff>
      <xdr:row>38</xdr:row>
      <xdr:rowOff>109347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125874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29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19360</xdr:rowOff>
    </xdr:from>
    <xdr:to>
      <xdr:col>107</xdr:col>
      <xdr:colOff>101600</xdr:colOff>
      <xdr:row>38</xdr:row>
      <xdr:rowOff>120960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137487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12799</xdr:rowOff>
    </xdr:from>
    <xdr:to>
      <xdr:col>102</xdr:col>
      <xdr:colOff>165100</xdr:colOff>
      <xdr:row>38</xdr:row>
      <xdr:rowOff>114399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130926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22812</xdr:rowOff>
    </xdr:from>
    <xdr:to>
      <xdr:col>98</xdr:col>
      <xdr:colOff>38100</xdr:colOff>
      <xdr:row>38</xdr:row>
      <xdr:rowOff>124412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140939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123885</xdr:rowOff>
    </xdr:from>
    <xdr:to>
      <xdr:col>116</xdr:col>
      <xdr:colOff>63500</xdr:colOff>
      <xdr:row>58</xdr:row>
      <xdr:rowOff>124905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67985"/>
          <a:ext cx="838200" cy="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123885</xdr:rowOff>
    </xdr:from>
    <xdr:to>
      <xdr:col>111</xdr:col>
      <xdr:colOff>177800</xdr:colOff>
      <xdr:row>58</xdr:row>
      <xdr:rowOff>124109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67985"/>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66808</xdr:rowOff>
    </xdr:from>
    <xdr:to>
      <xdr:col>112</xdr:col>
      <xdr:colOff>38100</xdr:colOff>
      <xdr:row>58</xdr:row>
      <xdr:rowOff>168408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1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13485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8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118042</xdr:rowOff>
    </xdr:from>
    <xdr:to>
      <xdr:col>107</xdr:col>
      <xdr:colOff>50800</xdr:colOff>
      <xdr:row>58</xdr:row>
      <xdr:rowOff>124109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62142"/>
          <a:ext cx="889000" cy="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58853</xdr:rowOff>
    </xdr:from>
    <xdr:to>
      <xdr:col>107</xdr:col>
      <xdr:colOff>101600</xdr:colOff>
      <xdr:row>58</xdr:row>
      <xdr:rowOff>160453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5530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117585</xdr:rowOff>
    </xdr:from>
    <xdr:to>
      <xdr:col>102</xdr:col>
      <xdr:colOff>114300</xdr:colOff>
      <xdr:row>58</xdr:row>
      <xdr:rowOff>118042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6168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63887</xdr:rowOff>
    </xdr:from>
    <xdr:to>
      <xdr:col>102</xdr:col>
      <xdr:colOff>165100</xdr:colOff>
      <xdr:row>58</xdr:row>
      <xdr:rowOff>165487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0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10564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8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64545</xdr:rowOff>
    </xdr:from>
    <xdr:to>
      <xdr:col>98</xdr:col>
      <xdr:colOff>38100</xdr:colOff>
      <xdr:row>58</xdr:row>
      <xdr:rowOff>166145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11222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8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74105</xdr:rowOff>
    </xdr:from>
    <xdr:to>
      <xdr:col>116</xdr:col>
      <xdr:colOff>114300</xdr:colOff>
      <xdr:row>59</xdr:row>
      <xdr:rowOff>4255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1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73085</xdr:rowOff>
    </xdr:from>
    <xdr:to>
      <xdr:col>112</xdr:col>
      <xdr:colOff>38100</xdr:colOff>
      <xdr:row>59</xdr:row>
      <xdr:rowOff>3235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165812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0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73309</xdr:rowOff>
    </xdr:from>
    <xdr:to>
      <xdr:col>107</xdr:col>
      <xdr:colOff>101600</xdr:colOff>
      <xdr:row>59</xdr:row>
      <xdr:rowOff>3459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1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166036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1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67242</xdr:rowOff>
    </xdr:from>
    <xdr:to>
      <xdr:col>102</xdr:col>
      <xdr:colOff>165100</xdr:colOff>
      <xdr:row>58</xdr:row>
      <xdr:rowOff>168842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159969</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0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66785</xdr:rowOff>
    </xdr:from>
    <xdr:to>
      <xdr:col>98</xdr:col>
      <xdr:colOff>38100</xdr:colOff>
      <xdr:row>58</xdr:row>
      <xdr:rowOff>168385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159512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6564</xdr:rowOff>
    </xdr:from>
    <xdr:to>
      <xdr:col>116</xdr:col>
      <xdr:colOff>63500</xdr:colOff>
      <xdr:row>77</xdr:row>
      <xdr:rowOff>46675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08214"/>
          <a:ext cx="838200" cy="4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37348</xdr:rowOff>
    </xdr:from>
    <xdr:to>
      <xdr:col>111</xdr:col>
      <xdr:colOff>177800</xdr:colOff>
      <xdr:row>77</xdr:row>
      <xdr:rowOff>46675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238998"/>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30657</xdr:rowOff>
    </xdr:from>
    <xdr:to>
      <xdr:col>112</xdr:col>
      <xdr:colOff>38100</xdr:colOff>
      <xdr:row>77</xdr:row>
      <xdr:rowOff>132257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2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123384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3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27865</xdr:rowOff>
    </xdr:from>
    <xdr:to>
      <xdr:col>107</xdr:col>
      <xdr:colOff>50800</xdr:colOff>
      <xdr:row>77</xdr:row>
      <xdr:rowOff>37348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229515"/>
          <a:ext cx="889000" cy="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30028</xdr:rowOff>
    </xdr:from>
    <xdr:to>
      <xdr:col>107</xdr:col>
      <xdr:colOff>101600</xdr:colOff>
      <xdr:row>77</xdr:row>
      <xdr:rowOff>131628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23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122755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32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27865</xdr:rowOff>
    </xdr:from>
    <xdr:to>
      <xdr:col>102</xdr:col>
      <xdr:colOff>114300</xdr:colOff>
      <xdr:row>77</xdr:row>
      <xdr:rowOff>34319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29515"/>
          <a:ext cx="889000" cy="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29541</xdr:rowOff>
    </xdr:from>
    <xdr:to>
      <xdr:col>102</xdr:col>
      <xdr:colOff>165100</xdr:colOff>
      <xdr:row>77</xdr:row>
      <xdr:rowOff>131141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122268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32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32779</xdr:rowOff>
    </xdr:from>
    <xdr:to>
      <xdr:col>98</xdr:col>
      <xdr:colOff>38100</xdr:colOff>
      <xdr:row>77</xdr:row>
      <xdr:rowOff>134379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23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125506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3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127214</xdr:rowOff>
    </xdr:from>
    <xdr:to>
      <xdr:col>116</xdr:col>
      <xdr:colOff>114300</xdr:colOff>
      <xdr:row>77</xdr:row>
      <xdr:rowOff>57364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105641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3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167325</xdr:rowOff>
    </xdr:from>
    <xdr:to>
      <xdr:col>112</xdr:col>
      <xdr:colOff>38100</xdr:colOff>
      <xdr:row>77</xdr:row>
      <xdr:rowOff>97475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114002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97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157998</xdr:rowOff>
    </xdr:from>
    <xdr:to>
      <xdr:col>107</xdr:col>
      <xdr:colOff>101600</xdr:colOff>
      <xdr:row>77</xdr:row>
      <xdr:rowOff>88148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8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104675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96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148515</xdr:rowOff>
    </xdr:from>
    <xdr:to>
      <xdr:col>102</xdr:col>
      <xdr:colOff>165100</xdr:colOff>
      <xdr:row>77</xdr:row>
      <xdr:rowOff>78665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7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95192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95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154969</xdr:rowOff>
    </xdr:from>
    <xdr:to>
      <xdr:col>98</xdr:col>
      <xdr:colOff>38100</xdr:colOff>
      <xdr:row>77</xdr:row>
      <xdr:rowOff>85119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101646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96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人件費は、会計年度任用職員制度導入による委員等報酬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34,536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69,478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千円増加し、住民一人当たり人件費は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16,453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円増加した。物件費は、ふるさと納税役務費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119,692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186,367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千円増加し、住民一人当たり物件費は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40,094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円増加した。維持補修費は、町営住宅修繕料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千円増加し、住民一人当たり維持補修費は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円増加した。扶助費は、老人保護措置費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千円増加し、住民一人当たり扶助費は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円増加した。補助費等は、特別定額給付金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511,400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727,598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千円増加し、住民一人当たり補助費等は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146,156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円増加した。普通建設事業費は、義務教育学校校舎建設事業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123,422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60,046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千円増加し、住民一人当たり普通建設事業費は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13,565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円増加した。災害復旧事業費は、公共土木施設災害復旧費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61,995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113,823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千円減少し、住民一人当たり災害復旧事業費は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21,910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円減少した。公債費は、元金償還金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16,247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14,139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千円増加し、住民一人当たり公債費は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円増加した。積立金は、ふるさと応援基金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215,431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355,665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千円増加し、住民一人当たり積立金は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71,235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円増加した。貸付金は、宮崎県環境整備公社貸付金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2,679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1,479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千円減少し、住民一人当たり貸付金は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円減少した。繰出金は、介護保険事業特別会計繰出金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18,025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44,551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千円増加し、住民一人当たり繰出金は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10,528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5,081
5,073
145.96
6,223,649
5,968,433
248,810
2,683,804
1,058,915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122822</xdr:rowOff>
    </xdr:from>
    <xdr:to>
      <xdr:col>24</xdr:col>
      <xdr:colOff>63500</xdr:colOff>
      <xdr:row>37</xdr:row>
      <xdr:rowOff>126365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66472"/>
          <a:ext cx="8382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124289</xdr:rowOff>
    </xdr:from>
    <xdr:to>
      <xdr:col>19</xdr:col>
      <xdr:colOff>177800</xdr:colOff>
      <xdr:row>37</xdr:row>
      <xdr:rowOff>126365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67939"/>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135191</xdr:rowOff>
    </xdr:from>
    <xdr:to>
      <xdr:col>20</xdr:col>
      <xdr:colOff>38100</xdr:colOff>
      <xdr:row>38</xdr:row>
      <xdr:rowOff>65342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56469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124289</xdr:rowOff>
    </xdr:from>
    <xdr:to>
      <xdr:col>15</xdr:col>
      <xdr:colOff>50800</xdr:colOff>
      <xdr:row>37</xdr:row>
      <xdr:rowOff>128137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67939"/>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136411</xdr:rowOff>
    </xdr:from>
    <xdr:to>
      <xdr:col>15</xdr:col>
      <xdr:colOff>101600</xdr:colOff>
      <xdr:row>38</xdr:row>
      <xdr:rowOff>66560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57688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128137</xdr:rowOff>
    </xdr:from>
    <xdr:to>
      <xdr:col>10</xdr:col>
      <xdr:colOff>114300</xdr:colOff>
      <xdr:row>37</xdr:row>
      <xdr:rowOff>128137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71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137058</xdr:rowOff>
    </xdr:from>
    <xdr:to>
      <xdr:col>10</xdr:col>
      <xdr:colOff>165100</xdr:colOff>
      <xdr:row>38</xdr:row>
      <xdr:rowOff>67208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8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58335</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7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141478</xdr:rowOff>
    </xdr:from>
    <xdr:to>
      <xdr:col>6</xdr:col>
      <xdr:colOff>38100</xdr:colOff>
      <xdr:row>38</xdr:row>
      <xdr:rowOff>71628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62755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7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72022</xdr:rowOff>
    </xdr:from>
    <xdr:to>
      <xdr:col>24</xdr:col>
      <xdr:colOff>114300</xdr:colOff>
      <xdr:row>38</xdr:row>
      <xdr:rowOff>2172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1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50449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9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75565</xdr:rowOff>
    </xdr:from>
    <xdr:to>
      <xdr:col>20</xdr:col>
      <xdr:colOff>38100</xdr:colOff>
      <xdr:row>38</xdr:row>
      <xdr:rowOff>5715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22242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19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73489</xdr:rowOff>
    </xdr:from>
    <xdr:to>
      <xdr:col>15</xdr:col>
      <xdr:colOff>101600</xdr:colOff>
      <xdr:row>38</xdr:row>
      <xdr:rowOff>3639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1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20166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1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77337</xdr:rowOff>
    </xdr:from>
    <xdr:to>
      <xdr:col>10</xdr:col>
      <xdr:colOff>165100</xdr:colOff>
      <xdr:row>38</xdr:row>
      <xdr:rowOff>7486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209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24014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9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77337</xdr:rowOff>
    </xdr:from>
    <xdr:to>
      <xdr:col>6</xdr:col>
      <xdr:colOff>38100</xdr:colOff>
      <xdr:row>38</xdr:row>
      <xdr:rowOff>7486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209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24014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9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110123</xdr:rowOff>
    </xdr:from>
    <xdr:to>
      <xdr:col>24</xdr:col>
      <xdr:colOff>63500</xdr:colOff>
      <xdr:row>58</xdr:row>
      <xdr:rowOff>34636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82773"/>
          <a:ext cx="838200" cy="9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34636</xdr:rowOff>
    </xdr:from>
    <xdr:to>
      <xdr:col>19</xdr:col>
      <xdr:colOff>177800</xdr:colOff>
      <xdr:row>58</xdr:row>
      <xdr:rowOff>45567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78736"/>
          <a:ext cx="889000" cy="1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247</xdr:rowOff>
    </xdr:from>
    <xdr:to>
      <xdr:col>20</xdr:col>
      <xdr:colOff>38100</xdr:colOff>
      <xdr:row>58</xdr:row>
      <xdr:rowOff>101847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4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92974</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3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42307</xdr:rowOff>
    </xdr:from>
    <xdr:to>
      <xdr:col>15</xdr:col>
      <xdr:colOff>50800</xdr:colOff>
      <xdr:row>58</xdr:row>
      <xdr:rowOff>45567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86407"/>
          <a:ext cx="889000" cy="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6266</xdr:rowOff>
    </xdr:from>
    <xdr:to>
      <xdr:col>15</xdr:col>
      <xdr:colOff>101600</xdr:colOff>
      <xdr:row>58</xdr:row>
      <xdr:rowOff>107866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5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98993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4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42307</xdr:rowOff>
    </xdr:from>
    <xdr:to>
      <xdr:col>10</xdr:col>
      <xdr:colOff>114300</xdr:colOff>
      <xdr:row>58</xdr:row>
      <xdr:rowOff>54656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86407"/>
          <a:ext cx="889000" cy="1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7659</xdr:rowOff>
    </xdr:from>
    <xdr:to>
      <xdr:col>10</xdr:col>
      <xdr:colOff>165100</xdr:colOff>
      <xdr:row>58</xdr:row>
      <xdr:rowOff>109259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5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100386</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44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10512</xdr:rowOff>
    </xdr:from>
    <xdr:to>
      <xdr:col>6</xdr:col>
      <xdr:colOff>38100</xdr:colOff>
      <xdr:row>58</xdr:row>
      <xdr:rowOff>112112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103239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4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59323</xdr:rowOff>
    </xdr:from>
    <xdr:to>
      <xdr:col>24</xdr:col>
      <xdr:colOff>114300</xdr:colOff>
      <xdr:row>57</xdr:row>
      <xdr:rowOff>160923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3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18700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19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155286</xdr:rowOff>
    </xdr:from>
    <xdr:to>
      <xdr:col>20</xdr:col>
      <xdr:colOff>38100</xdr:colOff>
      <xdr:row>58</xdr:row>
      <xdr:rowOff>85436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2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101963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70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166217</xdr:rowOff>
    </xdr:from>
    <xdr:to>
      <xdr:col>15</xdr:col>
      <xdr:colOff>101600</xdr:colOff>
      <xdr:row>58</xdr:row>
      <xdr:rowOff>96367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112894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71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162957</xdr:rowOff>
    </xdr:from>
    <xdr:to>
      <xdr:col>10</xdr:col>
      <xdr:colOff>165100</xdr:colOff>
      <xdr:row>58</xdr:row>
      <xdr:rowOff>93107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3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109634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3856</xdr:rowOff>
    </xdr:from>
    <xdr:to>
      <xdr:col>6</xdr:col>
      <xdr:colOff>38100</xdr:colOff>
      <xdr:row>58</xdr:row>
      <xdr:rowOff>105456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4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121983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2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56679</xdr:rowOff>
    </xdr:from>
    <xdr:to>
      <xdr:col>24</xdr:col>
      <xdr:colOff>63500</xdr:colOff>
      <xdr:row>76</xdr:row>
      <xdr:rowOff>76014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086879"/>
          <a:ext cx="838200" cy="1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56679</xdr:rowOff>
    </xdr:from>
    <xdr:to>
      <xdr:col>19</xdr:col>
      <xdr:colOff>177800</xdr:colOff>
      <xdr:row>76</xdr:row>
      <xdr:rowOff>142204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086879"/>
          <a:ext cx="889000" cy="8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140591</xdr:rowOff>
    </xdr:from>
    <xdr:to>
      <xdr:col>20</xdr:col>
      <xdr:colOff>38100</xdr:colOff>
      <xdr:row>77</xdr:row>
      <xdr:rowOff>70741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7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61868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6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18080</xdr:rowOff>
    </xdr:from>
    <xdr:to>
      <xdr:col>15</xdr:col>
      <xdr:colOff>50800</xdr:colOff>
      <xdr:row>76</xdr:row>
      <xdr:rowOff>142204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048280"/>
          <a:ext cx="889000" cy="12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151228</xdr:rowOff>
    </xdr:from>
    <xdr:to>
      <xdr:col>15</xdr:col>
      <xdr:colOff>101600</xdr:colOff>
      <xdr:row>77</xdr:row>
      <xdr:rowOff>81378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8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72505</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7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18080</xdr:rowOff>
    </xdr:from>
    <xdr:to>
      <xdr:col>10</xdr:col>
      <xdr:colOff>114300</xdr:colOff>
      <xdr:row>76</xdr:row>
      <xdr:rowOff>96631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048280"/>
          <a:ext cx="889000" cy="7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143793</xdr:rowOff>
    </xdr:from>
    <xdr:to>
      <xdr:col>10</xdr:col>
      <xdr:colOff>165100</xdr:colOff>
      <xdr:row>77</xdr:row>
      <xdr:rowOff>73943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7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65070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6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159102</xdr:rowOff>
    </xdr:from>
    <xdr:to>
      <xdr:col>6</xdr:col>
      <xdr:colOff>38100</xdr:colOff>
      <xdr:row>77</xdr:row>
      <xdr:rowOff>89252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80379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82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25214</xdr:rowOff>
    </xdr:from>
    <xdr:to>
      <xdr:col>24</xdr:col>
      <xdr:colOff>114300</xdr:colOff>
      <xdr:row>76</xdr:row>
      <xdr:rowOff>126814</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5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48091</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90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5879</xdr:rowOff>
    </xdr:from>
    <xdr:to>
      <xdr:col>20</xdr:col>
      <xdr:colOff>38100</xdr:colOff>
      <xdr:row>76</xdr:row>
      <xdr:rowOff>107479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3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124005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81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91404</xdr:rowOff>
    </xdr:from>
    <xdr:to>
      <xdr:col>15</xdr:col>
      <xdr:colOff>101600</xdr:colOff>
      <xdr:row>77</xdr:row>
      <xdr:rowOff>21554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38080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96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138729</xdr:rowOff>
    </xdr:from>
    <xdr:to>
      <xdr:col>10</xdr:col>
      <xdr:colOff>165100</xdr:colOff>
      <xdr:row>76</xdr:row>
      <xdr:rowOff>68880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29974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85406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77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45831</xdr:rowOff>
    </xdr:from>
    <xdr:to>
      <xdr:col>6</xdr:col>
      <xdr:colOff>38100</xdr:colOff>
      <xdr:row>76</xdr:row>
      <xdr:rowOff>147431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7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163959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85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13294</xdr:rowOff>
    </xdr:from>
    <xdr:to>
      <xdr:col>24</xdr:col>
      <xdr:colOff>63500</xdr:colOff>
      <xdr:row>98</xdr:row>
      <xdr:rowOff>24349</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815394"/>
          <a:ext cx="83820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24349</xdr:rowOff>
    </xdr:from>
    <xdr:to>
      <xdr:col>19</xdr:col>
      <xdr:colOff>177800</xdr:colOff>
      <xdr:row>98</xdr:row>
      <xdr:rowOff>31883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826449"/>
          <a:ext cx="889000" cy="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59328</xdr:rowOff>
    </xdr:from>
    <xdr:to>
      <xdr:col>20</xdr:col>
      <xdr:colOff>38100</xdr:colOff>
      <xdr:row>97</xdr:row>
      <xdr:rowOff>160928</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6005</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30111" y="164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31883</xdr:rowOff>
    </xdr:from>
    <xdr:to>
      <xdr:col>15</xdr:col>
      <xdr:colOff>50800</xdr:colOff>
      <xdr:row>98</xdr:row>
      <xdr:rowOff>38271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833983"/>
          <a:ext cx="889000" cy="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70772</xdr:rowOff>
    </xdr:from>
    <xdr:to>
      <xdr:col>15</xdr:col>
      <xdr:colOff>101600</xdr:colOff>
      <xdr:row>98</xdr:row>
      <xdr:rowOff>922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70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17449</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47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36857</xdr:rowOff>
    </xdr:from>
    <xdr:to>
      <xdr:col>10</xdr:col>
      <xdr:colOff>114300</xdr:colOff>
      <xdr:row>98</xdr:row>
      <xdr:rowOff>38271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838957"/>
          <a:ext cx="8890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63629</xdr:rowOff>
    </xdr:from>
    <xdr:to>
      <xdr:col>10</xdr:col>
      <xdr:colOff>165100</xdr:colOff>
      <xdr:row>97</xdr:row>
      <xdr:rowOff>165229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9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10306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46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74118</xdr:rowOff>
    </xdr:from>
    <xdr:to>
      <xdr:col>6</xdr:col>
      <xdr:colOff>38100</xdr:colOff>
      <xdr:row>98</xdr:row>
      <xdr:rowOff>4268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7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20795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47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133944</xdr:rowOff>
    </xdr:from>
    <xdr:to>
      <xdr:col>24</xdr:col>
      <xdr:colOff>114300</xdr:colOff>
      <xdr:row>98</xdr:row>
      <xdr:rowOff>64094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6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48871</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7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144999</xdr:rowOff>
    </xdr:from>
    <xdr:to>
      <xdr:col>20</xdr:col>
      <xdr:colOff>38100</xdr:colOff>
      <xdr:row>98</xdr:row>
      <xdr:rowOff>75149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7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66276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6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152533</xdr:rowOff>
    </xdr:from>
    <xdr:to>
      <xdr:col>15</xdr:col>
      <xdr:colOff>101600</xdr:colOff>
      <xdr:row>98</xdr:row>
      <xdr:rowOff>82683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73810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7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158921</xdr:rowOff>
    </xdr:from>
    <xdr:to>
      <xdr:col>10</xdr:col>
      <xdr:colOff>165100</xdr:colOff>
      <xdr:row>98</xdr:row>
      <xdr:rowOff>89071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8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80198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157507</xdr:rowOff>
    </xdr:from>
    <xdr:to>
      <xdr:col>6</xdr:col>
      <xdr:colOff>38100</xdr:colOff>
      <xdr:row>98</xdr:row>
      <xdr:rowOff>87657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8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78784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8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155442</xdr:rowOff>
    </xdr:from>
    <xdr:to>
      <xdr:col>50</xdr:col>
      <xdr:colOff>165100</xdr:colOff>
      <xdr:row>39</xdr:row>
      <xdr:rowOff>85592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70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102119</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5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155137</xdr:rowOff>
    </xdr:from>
    <xdr:to>
      <xdr:col>46</xdr:col>
      <xdr:colOff>38100</xdr:colOff>
      <xdr:row>39</xdr:row>
      <xdr:rowOff>85287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101814</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154089</xdr:rowOff>
    </xdr:from>
    <xdr:to>
      <xdr:col>41</xdr:col>
      <xdr:colOff>101600</xdr:colOff>
      <xdr:row>39</xdr:row>
      <xdr:rowOff>84239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100766</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155937</xdr:rowOff>
    </xdr:from>
    <xdr:to>
      <xdr:col>36</xdr:col>
      <xdr:colOff>165100</xdr:colOff>
      <xdr:row>39</xdr:row>
      <xdr:rowOff>86087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102614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44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102528</xdr:rowOff>
    </xdr:from>
    <xdr:to>
      <xdr:col>55</xdr:col>
      <xdr:colOff>0</xdr:colOff>
      <xdr:row>58</xdr:row>
      <xdr:rowOff>104318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46628"/>
          <a:ext cx="8382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104318</xdr:rowOff>
    </xdr:from>
    <xdr:to>
      <xdr:col>50</xdr:col>
      <xdr:colOff>114300</xdr:colOff>
      <xdr:row>58</xdr:row>
      <xdr:rowOff>111284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48418"/>
          <a:ext cx="889000" cy="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40698</xdr:rowOff>
    </xdr:from>
    <xdr:to>
      <xdr:col>50</xdr:col>
      <xdr:colOff>165100</xdr:colOff>
      <xdr:row>58</xdr:row>
      <xdr:rowOff>142298</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8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158825</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6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110087</xdr:rowOff>
    </xdr:from>
    <xdr:to>
      <xdr:col>45</xdr:col>
      <xdr:colOff>177800</xdr:colOff>
      <xdr:row>58</xdr:row>
      <xdr:rowOff>111284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54187"/>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43410</xdr:rowOff>
    </xdr:from>
    <xdr:to>
      <xdr:col>46</xdr:col>
      <xdr:colOff>38100</xdr:colOff>
      <xdr:row>58</xdr:row>
      <xdr:rowOff>145010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161537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76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104436</xdr:rowOff>
    </xdr:from>
    <xdr:to>
      <xdr:col>41</xdr:col>
      <xdr:colOff>50800</xdr:colOff>
      <xdr:row>58</xdr:row>
      <xdr:rowOff>110087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48536"/>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33224</xdr:rowOff>
    </xdr:from>
    <xdr:to>
      <xdr:col>41</xdr:col>
      <xdr:colOff>101600</xdr:colOff>
      <xdr:row>58</xdr:row>
      <xdr:rowOff>134824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7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151351</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5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43969</xdr:rowOff>
    </xdr:from>
    <xdr:to>
      <xdr:col>36</xdr:col>
      <xdr:colOff>165100</xdr:colOff>
      <xdr:row>58</xdr:row>
      <xdr:rowOff>145569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8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162096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76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51728</xdr:rowOff>
    </xdr:from>
    <xdr:to>
      <xdr:col>55</xdr:col>
      <xdr:colOff>50800</xdr:colOff>
      <xdr:row>58</xdr:row>
      <xdr:rowOff>153328</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9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53518</xdr:rowOff>
    </xdr:from>
    <xdr:to>
      <xdr:col>50</xdr:col>
      <xdr:colOff>165100</xdr:colOff>
      <xdr:row>58</xdr:row>
      <xdr:rowOff>155118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9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146245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9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60484</xdr:rowOff>
    </xdr:from>
    <xdr:to>
      <xdr:col>46</xdr:col>
      <xdr:colOff>38100</xdr:colOff>
      <xdr:row>58</xdr:row>
      <xdr:rowOff>162084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153211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9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59287</xdr:rowOff>
    </xdr:from>
    <xdr:to>
      <xdr:col>41</xdr:col>
      <xdr:colOff>101600</xdr:colOff>
      <xdr:row>58</xdr:row>
      <xdr:rowOff>160887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0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152014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53636</xdr:rowOff>
    </xdr:from>
    <xdr:to>
      <xdr:col>36</xdr:col>
      <xdr:colOff>165100</xdr:colOff>
      <xdr:row>58</xdr:row>
      <xdr:rowOff>155236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9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146363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9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45416</xdr:rowOff>
    </xdr:from>
    <xdr:to>
      <xdr:col>55</xdr:col>
      <xdr:colOff>0</xdr:colOff>
      <xdr:row>78</xdr:row>
      <xdr:rowOff>124746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18516"/>
          <a:ext cx="838200" cy="7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123081</xdr:rowOff>
    </xdr:from>
    <xdr:to>
      <xdr:col>50</xdr:col>
      <xdr:colOff>114300</xdr:colOff>
      <xdr:row>78</xdr:row>
      <xdr:rowOff>124746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496181"/>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127899</xdr:rowOff>
    </xdr:from>
    <xdr:to>
      <xdr:col>50</xdr:col>
      <xdr:colOff>165100</xdr:colOff>
      <xdr:row>79</xdr:row>
      <xdr:rowOff>58049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5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49176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9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123081</xdr:rowOff>
    </xdr:from>
    <xdr:to>
      <xdr:col>45</xdr:col>
      <xdr:colOff>177800</xdr:colOff>
      <xdr:row>78</xdr:row>
      <xdr:rowOff>143413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96181"/>
          <a:ext cx="889000" cy="2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129287</xdr:rowOff>
    </xdr:from>
    <xdr:to>
      <xdr:col>46</xdr:col>
      <xdr:colOff>38100</xdr:colOff>
      <xdr:row>79</xdr:row>
      <xdr:rowOff>59437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50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50564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9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143413</xdr:rowOff>
    </xdr:from>
    <xdr:to>
      <xdr:col>41</xdr:col>
      <xdr:colOff>50800</xdr:colOff>
      <xdr:row>78</xdr:row>
      <xdr:rowOff>160274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16513"/>
          <a:ext cx="889000" cy="1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129333</xdr:rowOff>
    </xdr:from>
    <xdr:to>
      <xdr:col>41</xdr:col>
      <xdr:colOff>101600</xdr:colOff>
      <xdr:row>79</xdr:row>
      <xdr:rowOff>59483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502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50610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9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127406</xdr:rowOff>
    </xdr:from>
    <xdr:to>
      <xdr:col>36</xdr:col>
      <xdr:colOff>165100</xdr:colOff>
      <xdr:row>79</xdr:row>
      <xdr:rowOff>57556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50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48683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9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166066</xdr:rowOff>
    </xdr:from>
    <xdr:to>
      <xdr:col>55</xdr:col>
      <xdr:colOff>50800</xdr:colOff>
      <xdr:row>78</xdr:row>
      <xdr:rowOff>96216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6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17493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1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73946</xdr:rowOff>
    </xdr:from>
    <xdr:to>
      <xdr:col>50</xdr:col>
      <xdr:colOff>165100</xdr:colOff>
      <xdr:row>79</xdr:row>
      <xdr:rowOff>4096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20623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2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72281</xdr:rowOff>
    </xdr:from>
    <xdr:to>
      <xdr:col>46</xdr:col>
      <xdr:colOff>38100</xdr:colOff>
      <xdr:row>79</xdr:row>
      <xdr:rowOff>2431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4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18958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22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92613</xdr:rowOff>
    </xdr:from>
    <xdr:to>
      <xdr:col>41</xdr:col>
      <xdr:colOff>101600</xdr:colOff>
      <xdr:row>79</xdr:row>
      <xdr:rowOff>22763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6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39290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24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109474</xdr:rowOff>
    </xdr:from>
    <xdr:to>
      <xdr:col>36</xdr:col>
      <xdr:colOff>165100</xdr:colOff>
      <xdr:row>79</xdr:row>
      <xdr:rowOff>39624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8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56151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25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37702</xdr:rowOff>
    </xdr:from>
    <xdr:to>
      <xdr:col>55</xdr:col>
      <xdr:colOff>0</xdr:colOff>
      <xdr:row>99</xdr:row>
      <xdr:rowOff>37967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7011252"/>
          <a:ext cx="8382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35882</xdr:rowOff>
    </xdr:from>
    <xdr:to>
      <xdr:col>50</xdr:col>
      <xdr:colOff>114300</xdr:colOff>
      <xdr:row>99</xdr:row>
      <xdr:rowOff>37967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7009432"/>
          <a:ext cx="8890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112564</xdr:rowOff>
    </xdr:from>
    <xdr:to>
      <xdr:col>50</xdr:col>
      <xdr:colOff>165100</xdr:colOff>
      <xdr:row>99</xdr:row>
      <xdr:rowOff>42714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59241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6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26713</xdr:rowOff>
    </xdr:from>
    <xdr:to>
      <xdr:col>45</xdr:col>
      <xdr:colOff>177800</xdr:colOff>
      <xdr:row>99</xdr:row>
      <xdr:rowOff>35882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7000263"/>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115179</xdr:rowOff>
    </xdr:from>
    <xdr:to>
      <xdr:col>46</xdr:col>
      <xdr:colOff>38100</xdr:colOff>
      <xdr:row>99</xdr:row>
      <xdr:rowOff>45329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61856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69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26713</xdr:rowOff>
    </xdr:from>
    <xdr:to>
      <xdr:col>41</xdr:col>
      <xdr:colOff>50800</xdr:colOff>
      <xdr:row>99</xdr:row>
      <xdr:rowOff>38895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7000263"/>
          <a:ext cx="889000" cy="1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113908</xdr:rowOff>
    </xdr:from>
    <xdr:to>
      <xdr:col>41</xdr:col>
      <xdr:colOff>101600</xdr:colOff>
      <xdr:row>99</xdr:row>
      <xdr:rowOff>44058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1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60585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6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119307</xdr:rowOff>
    </xdr:from>
    <xdr:to>
      <xdr:col>36</xdr:col>
      <xdr:colOff>165100</xdr:colOff>
      <xdr:row>99</xdr:row>
      <xdr:rowOff>49457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65984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158352</xdr:rowOff>
    </xdr:from>
    <xdr:to>
      <xdr:col>55</xdr:col>
      <xdr:colOff>50800</xdr:colOff>
      <xdr:row>99</xdr:row>
      <xdr:rowOff>88502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6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73279</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7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158617</xdr:rowOff>
    </xdr:from>
    <xdr:to>
      <xdr:col>50</xdr:col>
      <xdr:colOff>165100</xdr:colOff>
      <xdr:row>99</xdr:row>
      <xdr:rowOff>88767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6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79894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5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156532</xdr:rowOff>
    </xdr:from>
    <xdr:to>
      <xdr:col>46</xdr:col>
      <xdr:colOff>38100</xdr:colOff>
      <xdr:row>99</xdr:row>
      <xdr:rowOff>86682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5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77809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5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147363</xdr:rowOff>
    </xdr:from>
    <xdr:to>
      <xdr:col>41</xdr:col>
      <xdr:colOff>101600</xdr:colOff>
      <xdr:row>99</xdr:row>
      <xdr:rowOff>77513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4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68640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4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159545</xdr:rowOff>
    </xdr:from>
    <xdr:to>
      <xdr:col>36</xdr:col>
      <xdr:colOff>165100</xdr:colOff>
      <xdr:row>99</xdr:row>
      <xdr:rowOff>89695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80822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42632</xdr:rowOff>
    </xdr:from>
    <xdr:to>
      <xdr:col>85</xdr:col>
      <xdr:colOff>127000</xdr:colOff>
      <xdr:row>38</xdr:row>
      <xdr:rowOff>69150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57732"/>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69150</xdr:rowOff>
    </xdr:from>
    <xdr:to>
      <xdr:col>81</xdr:col>
      <xdr:colOff>50800</xdr:colOff>
      <xdr:row>38</xdr:row>
      <xdr:rowOff>79643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84250"/>
          <a:ext cx="889000" cy="1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162464</xdr:rowOff>
    </xdr:from>
    <xdr:to>
      <xdr:col>81</xdr:col>
      <xdr:colOff>101600</xdr:colOff>
      <xdr:row>38</xdr:row>
      <xdr:rowOff>92614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0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109140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8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79643</xdr:rowOff>
    </xdr:from>
    <xdr:to>
      <xdr:col>76</xdr:col>
      <xdr:colOff>114300</xdr:colOff>
      <xdr:row>38</xdr:row>
      <xdr:rowOff>106328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94743"/>
          <a:ext cx="889000" cy="2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6612</xdr:rowOff>
    </xdr:from>
    <xdr:to>
      <xdr:col>76</xdr:col>
      <xdr:colOff>165100</xdr:colOff>
      <xdr:row>38</xdr:row>
      <xdr:rowOff>108212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124739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9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106328</xdr:rowOff>
    </xdr:from>
    <xdr:to>
      <xdr:col>71</xdr:col>
      <xdr:colOff>177800</xdr:colOff>
      <xdr:row>38</xdr:row>
      <xdr:rowOff>121034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621428"/>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8586</xdr:rowOff>
    </xdr:from>
    <xdr:to>
      <xdr:col>72</xdr:col>
      <xdr:colOff>38100</xdr:colOff>
      <xdr:row>38</xdr:row>
      <xdr:rowOff>110186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126712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171024</xdr:rowOff>
    </xdr:from>
    <xdr:to>
      <xdr:col>67</xdr:col>
      <xdr:colOff>101600</xdr:colOff>
      <xdr:row>38</xdr:row>
      <xdr:rowOff>101174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117701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8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163282</xdr:rowOff>
    </xdr:from>
    <xdr:to>
      <xdr:col>85</xdr:col>
      <xdr:colOff>177800</xdr:colOff>
      <xdr:row>38</xdr:row>
      <xdr:rowOff>93432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0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141709</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8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18350</xdr:rowOff>
    </xdr:from>
    <xdr:to>
      <xdr:col>81</xdr:col>
      <xdr:colOff>101600</xdr:colOff>
      <xdr:row>38</xdr:row>
      <xdr:rowOff>119950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3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111077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2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28843</xdr:rowOff>
    </xdr:from>
    <xdr:to>
      <xdr:col>76</xdr:col>
      <xdr:colOff>165100</xdr:colOff>
      <xdr:row>38</xdr:row>
      <xdr:rowOff>130443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4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121570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55528</xdr:rowOff>
    </xdr:from>
    <xdr:to>
      <xdr:col>72</xdr:col>
      <xdr:colOff>38100</xdr:colOff>
      <xdr:row>38</xdr:row>
      <xdr:rowOff>157128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7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148255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6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70234</xdr:rowOff>
    </xdr:from>
    <xdr:to>
      <xdr:col>67</xdr:col>
      <xdr:colOff>101600</xdr:colOff>
      <xdr:row>39</xdr:row>
      <xdr:rowOff>384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8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162961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21342</xdr:rowOff>
    </xdr:from>
    <xdr:to>
      <xdr:col>85</xdr:col>
      <xdr:colOff>127000</xdr:colOff>
      <xdr:row>58</xdr:row>
      <xdr:rowOff>113740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65442"/>
          <a:ext cx="838200" cy="9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87604</xdr:rowOff>
    </xdr:from>
    <xdr:to>
      <xdr:col>81</xdr:col>
      <xdr:colOff>50800</xdr:colOff>
      <xdr:row>58</xdr:row>
      <xdr:rowOff>113740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10031704"/>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147281</xdr:rowOff>
    </xdr:from>
    <xdr:to>
      <xdr:col>81</xdr:col>
      <xdr:colOff>101600</xdr:colOff>
      <xdr:row>58</xdr:row>
      <xdr:rowOff>77431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93958</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6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81993</xdr:rowOff>
    </xdr:from>
    <xdr:to>
      <xdr:col>76</xdr:col>
      <xdr:colOff>114300</xdr:colOff>
      <xdr:row>58</xdr:row>
      <xdr:rowOff>87604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10026093"/>
          <a:ext cx="889000" cy="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157141</xdr:rowOff>
    </xdr:from>
    <xdr:to>
      <xdr:col>76</xdr:col>
      <xdr:colOff>165100</xdr:colOff>
      <xdr:row>58</xdr:row>
      <xdr:rowOff>87291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103818</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7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81993</xdr:rowOff>
    </xdr:from>
    <xdr:to>
      <xdr:col>71</xdr:col>
      <xdr:colOff>177800</xdr:colOff>
      <xdr:row>58</xdr:row>
      <xdr:rowOff>112064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10026093"/>
          <a:ext cx="889000" cy="3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151931</xdr:rowOff>
    </xdr:from>
    <xdr:to>
      <xdr:col>72</xdr:col>
      <xdr:colOff>38100</xdr:colOff>
      <xdr:row>58</xdr:row>
      <xdr:rowOff>82081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2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98608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6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158910</xdr:rowOff>
    </xdr:from>
    <xdr:to>
      <xdr:col>67</xdr:col>
      <xdr:colOff>101600</xdr:colOff>
      <xdr:row>58</xdr:row>
      <xdr:rowOff>89060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105587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70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141992</xdr:rowOff>
    </xdr:from>
    <xdr:to>
      <xdr:col>85</xdr:col>
      <xdr:colOff>177800</xdr:colOff>
      <xdr:row>58</xdr:row>
      <xdr:rowOff>72142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1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56919</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2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62940</xdr:rowOff>
    </xdr:from>
    <xdr:to>
      <xdr:col>81</xdr:col>
      <xdr:colOff>101600</xdr:colOff>
      <xdr:row>58</xdr:row>
      <xdr:rowOff>164540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100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155667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9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36804</xdr:rowOff>
    </xdr:from>
    <xdr:to>
      <xdr:col>76</xdr:col>
      <xdr:colOff>165100</xdr:colOff>
      <xdr:row>58</xdr:row>
      <xdr:rowOff>138404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129531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7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31193</xdr:rowOff>
    </xdr:from>
    <xdr:to>
      <xdr:col>72</xdr:col>
      <xdr:colOff>38100</xdr:colOff>
      <xdr:row>58</xdr:row>
      <xdr:rowOff>132793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7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123920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6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61264</xdr:rowOff>
    </xdr:from>
    <xdr:to>
      <xdr:col>67</xdr:col>
      <xdr:colOff>101600</xdr:colOff>
      <xdr:row>58</xdr:row>
      <xdr:rowOff>162864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100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153991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9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168303</xdr:rowOff>
    </xdr:from>
    <xdr:to>
      <xdr:col>85</xdr:col>
      <xdr:colOff>127000</xdr:colOff>
      <xdr:row>79</xdr:row>
      <xdr:rowOff>38591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41403"/>
          <a:ext cx="838200" cy="4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168303</xdr:rowOff>
    </xdr:from>
    <xdr:to>
      <xdr:col>81</xdr:col>
      <xdr:colOff>50800</xdr:colOff>
      <xdr:row>79</xdr:row>
      <xdr:rowOff>10702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41403"/>
          <a:ext cx="8890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133683</xdr:rowOff>
    </xdr:from>
    <xdr:to>
      <xdr:col>81</xdr:col>
      <xdr:colOff>101600</xdr:colOff>
      <xdr:row>79</xdr:row>
      <xdr:rowOff>63833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50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54960</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9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10702</xdr:rowOff>
    </xdr:from>
    <xdr:to>
      <xdr:col>76</xdr:col>
      <xdr:colOff>114300</xdr:colOff>
      <xdr:row>79</xdr:row>
      <xdr:rowOff>40494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55252"/>
          <a:ext cx="889000" cy="2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134795</xdr:rowOff>
    </xdr:from>
    <xdr:to>
      <xdr:col>76</xdr:col>
      <xdr:colOff>165100</xdr:colOff>
      <xdr:row>79</xdr:row>
      <xdr:rowOff>64945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56072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6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37607</xdr:rowOff>
    </xdr:from>
    <xdr:to>
      <xdr:col>71</xdr:col>
      <xdr:colOff>177800</xdr:colOff>
      <xdr:row>79</xdr:row>
      <xdr:rowOff>40494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82157"/>
          <a:ext cx="8890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135060</xdr:rowOff>
    </xdr:from>
    <xdr:to>
      <xdr:col>72</xdr:col>
      <xdr:colOff>38100</xdr:colOff>
      <xdr:row>79</xdr:row>
      <xdr:rowOff>65210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81737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141030</xdr:rowOff>
    </xdr:from>
    <xdr:to>
      <xdr:col>67</xdr:col>
      <xdr:colOff>101600</xdr:colOff>
      <xdr:row>79</xdr:row>
      <xdr:rowOff>71180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87707</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8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159241</xdr:rowOff>
    </xdr:from>
    <xdr:to>
      <xdr:col>85</xdr:col>
      <xdr:colOff>177800</xdr:colOff>
      <xdr:row>79</xdr:row>
      <xdr:rowOff>89391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98595</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117503</xdr:rowOff>
    </xdr:from>
    <xdr:to>
      <xdr:col>81</xdr:col>
      <xdr:colOff>101600</xdr:colOff>
      <xdr:row>79</xdr:row>
      <xdr:rowOff>47653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9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64180</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26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131352</xdr:rowOff>
    </xdr:from>
    <xdr:to>
      <xdr:col>76</xdr:col>
      <xdr:colOff>165100</xdr:colOff>
      <xdr:row>79</xdr:row>
      <xdr:rowOff>61502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0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78029</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27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161144</xdr:rowOff>
    </xdr:from>
    <xdr:to>
      <xdr:col>72</xdr:col>
      <xdr:colOff>38100</xdr:colOff>
      <xdr:row>79</xdr:row>
      <xdr:rowOff>91294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82421</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62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158257</xdr:rowOff>
    </xdr:from>
    <xdr:to>
      <xdr:col>67</xdr:col>
      <xdr:colOff>101600</xdr:colOff>
      <xdr:row>79</xdr:row>
      <xdr:rowOff>88407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79534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6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29815</xdr:rowOff>
    </xdr:from>
    <xdr:to>
      <xdr:col>85</xdr:col>
      <xdr:colOff>127000</xdr:colOff>
      <xdr:row>99</xdr:row>
      <xdr:rowOff>35604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7003365"/>
          <a:ext cx="838200" cy="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32389</xdr:rowOff>
    </xdr:from>
    <xdr:to>
      <xdr:col>81</xdr:col>
      <xdr:colOff>50800</xdr:colOff>
      <xdr:row>99</xdr:row>
      <xdr:rowOff>35604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7005939"/>
          <a:ext cx="8890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37508</xdr:rowOff>
    </xdr:from>
    <xdr:to>
      <xdr:col>81</xdr:col>
      <xdr:colOff>101600</xdr:colOff>
      <xdr:row>98</xdr:row>
      <xdr:rowOff>139108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8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155635</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61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22357</xdr:rowOff>
    </xdr:from>
    <xdr:to>
      <xdr:col>76</xdr:col>
      <xdr:colOff>114300</xdr:colOff>
      <xdr:row>99</xdr:row>
      <xdr:rowOff>32389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995907"/>
          <a:ext cx="889000" cy="1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35020</xdr:rowOff>
    </xdr:from>
    <xdr:to>
      <xdr:col>76</xdr:col>
      <xdr:colOff>165100</xdr:colOff>
      <xdr:row>98</xdr:row>
      <xdr:rowOff>136620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83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153147</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61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12858</xdr:rowOff>
    </xdr:from>
    <xdr:to>
      <xdr:col>71</xdr:col>
      <xdr:colOff>177800</xdr:colOff>
      <xdr:row>99</xdr:row>
      <xdr:rowOff>22357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986408"/>
          <a:ext cx="889000" cy="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41628</xdr:rowOff>
    </xdr:from>
    <xdr:to>
      <xdr:col>72</xdr:col>
      <xdr:colOff>38100</xdr:colOff>
      <xdr:row>98</xdr:row>
      <xdr:rowOff>143228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84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159755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61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48811</xdr:rowOff>
    </xdr:from>
    <xdr:to>
      <xdr:col>67</xdr:col>
      <xdr:colOff>101600</xdr:colOff>
      <xdr:row>98</xdr:row>
      <xdr:rowOff>150411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85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166938</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62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150465</xdr:rowOff>
    </xdr:from>
    <xdr:to>
      <xdr:col>85</xdr:col>
      <xdr:colOff>177800</xdr:colOff>
      <xdr:row>99</xdr:row>
      <xdr:rowOff>80615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9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65392</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6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156254</xdr:rowOff>
    </xdr:from>
    <xdr:to>
      <xdr:col>81</xdr:col>
      <xdr:colOff>101600</xdr:colOff>
      <xdr:row>99</xdr:row>
      <xdr:rowOff>86404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95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77531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705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153039</xdr:rowOff>
    </xdr:from>
    <xdr:to>
      <xdr:col>76</xdr:col>
      <xdr:colOff>165100</xdr:colOff>
      <xdr:row>99</xdr:row>
      <xdr:rowOff>83189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95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74316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704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143007</xdr:rowOff>
    </xdr:from>
    <xdr:to>
      <xdr:col>72</xdr:col>
      <xdr:colOff>38100</xdr:colOff>
      <xdr:row>99</xdr:row>
      <xdr:rowOff>73157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94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64284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703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133508</xdr:rowOff>
    </xdr:from>
    <xdr:to>
      <xdr:col>67</xdr:col>
      <xdr:colOff>101600</xdr:colOff>
      <xdr:row>99</xdr:row>
      <xdr:rowOff>63658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93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54785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702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63538</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1323300" y="6235738"/>
          <a:ext cx="838200" cy="49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124058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639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131343</xdr:rowOff>
    </xdr:from>
    <xdr:to>
      <xdr:col>112</xdr:col>
      <xdr:colOff>38100</xdr:colOff>
      <xdr:row>39</xdr:row>
      <xdr:rowOff>61493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78021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21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155422</xdr:rowOff>
    </xdr:from>
    <xdr:to>
      <xdr:col>107</xdr:col>
      <xdr:colOff>101600</xdr:colOff>
      <xdr:row>39</xdr:row>
      <xdr:rowOff>85572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7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102100</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160757</xdr:rowOff>
    </xdr:from>
    <xdr:to>
      <xdr:col>102</xdr:col>
      <xdr:colOff>165100</xdr:colOff>
      <xdr:row>39</xdr:row>
      <xdr:rowOff>90907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107433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5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162509</xdr:rowOff>
    </xdr:from>
    <xdr:to>
      <xdr:col>98</xdr:col>
      <xdr:colOff>38100</xdr:colOff>
      <xdr:row>39</xdr:row>
      <xdr:rowOff>92659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7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109186</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45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12738</xdr:rowOff>
    </xdr:from>
    <xdr:to>
      <xdr:col>116</xdr:col>
      <xdr:colOff>114300</xdr:colOff>
      <xdr:row>36</xdr:row>
      <xdr:rowOff>114338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18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35615</xdr:rowOff>
    </xdr:from>
    <xdr:ext cx="534377"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0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議会費は、新型コロナウイルス感染症の影響による旅費（費用弁償）</a:t>
          </a:r>
          <a:r>
            <a:rPr kumimoji="1" lang="en-US" altLang="ja-JP" sz="1300">
              <a:latin typeface="ＭＳ Ｐゴシック" panose="020B0600070205080204" pitchFamily="50" charset="-128"/>
              <a:ea typeface="ＭＳ Ｐゴシック" panose="020B0600070205080204" pitchFamily="50" charset="-128"/>
            </a:rPr>
            <a:t>1,132</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425</a:t>
          </a:r>
          <a:r>
            <a:rPr kumimoji="1" lang="ja-JP" altLang="en-US" sz="1300">
              <a:latin typeface="ＭＳ Ｐゴシック" panose="020B0600070205080204" pitchFamily="50" charset="-128"/>
              <a:ea typeface="ＭＳ Ｐゴシック" panose="020B0600070205080204" pitchFamily="50" charset="-128"/>
            </a:rPr>
            <a:t>千円減少したものの、住民一人当たり議会費は</a:t>
          </a:r>
          <a:r>
            <a:rPr kumimoji="1" lang="en-US" altLang="ja-JP" sz="1300">
              <a:latin typeface="ＭＳ Ｐゴシック" panose="020B0600070205080204" pitchFamily="50" charset="-128"/>
              <a:ea typeface="ＭＳ Ｐゴシック" panose="020B0600070205080204" pitchFamily="50" charset="-128"/>
            </a:rPr>
            <a:t>186</a:t>
          </a:r>
          <a:r>
            <a:rPr kumimoji="1" lang="ja-JP" altLang="en-US" sz="1300">
              <a:latin typeface="ＭＳ Ｐゴシック" panose="020B0600070205080204" pitchFamily="50" charset="-128"/>
              <a:ea typeface="ＭＳ Ｐゴシック" panose="020B0600070205080204" pitchFamily="50" charset="-128"/>
            </a:rPr>
            <a:t>円増加した。総務費は、特別定額給付金費</a:t>
          </a:r>
          <a:r>
            <a:rPr kumimoji="1" lang="en-US" altLang="ja-JP" sz="1300">
              <a:latin typeface="ＭＳ Ｐゴシック" panose="020B0600070205080204" pitchFamily="50" charset="-128"/>
              <a:ea typeface="ＭＳ Ｐゴシック" panose="020B0600070205080204" pitchFamily="50" charset="-128"/>
            </a:rPr>
            <a:t>516,587</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1,043,485</a:t>
          </a:r>
          <a:r>
            <a:rPr kumimoji="1" lang="ja-JP" altLang="en-US" sz="1300">
              <a:latin typeface="ＭＳ Ｐゴシック" panose="020B0600070205080204" pitchFamily="50" charset="-128"/>
              <a:ea typeface="ＭＳ Ｐゴシック" panose="020B0600070205080204" pitchFamily="50" charset="-128"/>
            </a:rPr>
            <a:t>千円増加し、住民一人当たり総務費は</a:t>
          </a:r>
          <a:r>
            <a:rPr kumimoji="1" lang="en-US" altLang="ja-JP" sz="1300">
              <a:latin typeface="ＭＳ Ｐゴシック" panose="020B0600070205080204" pitchFamily="50" charset="-128"/>
              <a:ea typeface="ＭＳ Ｐゴシック" panose="020B0600070205080204" pitchFamily="50" charset="-128"/>
            </a:rPr>
            <a:t>209,893</a:t>
          </a:r>
          <a:r>
            <a:rPr kumimoji="1" lang="ja-JP" altLang="en-US" sz="1300">
              <a:latin typeface="ＭＳ Ｐゴシック" panose="020B0600070205080204" pitchFamily="50" charset="-128"/>
              <a:ea typeface="ＭＳ Ｐゴシック" panose="020B0600070205080204" pitchFamily="50" charset="-128"/>
            </a:rPr>
            <a:t>円増加した。民生費は、保育所等整備交付金事業補助金</a:t>
          </a:r>
          <a:r>
            <a:rPr kumimoji="1" lang="en-US" altLang="ja-JP" sz="1300">
              <a:latin typeface="ＭＳ Ｐゴシック" panose="020B0600070205080204" pitchFamily="50" charset="-128"/>
              <a:ea typeface="ＭＳ Ｐゴシック" panose="020B0600070205080204" pitchFamily="50" charset="-128"/>
            </a:rPr>
            <a:t>152,039</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77,933</a:t>
          </a:r>
          <a:r>
            <a:rPr kumimoji="1" lang="ja-JP" altLang="en-US" sz="1300">
              <a:latin typeface="ＭＳ Ｐゴシック" panose="020B0600070205080204" pitchFamily="50" charset="-128"/>
              <a:ea typeface="ＭＳ Ｐゴシック" panose="020B0600070205080204" pitchFamily="50" charset="-128"/>
            </a:rPr>
            <a:t>千円減少し、住民一人当たり民生費は</a:t>
          </a:r>
          <a:r>
            <a:rPr kumimoji="1" lang="en-US" altLang="ja-JP" sz="1300">
              <a:latin typeface="ＭＳ Ｐゴシック" panose="020B0600070205080204" pitchFamily="50" charset="-128"/>
              <a:ea typeface="ＭＳ Ｐゴシック" panose="020B0600070205080204" pitchFamily="50" charset="-128"/>
            </a:rPr>
            <a:t>10,150</a:t>
          </a:r>
          <a:r>
            <a:rPr kumimoji="1" lang="ja-JP" altLang="en-US" sz="1300">
              <a:latin typeface="ＭＳ Ｐゴシック" panose="020B0600070205080204" pitchFamily="50" charset="-128"/>
              <a:ea typeface="ＭＳ Ｐゴシック" panose="020B0600070205080204" pitchFamily="50" charset="-128"/>
            </a:rPr>
            <a:t>円減少した。衛生費は、新型コロナウイルス感染症予防消耗品</a:t>
          </a:r>
          <a:r>
            <a:rPr kumimoji="1" lang="en-US" altLang="ja-JP" sz="1300">
              <a:latin typeface="ＭＳ Ｐゴシック" panose="020B0600070205080204" pitchFamily="50" charset="-128"/>
              <a:ea typeface="ＭＳ Ｐゴシック" panose="020B0600070205080204" pitchFamily="50" charset="-128"/>
            </a:rPr>
            <a:t>14,974</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19,525</a:t>
          </a:r>
          <a:r>
            <a:rPr kumimoji="1" lang="ja-JP" altLang="en-US" sz="1300">
              <a:latin typeface="ＭＳ Ｐゴシック" panose="020B0600070205080204" pitchFamily="50" charset="-128"/>
              <a:ea typeface="ＭＳ Ｐゴシック" panose="020B0600070205080204" pitchFamily="50" charset="-128"/>
            </a:rPr>
            <a:t>千円増加し、住民一人当たり衛生費は</a:t>
          </a:r>
          <a:r>
            <a:rPr kumimoji="1" lang="en-US" altLang="ja-JP" sz="1300">
              <a:latin typeface="ＭＳ Ｐゴシック" panose="020B0600070205080204" pitchFamily="50" charset="-128"/>
              <a:ea typeface="ＭＳ Ｐゴシック" panose="020B0600070205080204" pitchFamily="50" charset="-128"/>
            </a:rPr>
            <a:t>4,836</a:t>
          </a:r>
          <a:r>
            <a:rPr kumimoji="1" lang="ja-JP" altLang="en-US" sz="1300">
              <a:latin typeface="ＭＳ Ｐゴシック" panose="020B0600070205080204" pitchFamily="50" charset="-128"/>
              <a:ea typeface="ＭＳ Ｐゴシック" panose="020B0600070205080204" pitchFamily="50" charset="-128"/>
            </a:rPr>
            <a:t>円増加した。農林水産業費は、畜産・酪農収益力強化整備等特別対策事業補助金</a:t>
          </a:r>
          <a:r>
            <a:rPr kumimoji="1" lang="en-US" altLang="ja-JP" sz="1300">
              <a:latin typeface="ＭＳ Ｐゴシック" panose="020B0600070205080204" pitchFamily="50" charset="-128"/>
              <a:ea typeface="ＭＳ Ｐゴシック" panose="020B0600070205080204" pitchFamily="50" charset="-128"/>
            </a:rPr>
            <a:t>40,064</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12,165</a:t>
          </a:r>
          <a:r>
            <a:rPr kumimoji="1" lang="ja-JP" altLang="en-US" sz="1300">
              <a:latin typeface="ＭＳ Ｐゴシック" panose="020B0600070205080204" pitchFamily="50" charset="-128"/>
              <a:ea typeface="ＭＳ Ｐゴシック" panose="020B0600070205080204" pitchFamily="50" charset="-128"/>
            </a:rPr>
            <a:t>千円増加し、住民一人当たり農林水産業費は</a:t>
          </a:r>
          <a:r>
            <a:rPr kumimoji="1" lang="en-US" altLang="ja-JP" sz="1300">
              <a:latin typeface="ＭＳ Ｐゴシック" panose="020B0600070205080204" pitchFamily="50" charset="-128"/>
              <a:ea typeface="ＭＳ Ｐゴシック" panose="020B0600070205080204" pitchFamily="50" charset="-128"/>
            </a:rPr>
            <a:t>3,917</a:t>
          </a:r>
          <a:r>
            <a:rPr kumimoji="1" lang="ja-JP" altLang="en-US" sz="1300">
              <a:latin typeface="ＭＳ Ｐゴシック" panose="020B0600070205080204" pitchFamily="50" charset="-128"/>
              <a:ea typeface="ＭＳ Ｐゴシック" panose="020B0600070205080204" pitchFamily="50" charset="-128"/>
            </a:rPr>
            <a:t>円増加した。商工費は、プレミアム商品券発行助成金</a:t>
          </a:r>
          <a:r>
            <a:rPr kumimoji="1" lang="en-US" altLang="ja-JP" sz="1300">
              <a:latin typeface="ＭＳ Ｐゴシック" panose="020B0600070205080204" pitchFamily="50" charset="-128"/>
              <a:ea typeface="ＭＳ Ｐゴシック" panose="020B0600070205080204" pitchFamily="50" charset="-128"/>
            </a:rPr>
            <a:t>57,991</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118,972</a:t>
          </a:r>
          <a:r>
            <a:rPr kumimoji="1" lang="ja-JP" altLang="en-US" sz="1300">
              <a:latin typeface="ＭＳ Ｐゴシック" panose="020B0600070205080204" pitchFamily="50" charset="-128"/>
              <a:ea typeface="ＭＳ Ｐゴシック" panose="020B0600070205080204" pitchFamily="50" charset="-128"/>
            </a:rPr>
            <a:t>千円増加し、住民一人当たり商工費は</a:t>
          </a:r>
          <a:r>
            <a:rPr kumimoji="1" lang="en-US" altLang="ja-JP" sz="1300">
              <a:latin typeface="ＭＳ Ｐゴシック" panose="020B0600070205080204" pitchFamily="50" charset="-128"/>
              <a:ea typeface="ＭＳ Ｐゴシック" panose="020B0600070205080204" pitchFamily="50" charset="-128"/>
            </a:rPr>
            <a:t>24,292</a:t>
          </a:r>
          <a:r>
            <a:rPr kumimoji="1" lang="ja-JP" altLang="en-US" sz="1300">
              <a:latin typeface="ＭＳ Ｐゴシック" panose="020B0600070205080204" pitchFamily="50" charset="-128"/>
              <a:ea typeface="ＭＳ Ｐゴシック" panose="020B0600070205080204" pitchFamily="50" charset="-128"/>
            </a:rPr>
            <a:t>円増加した。土木費は、公営住宅工事請負費</a:t>
          </a:r>
          <a:r>
            <a:rPr kumimoji="1" lang="en-US" altLang="ja-JP" sz="1300">
              <a:latin typeface="ＭＳ Ｐゴシック" panose="020B0600070205080204" pitchFamily="50" charset="-128"/>
              <a:ea typeface="ＭＳ Ｐゴシック" panose="020B0600070205080204" pitchFamily="50" charset="-128"/>
            </a:rPr>
            <a:t>4,090</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4,359</a:t>
          </a:r>
          <a:r>
            <a:rPr kumimoji="1" lang="ja-JP" altLang="en-US" sz="1300">
              <a:latin typeface="ＭＳ Ｐゴシック" panose="020B0600070205080204" pitchFamily="50" charset="-128"/>
              <a:ea typeface="ＭＳ Ｐゴシック" panose="020B0600070205080204" pitchFamily="50" charset="-128"/>
            </a:rPr>
            <a:t>千円減少したものの、住民一人当たり土木費は</a:t>
          </a:r>
          <a:r>
            <a:rPr kumimoji="1" lang="en-US" altLang="ja-JP" sz="1300">
              <a:latin typeface="ＭＳ Ｐゴシック" panose="020B0600070205080204" pitchFamily="50" charset="-128"/>
              <a:ea typeface="ＭＳ Ｐゴシック" panose="020B0600070205080204" pitchFamily="50" charset="-128"/>
            </a:rPr>
            <a:t>244</a:t>
          </a:r>
          <a:r>
            <a:rPr kumimoji="1" lang="ja-JP" altLang="en-US" sz="1300">
              <a:latin typeface="ＭＳ Ｐゴシック" panose="020B0600070205080204" pitchFamily="50" charset="-128"/>
              <a:ea typeface="ＭＳ Ｐゴシック" panose="020B0600070205080204" pitchFamily="50" charset="-128"/>
            </a:rPr>
            <a:t>円増加した。消防費は、地域コミュニティ通信システム中継局設備電源強靭化工事</a:t>
          </a:r>
          <a:r>
            <a:rPr kumimoji="1" lang="en-US" altLang="ja-JP" sz="1300">
              <a:latin typeface="ＭＳ Ｐゴシック" panose="020B0600070205080204" pitchFamily="50" charset="-128"/>
              <a:ea typeface="ＭＳ Ｐゴシック" panose="020B0600070205080204" pitchFamily="50" charset="-128"/>
            </a:rPr>
            <a:t>18,552</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31,516</a:t>
          </a:r>
          <a:r>
            <a:rPr kumimoji="1" lang="ja-JP" altLang="en-US" sz="1300">
              <a:latin typeface="ＭＳ Ｐゴシック" panose="020B0600070205080204" pitchFamily="50" charset="-128"/>
              <a:ea typeface="ＭＳ Ｐゴシック" panose="020B0600070205080204" pitchFamily="50" charset="-128"/>
            </a:rPr>
            <a:t>千円増加し、住民一人当たり消防費は</a:t>
          </a:r>
          <a:r>
            <a:rPr kumimoji="1" lang="en-US" altLang="ja-JP" sz="1300">
              <a:latin typeface="ＭＳ Ｐゴシック" panose="020B0600070205080204" pitchFamily="50" charset="-128"/>
              <a:ea typeface="ＭＳ Ｐゴシック" panose="020B0600070205080204" pitchFamily="50" charset="-128"/>
            </a:rPr>
            <a:t>6,960</a:t>
          </a:r>
          <a:r>
            <a:rPr kumimoji="1" lang="ja-JP" altLang="en-US" sz="1300">
              <a:latin typeface="ＭＳ Ｐゴシック" panose="020B0600070205080204" pitchFamily="50" charset="-128"/>
              <a:ea typeface="ＭＳ Ｐゴシック" panose="020B0600070205080204" pitchFamily="50" charset="-128"/>
            </a:rPr>
            <a:t>円増加した。教育費は、義務教育学校校舎建設事業に係る学校施設整備費</a:t>
          </a:r>
          <a:r>
            <a:rPr kumimoji="1" lang="en-US" altLang="ja-JP" sz="1300">
              <a:latin typeface="ＭＳ Ｐゴシック" panose="020B0600070205080204" pitchFamily="50" charset="-128"/>
              <a:ea typeface="ＭＳ Ｐゴシック" panose="020B0600070205080204" pitchFamily="50" charset="-128"/>
            </a:rPr>
            <a:t>123,422</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241,080</a:t>
          </a:r>
          <a:r>
            <a:rPr kumimoji="1" lang="ja-JP" altLang="en-US" sz="1300">
              <a:latin typeface="ＭＳ Ｐゴシック" panose="020B0600070205080204" pitchFamily="50" charset="-128"/>
              <a:ea typeface="ＭＳ Ｐゴシック" panose="020B0600070205080204" pitchFamily="50" charset="-128"/>
            </a:rPr>
            <a:t>千円増加し、住民一人当たり教育費は</a:t>
          </a:r>
          <a:r>
            <a:rPr kumimoji="1" lang="en-US" altLang="ja-JP" sz="1300">
              <a:latin typeface="ＭＳ Ｐゴシック" panose="020B0600070205080204" pitchFamily="50" charset="-128"/>
              <a:ea typeface="ＭＳ Ｐゴシック" panose="020B0600070205080204" pitchFamily="50" charset="-128"/>
            </a:rPr>
            <a:t>48,503</a:t>
          </a:r>
          <a:r>
            <a:rPr kumimoji="1" lang="ja-JP" altLang="en-US" sz="1300">
              <a:latin typeface="ＭＳ Ｐゴシック" panose="020B0600070205080204" pitchFamily="50" charset="-128"/>
              <a:ea typeface="ＭＳ Ｐゴシック" panose="020B0600070205080204" pitchFamily="50" charset="-128"/>
            </a:rPr>
            <a:t>円増加した。災害復旧費は、公共土木施設災害復旧費</a:t>
          </a:r>
          <a:r>
            <a:rPr kumimoji="1" lang="en-US" altLang="ja-JP" sz="1300">
              <a:latin typeface="ＭＳ Ｐゴシック" panose="020B0600070205080204" pitchFamily="50" charset="-128"/>
              <a:ea typeface="ＭＳ Ｐゴシック" panose="020B0600070205080204" pitchFamily="50" charset="-128"/>
            </a:rPr>
            <a:t>61,908</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113,823</a:t>
          </a:r>
          <a:r>
            <a:rPr kumimoji="1" lang="ja-JP" altLang="en-US" sz="1300">
              <a:latin typeface="ＭＳ Ｐゴシック" panose="020B0600070205080204" pitchFamily="50" charset="-128"/>
              <a:ea typeface="ＭＳ Ｐゴシック" panose="020B0600070205080204" pitchFamily="50" charset="-128"/>
            </a:rPr>
            <a:t>千円減少し、住民一人当たり災害復旧費は</a:t>
          </a:r>
          <a:r>
            <a:rPr kumimoji="1" lang="en-US" altLang="ja-JP" sz="1300">
              <a:latin typeface="ＭＳ Ｐゴシック" panose="020B0600070205080204" pitchFamily="50" charset="-128"/>
              <a:ea typeface="ＭＳ Ｐゴシック" panose="020B0600070205080204" pitchFamily="50" charset="-128"/>
            </a:rPr>
            <a:t>21,910</a:t>
          </a:r>
          <a:r>
            <a:rPr kumimoji="1" lang="ja-JP" altLang="en-US" sz="1300">
              <a:latin typeface="ＭＳ Ｐゴシック" panose="020B0600070205080204" pitchFamily="50" charset="-128"/>
              <a:ea typeface="ＭＳ Ｐゴシック" panose="020B0600070205080204" pitchFamily="50" charset="-128"/>
            </a:rPr>
            <a:t>円減少した。公債費は、元金償還金</a:t>
          </a:r>
          <a:r>
            <a:rPr kumimoji="1" lang="en-US" altLang="ja-JP" sz="1300">
              <a:latin typeface="ＭＳ Ｐゴシック" panose="020B0600070205080204" pitchFamily="50" charset="-128"/>
              <a:ea typeface="ＭＳ Ｐゴシック" panose="020B0600070205080204" pitchFamily="50" charset="-128"/>
            </a:rPr>
            <a:t>16,247</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14,139</a:t>
          </a:r>
          <a:r>
            <a:rPr kumimoji="1" lang="ja-JP" altLang="en-US" sz="1300">
              <a:latin typeface="ＭＳ Ｐゴシック" panose="020B0600070205080204" pitchFamily="50" charset="-128"/>
              <a:ea typeface="ＭＳ Ｐゴシック" panose="020B0600070205080204" pitchFamily="50" charset="-128"/>
            </a:rPr>
            <a:t>千円増加し、住民一人当たり公債費は</a:t>
          </a:r>
          <a:r>
            <a:rPr kumimoji="1" lang="en-US" altLang="ja-JP" sz="1300">
              <a:latin typeface="ＭＳ Ｐゴシック" panose="020B0600070205080204" pitchFamily="50" charset="-128"/>
              <a:ea typeface="ＭＳ Ｐゴシック" panose="020B0600070205080204" pitchFamily="50" charset="-128"/>
            </a:rPr>
            <a:t>3,545</a:t>
          </a:r>
          <a:r>
            <a:rPr kumimoji="1" lang="ja-JP" altLang="en-US" sz="1300">
              <a:latin typeface="ＭＳ Ｐゴシック" panose="020B0600070205080204" pitchFamily="50" charset="-128"/>
              <a:ea typeface="ＭＳ Ｐゴシック" panose="020B0600070205080204" pitchFamily="50" charset="-128"/>
            </a:rPr>
            <a:t>円増加した。諸支出金は、木城クリニック（診療所）の土地建物購入による増加であり、住民一人当たり諸支出金は</a:t>
          </a:r>
          <a:r>
            <a:rPr kumimoji="1" lang="en-US" altLang="ja-JP" sz="1300">
              <a:latin typeface="ＭＳ Ｐゴシック" panose="020B0600070205080204" pitchFamily="50" charset="-128"/>
              <a:ea typeface="ＭＳ Ｐゴシック" panose="020B0600070205080204" pitchFamily="50" charset="-128"/>
            </a:rPr>
            <a:t>12,999</a:t>
          </a:r>
          <a:r>
            <a:rPr kumimoji="1" lang="ja-JP" altLang="en-US" sz="1300">
              <a:latin typeface="ＭＳ Ｐゴシック" panose="020B0600070205080204" pitchFamily="50" charset="-128"/>
              <a:ea typeface="ＭＳ Ｐゴシック" panose="020B0600070205080204" pitchFamily="50" charset="-128"/>
            </a:rPr>
            <a:t>円増加した。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財政調整基金は、将来を見通し健全な財政運営を行うため、歳計剰余金を中心に積み立てを行っている。</a:t>
          </a:r>
        </a:p>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年度歳入は、地方税</a:t>
          </a:r>
          <a:r>
            <a:rPr kumimoji="1" lang="en-US" altLang="ja-JP" sz="1200">
              <a:latin typeface="ＭＳ ゴシック" pitchFamily="49" charset="-128"/>
              <a:ea typeface="ＭＳ ゴシック" pitchFamily="49" charset="-128"/>
            </a:rPr>
            <a:t>97,945</a:t>
          </a:r>
          <a:r>
            <a:rPr kumimoji="1" lang="ja-JP" altLang="en-US" sz="1200">
              <a:latin typeface="ＭＳ ゴシック" pitchFamily="49" charset="-128"/>
              <a:ea typeface="ＭＳ ゴシック" pitchFamily="49" charset="-128"/>
            </a:rPr>
            <a:t>千円の減少等があったものの、国庫支出金</a:t>
          </a:r>
          <a:r>
            <a:rPr kumimoji="1" lang="en-US" altLang="ja-JP" sz="1200">
              <a:latin typeface="ＭＳ ゴシック" pitchFamily="49" charset="-128"/>
              <a:ea typeface="ＭＳ ゴシック" pitchFamily="49" charset="-128"/>
            </a:rPr>
            <a:t>546,542</a:t>
          </a:r>
          <a:r>
            <a:rPr kumimoji="1" lang="ja-JP" altLang="en-US" sz="1200">
              <a:latin typeface="ＭＳ ゴシック" pitchFamily="49" charset="-128"/>
              <a:ea typeface="ＭＳ ゴシック" pitchFamily="49" charset="-128"/>
            </a:rPr>
            <a:t>千円増加、寄附金</a:t>
          </a:r>
          <a:r>
            <a:rPr kumimoji="1" lang="en-US" altLang="ja-JP" sz="1200">
              <a:latin typeface="ＭＳ ゴシック" pitchFamily="49" charset="-128"/>
              <a:ea typeface="ＭＳ ゴシック" pitchFamily="49" charset="-128"/>
            </a:rPr>
            <a:t>472,685</a:t>
          </a:r>
          <a:r>
            <a:rPr kumimoji="1" lang="ja-JP" altLang="en-US" sz="1200">
              <a:latin typeface="ＭＳ ゴシック" pitchFamily="49" charset="-128"/>
              <a:ea typeface="ＭＳ ゴシック" pitchFamily="49" charset="-128"/>
            </a:rPr>
            <a:t>千円増加等により、歳入総額は</a:t>
          </a:r>
          <a:r>
            <a:rPr kumimoji="1" lang="en-US" altLang="ja-JP" sz="1200">
              <a:latin typeface="ＭＳ ゴシック" pitchFamily="49" charset="-128"/>
              <a:ea typeface="ＭＳ ゴシック" pitchFamily="49" charset="-128"/>
            </a:rPr>
            <a:t>1,299,593</a:t>
          </a:r>
          <a:r>
            <a:rPr kumimoji="1" lang="ja-JP" altLang="en-US" sz="1200">
              <a:latin typeface="ＭＳ ゴシック" pitchFamily="49" charset="-128"/>
              <a:ea typeface="ＭＳ ゴシック" pitchFamily="49" charset="-128"/>
            </a:rPr>
            <a:t>千円増加した。歳出は、保育所等整備交付金事業終了等の反動減により民生費</a:t>
          </a:r>
          <a:r>
            <a:rPr kumimoji="1" lang="en-US" altLang="ja-JP" sz="1200">
              <a:latin typeface="ＭＳ ゴシック" pitchFamily="49" charset="-128"/>
              <a:ea typeface="ＭＳ ゴシック" pitchFamily="49" charset="-128"/>
            </a:rPr>
            <a:t>77,933</a:t>
          </a:r>
          <a:r>
            <a:rPr kumimoji="1" lang="ja-JP" altLang="en-US" sz="1200">
              <a:latin typeface="ＭＳ ゴシック" pitchFamily="49" charset="-128"/>
              <a:ea typeface="ＭＳ ゴシック" pitchFamily="49" charset="-128"/>
            </a:rPr>
            <a:t>千円の減少等があったものの、特別定額給付金等の増加による総務費</a:t>
          </a:r>
          <a:r>
            <a:rPr kumimoji="1" lang="en-US" altLang="ja-JP" sz="1200">
              <a:latin typeface="ＭＳ ゴシック" pitchFamily="49" charset="-128"/>
              <a:ea typeface="ＭＳ ゴシック" pitchFamily="49" charset="-128"/>
            </a:rPr>
            <a:t>1,043,485</a:t>
          </a:r>
          <a:r>
            <a:rPr kumimoji="1" lang="ja-JP" altLang="en-US" sz="1200">
              <a:latin typeface="ＭＳ ゴシック" pitchFamily="49" charset="-128"/>
              <a:ea typeface="ＭＳ ゴシック" pitchFamily="49" charset="-128"/>
            </a:rPr>
            <a:t>千円増加等により、歳出総額は</a:t>
          </a:r>
          <a:r>
            <a:rPr kumimoji="1" lang="en-US" altLang="ja-JP" sz="1200">
              <a:latin typeface="ＭＳ ゴシック" pitchFamily="49" charset="-128"/>
              <a:ea typeface="ＭＳ ゴシック" pitchFamily="49" charset="-128"/>
            </a:rPr>
            <a:t>1,350,390</a:t>
          </a:r>
          <a:r>
            <a:rPr kumimoji="1" lang="ja-JP" altLang="en-US" sz="1200">
              <a:latin typeface="ＭＳ ゴシック" pitchFamily="49" charset="-128"/>
              <a:ea typeface="ＭＳ ゴシック" pitchFamily="49" charset="-128"/>
            </a:rPr>
            <a:t>千円増加した。実質収支は</a:t>
          </a:r>
          <a:r>
            <a:rPr kumimoji="1" lang="en-US" altLang="ja-JP" sz="1200">
              <a:latin typeface="ＭＳ ゴシック" pitchFamily="49" charset="-128"/>
              <a:ea typeface="ＭＳ ゴシック" pitchFamily="49" charset="-128"/>
            </a:rPr>
            <a:t>44,882</a:t>
          </a:r>
          <a:r>
            <a:rPr kumimoji="1" lang="ja-JP" altLang="en-US" sz="1200">
              <a:latin typeface="ＭＳ ゴシック" pitchFamily="49" charset="-128"/>
              <a:ea typeface="ＭＳ ゴシック" pitchFamily="49" charset="-128"/>
            </a:rPr>
            <a:t>千円増加の</a:t>
          </a:r>
          <a:r>
            <a:rPr kumimoji="1" lang="en-US" altLang="ja-JP" sz="1200">
              <a:latin typeface="ＭＳ ゴシック" pitchFamily="49" charset="-128"/>
              <a:ea typeface="ＭＳ ゴシック" pitchFamily="49" charset="-128"/>
            </a:rPr>
            <a:t>248,810</a:t>
          </a:r>
          <a:r>
            <a:rPr kumimoji="1" lang="ja-JP" altLang="en-US" sz="1200">
              <a:latin typeface="ＭＳ ゴシック" pitchFamily="49" charset="-128"/>
              <a:ea typeface="ＭＳ ゴシック" pitchFamily="49" charset="-128"/>
            </a:rPr>
            <a:t>千円となった。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国民健康保険事業特別会計は、加入世帯数及び保険者数が減少傾向にある。保険給付費等交付金（普通交付金）の減少、繰越金の減少等により、歳入歳出総額は共に減少し、実質収支は</a:t>
          </a:r>
          <a:r>
            <a:rPr kumimoji="1" lang="en-US" altLang="ja-JP" sz="1400">
              <a:latin typeface="ＭＳ ゴシック" pitchFamily="49" charset="-128"/>
              <a:ea typeface="ＭＳ ゴシック" pitchFamily="49" charset="-128"/>
            </a:rPr>
            <a:t>4,796</a:t>
          </a:r>
          <a:r>
            <a:rPr kumimoji="1" lang="ja-JP" altLang="en-US" sz="1400">
              <a:latin typeface="ＭＳ ゴシック" pitchFamily="49" charset="-128"/>
              <a:ea typeface="ＭＳ ゴシック" pitchFamily="49" charset="-128"/>
            </a:rPr>
            <a:t>千円増加した。</a:t>
          </a:r>
        </a:p>
        <a:p>
          <a:r>
            <a:rPr kumimoji="1" lang="ja-JP" altLang="en-US" sz="1400">
              <a:latin typeface="ＭＳ ゴシック" pitchFamily="49" charset="-128"/>
              <a:ea typeface="ＭＳ ゴシック" pitchFamily="49" charset="-128"/>
            </a:rPr>
            <a:t>　介護保険特別会計（保険事業勘定）は、保険給付費の増加等により、歳入歳出総額は共に増加し、実質収支は</a:t>
          </a:r>
          <a:r>
            <a:rPr kumimoji="1" lang="en-US" altLang="ja-JP" sz="1400">
              <a:latin typeface="ＭＳ ゴシック" pitchFamily="49" charset="-128"/>
              <a:ea typeface="ＭＳ ゴシック" pitchFamily="49" charset="-128"/>
            </a:rPr>
            <a:t>6,880</a:t>
          </a:r>
          <a:r>
            <a:rPr kumimoji="1" lang="ja-JP" altLang="en-US" sz="1400">
              <a:latin typeface="ＭＳ ゴシック" pitchFamily="49" charset="-128"/>
              <a:ea typeface="ＭＳ ゴシック" pitchFamily="49" charset="-128"/>
            </a:rPr>
            <a:t>千円減少した。また、介護保険特別会計（介護サービス事業勘定）は、介護予防・日常生活支援総合事業等により、歳入歳出総額は共に増加し、実質収支は</a:t>
          </a:r>
          <a:r>
            <a:rPr kumimoji="1" lang="en-US" altLang="ja-JP" sz="1400">
              <a:latin typeface="ＭＳ ゴシック" pitchFamily="49" charset="-128"/>
              <a:ea typeface="ＭＳ ゴシック" pitchFamily="49" charset="-128"/>
            </a:rPr>
            <a:t>524</a:t>
          </a:r>
          <a:r>
            <a:rPr kumimoji="1" lang="ja-JP" altLang="en-US" sz="1400">
              <a:latin typeface="ＭＳ ゴシック" pitchFamily="49" charset="-128"/>
              <a:ea typeface="ＭＳ ゴシック" pitchFamily="49" charset="-128"/>
            </a:rPr>
            <a:t>千円増加した。</a:t>
          </a:r>
        </a:p>
        <a:p>
          <a:r>
            <a:rPr kumimoji="1" lang="ja-JP" altLang="en-US" sz="1400">
              <a:latin typeface="ＭＳ ゴシック" pitchFamily="49" charset="-128"/>
              <a:ea typeface="ＭＳ ゴシック" pitchFamily="49" charset="-128"/>
            </a:rPr>
            <a:t>　後期高齢者医療特別会計は、保険料均等割の軽減措置見直しによる保険料増加等により、実質収支は</a:t>
          </a:r>
          <a:r>
            <a:rPr kumimoji="1" lang="en-US" altLang="ja-JP" sz="1400">
              <a:latin typeface="ＭＳ ゴシック" pitchFamily="49" charset="-128"/>
              <a:ea typeface="ＭＳ ゴシック" pitchFamily="49" charset="-128"/>
            </a:rPr>
            <a:t>61</a:t>
          </a:r>
          <a:r>
            <a:rPr kumimoji="1" lang="ja-JP" altLang="en-US" sz="1400">
              <a:latin typeface="ＭＳ ゴシック" pitchFamily="49" charset="-128"/>
              <a:ea typeface="ＭＳ ゴシック" pitchFamily="49" charset="-128"/>
            </a:rPr>
            <a:t>千円増加した。</a:t>
          </a:r>
        </a:p>
        <a:p>
          <a:r>
            <a:rPr kumimoji="1" lang="ja-JP" altLang="en-US" sz="1400">
              <a:latin typeface="ＭＳ ゴシック" pitchFamily="49" charset="-128"/>
              <a:ea typeface="ＭＳ ゴシック" pitchFamily="49" charset="-128"/>
            </a:rPr>
            <a:t>　簡易水道事業特別会計及び下水道事業特別会計は、資金不足はなく、将来にわたって安定的に事業を継続するための中長期的な経営の基本計画である経営戦略を平成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年度策定した。</a:t>
          </a:r>
        </a:p>
        <a:p>
          <a:r>
            <a:rPr kumimoji="1" lang="ja-JP" altLang="en-US" sz="1400">
              <a:latin typeface="ＭＳ ゴシック" pitchFamily="49" charset="-128"/>
              <a:ea typeface="ＭＳ ゴシック" pitchFamily="49" charset="-128"/>
            </a:rPr>
            <a:t>　一般会計及び特別会計を併せた連結実質収支額は、前年度比</a:t>
          </a:r>
          <a:r>
            <a:rPr kumimoji="1" lang="en-US" altLang="ja-JP" sz="1400">
              <a:latin typeface="ＭＳ ゴシック" pitchFamily="49" charset="-128"/>
              <a:ea typeface="ＭＳ ゴシック" pitchFamily="49" charset="-128"/>
            </a:rPr>
            <a:t>37,419</a:t>
          </a:r>
          <a:r>
            <a:rPr kumimoji="1" lang="ja-JP" altLang="en-US" sz="1400">
              <a:latin typeface="ＭＳ ゴシック" pitchFamily="49" charset="-128"/>
              <a:ea typeface="ＭＳ ゴシック" pitchFamily="49" charset="-128"/>
            </a:rPr>
            <a:t>千円増加した。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6223649</v>
      </c>
      <c r="BO4" s="433"/>
      <c r="BP4" s="433"/>
      <c r="BQ4" s="433"/>
      <c r="BR4" s="433"/>
      <c r="BS4" s="433"/>
      <c r="BT4" s="433"/>
      <c r="BU4" s="434"/>
      <c r="BV4" s="432">
        <v>4924056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9.3000000000000007</v>
      </c>
      <c r="CU4" s="439"/>
      <c r="CV4" s="439"/>
      <c r="CW4" s="439"/>
      <c r="CX4" s="439"/>
      <c r="CY4" s="439"/>
      <c r="CZ4" s="439"/>
      <c r="DA4" s="440"/>
      <c r="DB4" s="438">
        <v>7.9</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5968433</v>
      </c>
      <c r="BO5" s="470"/>
      <c r="BP5" s="470"/>
      <c r="BQ5" s="470"/>
      <c r="BR5" s="470"/>
      <c r="BS5" s="470"/>
      <c r="BT5" s="470"/>
      <c r="BU5" s="471"/>
      <c r="BV5" s="469">
        <v>4618043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82.6</v>
      </c>
      <c r="CU5" s="467"/>
      <c r="CV5" s="467"/>
      <c r="CW5" s="467"/>
      <c r="CX5" s="467"/>
      <c r="CY5" s="467"/>
      <c r="CZ5" s="467"/>
      <c r="DA5" s="468"/>
      <c r="DB5" s="466">
        <v>81.2</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255216</v>
      </c>
      <c r="BO6" s="470"/>
      <c r="BP6" s="470"/>
      <c r="BQ6" s="470"/>
      <c r="BR6" s="470"/>
      <c r="BS6" s="470"/>
      <c r="BT6" s="470"/>
      <c r="BU6" s="471"/>
      <c r="BV6" s="469">
        <v>306013</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82.6</v>
      </c>
      <c r="CU6" s="507"/>
      <c r="CV6" s="507"/>
      <c r="CW6" s="507"/>
      <c r="CX6" s="507"/>
      <c r="CY6" s="507"/>
      <c r="CZ6" s="507"/>
      <c r="DA6" s="508"/>
      <c r="DB6" s="506">
        <v>81.2</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6406</v>
      </c>
      <c r="BO7" s="470"/>
      <c r="BP7" s="470"/>
      <c r="BQ7" s="470"/>
      <c r="BR7" s="470"/>
      <c r="BS7" s="470"/>
      <c r="BT7" s="470"/>
      <c r="BU7" s="471"/>
      <c r="BV7" s="469">
        <v>102085</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2683804</v>
      </c>
      <c r="CU7" s="470"/>
      <c r="CV7" s="470"/>
      <c r="CW7" s="470"/>
      <c r="CX7" s="470"/>
      <c r="CY7" s="470"/>
      <c r="CZ7" s="470"/>
      <c r="DA7" s="471"/>
      <c r="DB7" s="469">
        <v>2582367</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248810</v>
      </c>
      <c r="BO8" s="470"/>
      <c r="BP8" s="470"/>
      <c r="BQ8" s="470"/>
      <c r="BR8" s="470"/>
      <c r="BS8" s="470"/>
      <c r="BT8" s="470"/>
      <c r="BU8" s="471"/>
      <c r="BV8" s="469">
        <v>203928</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0.94</v>
      </c>
      <c r="CU8" s="510"/>
      <c r="CV8" s="510"/>
      <c r="CW8" s="510"/>
      <c r="CX8" s="510"/>
      <c r="CY8" s="510"/>
      <c r="CZ8" s="510"/>
      <c r="DA8" s="511"/>
      <c r="DB8" s="509">
        <v>0.97</v>
      </c>
      <c r="DC8" s="510"/>
      <c r="DD8" s="510"/>
      <c r="DE8" s="510"/>
      <c r="DF8" s="510"/>
      <c r="DG8" s="510"/>
      <c r="DH8" s="510"/>
      <c r="DI8" s="511"/>
      <c r="DJ8" s="186"/>
      <c r="DK8" s="186"/>
      <c r="DL8" s="186"/>
      <c r="DM8" s="186"/>
      <c r="DN8" s="186"/>
      <c r="DO8" s="186"/>
    </row>
    <row r="9" spans="1:119" ht="18.75" customHeight="1" thickBot="1" x14ac:dyDescent="0.25">
      <c r="A9" s="187"/>
      <c r="B9" s="463" t="s">
        <v>111</v>
      </c>
      <c r="C9" s="464"/>
      <c r="D9" s="464"/>
      <c r="E9" s="464"/>
      <c r="F9" s="464"/>
      <c r="G9" s="464"/>
      <c r="H9" s="464"/>
      <c r="I9" s="464"/>
      <c r="J9" s="464"/>
      <c r="K9" s="512"/>
      <c r="L9" s="513" t="s">
        <v>112</v>
      </c>
      <c r="M9" s="514"/>
      <c r="N9" s="514"/>
      <c r="O9" s="514"/>
      <c r="P9" s="514"/>
      <c r="Q9" s="515"/>
      <c r="R9" s="516">
        <v>4895</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44882</v>
      </c>
      <c r="BO9" s="470"/>
      <c r="BP9" s="470"/>
      <c r="BQ9" s="470"/>
      <c r="BR9" s="470"/>
      <c r="BS9" s="470"/>
      <c r="BT9" s="470"/>
      <c r="BU9" s="471"/>
      <c r="BV9" s="469">
        <v>22521</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4.3</v>
      </c>
      <c r="CU9" s="467"/>
      <c r="CV9" s="467"/>
      <c r="CW9" s="467"/>
      <c r="CX9" s="467"/>
      <c r="CY9" s="467"/>
      <c r="CZ9" s="467"/>
      <c r="DA9" s="468"/>
      <c r="DB9" s="466">
        <v>4.7</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118</v>
      </c>
      <c r="M10" s="499"/>
      <c r="N10" s="499"/>
      <c r="O10" s="499"/>
      <c r="P10" s="499"/>
      <c r="Q10" s="500"/>
      <c r="R10" s="520">
        <v>5231</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0</v>
      </c>
      <c r="BO10" s="470"/>
      <c r="BP10" s="470"/>
      <c r="BQ10" s="470"/>
      <c r="BR10" s="470"/>
      <c r="BS10" s="470"/>
      <c r="BT10" s="470"/>
      <c r="BU10" s="471"/>
      <c r="BV10" s="469">
        <v>0</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2">
      <c r="A12" s="187"/>
      <c r="B12" s="529" t="s">
        <v>131</v>
      </c>
      <c r="C12" s="530"/>
      <c r="D12" s="530"/>
      <c r="E12" s="530"/>
      <c r="F12" s="530"/>
      <c r="G12" s="530"/>
      <c r="H12" s="530"/>
      <c r="I12" s="530"/>
      <c r="J12" s="530"/>
      <c r="K12" s="531"/>
      <c r="L12" s="538" t="s">
        <v>132</v>
      </c>
      <c r="M12" s="539"/>
      <c r="N12" s="539"/>
      <c r="O12" s="539"/>
      <c r="P12" s="539"/>
      <c r="Q12" s="540"/>
      <c r="R12" s="541">
        <v>5081</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115</v>
      </c>
      <c r="AV12" s="502"/>
      <c r="AW12" s="502"/>
      <c r="AX12" s="502"/>
      <c r="AY12" s="503" t="s">
        <v>136</v>
      </c>
      <c r="AZ12" s="504"/>
      <c r="BA12" s="504"/>
      <c r="BB12" s="504"/>
      <c r="BC12" s="504"/>
      <c r="BD12" s="504"/>
      <c r="BE12" s="504"/>
      <c r="BF12" s="504"/>
      <c r="BG12" s="504"/>
      <c r="BH12" s="504"/>
      <c r="BI12" s="504"/>
      <c r="BJ12" s="504"/>
      <c r="BK12" s="504"/>
      <c r="BL12" s="504"/>
      <c r="BM12" s="505"/>
      <c r="BN12" s="469">
        <v>374121</v>
      </c>
      <c r="BO12" s="470"/>
      <c r="BP12" s="470"/>
      <c r="BQ12" s="470"/>
      <c r="BR12" s="470"/>
      <c r="BS12" s="470"/>
      <c r="BT12" s="470"/>
      <c r="BU12" s="471"/>
      <c r="BV12" s="469">
        <v>200857</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130</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138</v>
      </c>
      <c r="N13" s="561"/>
      <c r="O13" s="561"/>
      <c r="P13" s="561"/>
      <c r="Q13" s="562"/>
      <c r="R13" s="553">
        <v>5073</v>
      </c>
      <c r="S13" s="554"/>
      <c r="T13" s="554"/>
      <c r="U13" s="554"/>
      <c r="V13" s="555"/>
      <c r="W13" s="485" t="s">
        <v>139</v>
      </c>
      <c r="X13" s="486"/>
      <c r="Y13" s="486"/>
      <c r="Z13" s="486"/>
      <c r="AA13" s="486"/>
      <c r="AB13" s="476"/>
      <c r="AC13" s="520">
        <v>538</v>
      </c>
      <c r="AD13" s="521"/>
      <c r="AE13" s="521"/>
      <c r="AF13" s="521"/>
      <c r="AG13" s="563"/>
      <c r="AH13" s="520">
        <v>599</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-329239</v>
      </c>
      <c r="BO13" s="470"/>
      <c r="BP13" s="470"/>
      <c r="BQ13" s="470"/>
      <c r="BR13" s="470"/>
      <c r="BS13" s="470"/>
      <c r="BT13" s="470"/>
      <c r="BU13" s="471"/>
      <c r="BV13" s="469">
        <v>-178336</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3.9</v>
      </c>
      <c r="CU13" s="467"/>
      <c r="CV13" s="467"/>
      <c r="CW13" s="467"/>
      <c r="CX13" s="467"/>
      <c r="CY13" s="467"/>
      <c r="CZ13" s="467"/>
      <c r="DA13" s="468"/>
      <c r="DB13" s="466">
        <v>4.3</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144</v>
      </c>
      <c r="M14" s="551"/>
      <c r="N14" s="551"/>
      <c r="O14" s="551"/>
      <c r="P14" s="551"/>
      <c r="Q14" s="552"/>
      <c r="R14" s="553">
        <v>5181</v>
      </c>
      <c r="S14" s="554"/>
      <c r="T14" s="554"/>
      <c r="U14" s="554"/>
      <c r="V14" s="555"/>
      <c r="W14" s="459"/>
      <c r="X14" s="460"/>
      <c r="Y14" s="460"/>
      <c r="Z14" s="460"/>
      <c r="AA14" s="460"/>
      <c r="AB14" s="449"/>
      <c r="AC14" s="556">
        <v>21</v>
      </c>
      <c r="AD14" s="557"/>
      <c r="AE14" s="557"/>
      <c r="AF14" s="557"/>
      <c r="AG14" s="558"/>
      <c r="AH14" s="556">
        <v>24.1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146</v>
      </c>
      <c r="CU14" s="568"/>
      <c r="CV14" s="568"/>
      <c r="CW14" s="568"/>
      <c r="CX14" s="568"/>
      <c r="CY14" s="568"/>
      <c r="CZ14" s="568"/>
      <c r="DA14" s="569"/>
      <c r="DB14" s="567" t="s">
        <v>129</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147</v>
      </c>
      <c r="N15" s="561"/>
      <c r="O15" s="561"/>
      <c r="P15" s="561"/>
      <c r="Q15" s="562"/>
      <c r="R15" s="553">
        <v>5173</v>
      </c>
      <c r="S15" s="554"/>
      <c r="T15" s="554"/>
      <c r="U15" s="554"/>
      <c r="V15" s="555"/>
      <c r="W15" s="485" t="s">
        <v>148</v>
      </c>
      <c r="X15" s="486"/>
      <c r="Y15" s="486"/>
      <c r="Z15" s="486"/>
      <c r="AA15" s="486"/>
      <c r="AB15" s="476"/>
      <c r="AC15" s="520">
        <v>583</v>
      </c>
      <c r="AD15" s="521"/>
      <c r="AE15" s="521"/>
      <c r="AF15" s="521"/>
      <c r="AG15" s="563"/>
      <c r="AH15" s="520">
        <v>568</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1757327</v>
      </c>
      <c r="BO15" s="433"/>
      <c r="BP15" s="433"/>
      <c r="BQ15" s="433"/>
      <c r="BR15" s="433"/>
      <c r="BS15" s="433"/>
      <c r="BT15" s="433"/>
      <c r="BU15" s="434"/>
      <c r="BV15" s="432">
        <v>1791693</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22.8</v>
      </c>
      <c r="AD16" s="557"/>
      <c r="AE16" s="557"/>
      <c r="AF16" s="557"/>
      <c r="AG16" s="558"/>
      <c r="AH16" s="556">
        <v>22.8</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1936449</v>
      </c>
      <c r="BO16" s="470"/>
      <c r="BP16" s="470"/>
      <c r="BQ16" s="470"/>
      <c r="BR16" s="470"/>
      <c r="BS16" s="470"/>
      <c r="BT16" s="470"/>
      <c r="BU16" s="471"/>
      <c r="BV16" s="469">
        <v>1883359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1436</v>
      </c>
      <c r="AD17" s="521"/>
      <c r="AE17" s="521"/>
      <c r="AF17" s="521"/>
      <c r="AG17" s="563"/>
      <c r="AH17" s="520">
        <v>1323</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2289090</v>
      </c>
      <c r="BO17" s="470"/>
      <c r="BP17" s="470"/>
      <c r="BQ17" s="470"/>
      <c r="BR17" s="470"/>
      <c r="BS17" s="470"/>
      <c r="BT17" s="470"/>
      <c r="BU17" s="471"/>
      <c r="BV17" s="469">
        <v>2344875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158</v>
      </c>
      <c r="C18" s="512"/>
      <c r="D18" s="512"/>
      <c r="E18" s="584"/>
      <c r="F18" s="584"/>
      <c r="G18" s="584"/>
      <c r="H18" s="584"/>
      <c r="I18" s="584"/>
      <c r="J18" s="584"/>
      <c r="K18" s="584"/>
      <c r="L18" s="585">
        <v>145.96</v>
      </c>
      <c r="M18" s="585"/>
      <c r="N18" s="585"/>
      <c r="O18" s="585"/>
      <c r="P18" s="585"/>
      <c r="Q18" s="585"/>
      <c r="R18" s="586"/>
      <c r="S18" s="586"/>
      <c r="T18" s="586"/>
      <c r="U18" s="586"/>
      <c r="V18" s="587"/>
      <c r="W18" s="487"/>
      <c r="X18" s="488"/>
      <c r="Y18" s="488"/>
      <c r="Z18" s="488"/>
      <c r="AA18" s="488"/>
      <c r="AB18" s="479"/>
      <c r="AC18" s="588">
        <v>56.2</v>
      </c>
      <c r="AD18" s="589"/>
      <c r="AE18" s="589"/>
      <c r="AF18" s="589"/>
      <c r="AG18" s="590"/>
      <c r="AH18" s="588">
        <v>53.1</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2264616</v>
      </c>
      <c r="BO18" s="470"/>
      <c r="BP18" s="470"/>
      <c r="BQ18" s="470"/>
      <c r="BR18" s="470"/>
      <c r="BS18" s="470"/>
      <c r="BT18" s="470"/>
      <c r="BU18" s="471"/>
      <c r="BV18" s="469">
        <v>2222256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160</v>
      </c>
      <c r="C19" s="512"/>
      <c r="D19" s="512"/>
      <c r="E19" s="584"/>
      <c r="F19" s="584"/>
      <c r="G19" s="584"/>
      <c r="H19" s="584"/>
      <c r="I19" s="584"/>
      <c r="J19" s="584"/>
      <c r="K19" s="584"/>
      <c r="L19" s="592">
        <v>34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4548477</v>
      </c>
      <c r="BO19" s="470"/>
      <c r="BP19" s="470"/>
      <c r="BQ19" s="470"/>
      <c r="BR19" s="470"/>
      <c r="BS19" s="470"/>
      <c r="BT19" s="470"/>
      <c r="BU19" s="471"/>
      <c r="BV19" s="469">
        <v>3818313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162</v>
      </c>
      <c r="C20" s="512"/>
      <c r="D20" s="512"/>
      <c r="E20" s="584"/>
      <c r="F20" s="584"/>
      <c r="G20" s="584"/>
      <c r="H20" s="584"/>
      <c r="I20" s="584"/>
      <c r="J20" s="584"/>
      <c r="K20" s="584"/>
      <c r="L20" s="592">
        <v>1886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1058915</v>
      </c>
      <c r="BO23" s="470"/>
      <c r="BP23" s="470"/>
      <c r="BQ23" s="470"/>
      <c r="BR23" s="470"/>
      <c r="BS23" s="470"/>
      <c r="BT23" s="470"/>
      <c r="BU23" s="471"/>
      <c r="BV23" s="469">
        <v>1052766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171</v>
      </c>
      <c r="F24" s="499"/>
      <c r="G24" s="499"/>
      <c r="H24" s="499"/>
      <c r="I24" s="499"/>
      <c r="J24" s="499"/>
      <c r="K24" s="500"/>
      <c r="L24" s="520">
        <v>1</v>
      </c>
      <c r="M24" s="521"/>
      <c r="N24" s="521"/>
      <c r="O24" s="521"/>
      <c r="P24" s="563"/>
      <c r="Q24" s="520">
        <v>7040</v>
      </c>
      <c r="R24" s="521"/>
      <c r="S24" s="521"/>
      <c r="T24" s="521"/>
      <c r="U24" s="521"/>
      <c r="V24" s="563"/>
      <c r="W24" s="622"/>
      <c r="X24" s="610"/>
      <c r="Y24" s="611"/>
      <c r="Z24" s="519" t="s">
        <v>172</v>
      </c>
      <c r="AA24" s="499"/>
      <c r="AB24" s="499"/>
      <c r="AC24" s="499"/>
      <c r="AD24" s="499"/>
      <c r="AE24" s="499"/>
      <c r="AF24" s="499"/>
      <c r="AG24" s="500"/>
      <c r="AH24" s="520">
        <v>77</v>
      </c>
      <c r="AI24" s="521"/>
      <c r="AJ24" s="521"/>
      <c r="AK24" s="521"/>
      <c r="AL24" s="563"/>
      <c r="AM24" s="520">
        <v>241241</v>
      </c>
      <c r="AN24" s="521"/>
      <c r="AO24" s="521"/>
      <c r="AP24" s="521"/>
      <c r="AQ24" s="521"/>
      <c r="AR24" s="563"/>
      <c r="AS24" s="520">
        <v>3133</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831568</v>
      </c>
      <c r="BO24" s="470"/>
      <c r="BP24" s="470"/>
      <c r="BQ24" s="470"/>
      <c r="BR24" s="470"/>
      <c r="BS24" s="470"/>
      <c r="BT24" s="470"/>
      <c r="BU24" s="471"/>
      <c r="BV24" s="469">
        <v>774857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174</v>
      </c>
      <c r="F25" s="499"/>
      <c r="G25" s="499"/>
      <c r="H25" s="499"/>
      <c r="I25" s="499"/>
      <c r="J25" s="499"/>
      <c r="K25" s="500"/>
      <c r="L25" s="520">
        <v>1</v>
      </c>
      <c r="M25" s="521"/>
      <c r="N25" s="521"/>
      <c r="O25" s="521"/>
      <c r="P25" s="563"/>
      <c r="Q25" s="520">
        <v>5620</v>
      </c>
      <c r="R25" s="521"/>
      <c r="S25" s="521"/>
      <c r="T25" s="521"/>
      <c r="U25" s="521"/>
      <c r="V25" s="563"/>
      <c r="W25" s="622"/>
      <c r="X25" s="610"/>
      <c r="Y25" s="611"/>
      <c r="Z25" s="519" t="s">
        <v>175</v>
      </c>
      <c r="AA25" s="499"/>
      <c r="AB25" s="499"/>
      <c r="AC25" s="499"/>
      <c r="AD25" s="499"/>
      <c r="AE25" s="499"/>
      <c r="AF25" s="499"/>
      <c r="AG25" s="500"/>
      <c r="AH25" s="520" t="s">
        <v>176</v>
      </c>
      <c r="AI25" s="521"/>
      <c r="AJ25" s="521"/>
      <c r="AK25" s="521"/>
      <c r="AL25" s="563"/>
      <c r="AM25" s="520" t="s">
        <v>146</v>
      </c>
      <c r="AN25" s="521"/>
      <c r="AO25" s="521"/>
      <c r="AP25" s="521"/>
      <c r="AQ25" s="521"/>
      <c r="AR25" s="563"/>
      <c r="AS25" s="520" t="s">
        <v>176</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537251</v>
      </c>
      <c r="BO25" s="433"/>
      <c r="BP25" s="433"/>
      <c r="BQ25" s="433"/>
      <c r="BR25" s="433"/>
      <c r="BS25" s="433"/>
      <c r="BT25" s="433"/>
      <c r="BU25" s="434"/>
      <c r="BV25" s="432">
        <v>206658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178</v>
      </c>
      <c r="F26" s="499"/>
      <c r="G26" s="499"/>
      <c r="H26" s="499"/>
      <c r="I26" s="499"/>
      <c r="J26" s="499"/>
      <c r="K26" s="500"/>
      <c r="L26" s="520">
        <v>1</v>
      </c>
      <c r="M26" s="521"/>
      <c r="N26" s="521"/>
      <c r="O26" s="521"/>
      <c r="P26" s="563"/>
      <c r="Q26" s="520">
        <v>5360</v>
      </c>
      <c r="R26" s="521"/>
      <c r="S26" s="521"/>
      <c r="T26" s="521"/>
      <c r="U26" s="521"/>
      <c r="V26" s="563"/>
      <c r="W26" s="622"/>
      <c r="X26" s="610"/>
      <c r="Y26" s="611"/>
      <c r="Z26" s="519" t="s">
        <v>179</v>
      </c>
      <c r="AA26" s="632"/>
      <c r="AB26" s="632"/>
      <c r="AC26" s="632"/>
      <c r="AD26" s="632"/>
      <c r="AE26" s="632"/>
      <c r="AF26" s="632"/>
      <c r="AG26" s="633"/>
      <c r="AH26" s="520" t="s">
        <v>146</v>
      </c>
      <c r="AI26" s="521"/>
      <c r="AJ26" s="521"/>
      <c r="AK26" s="521"/>
      <c r="AL26" s="563"/>
      <c r="AM26" s="520" t="s">
        <v>146</v>
      </c>
      <c r="AN26" s="521"/>
      <c r="AO26" s="521"/>
      <c r="AP26" s="521"/>
      <c r="AQ26" s="521"/>
      <c r="AR26" s="563"/>
      <c r="AS26" s="520" t="s">
        <v>146</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146</v>
      </c>
      <c r="BO26" s="470"/>
      <c r="BP26" s="470"/>
      <c r="BQ26" s="470"/>
      <c r="BR26" s="470"/>
      <c r="BS26" s="470"/>
      <c r="BT26" s="470"/>
      <c r="BU26" s="471"/>
      <c r="BV26" s="469" t="s">
        <v>129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181</v>
      </c>
      <c r="F27" s="499"/>
      <c r="G27" s="499"/>
      <c r="H27" s="499"/>
      <c r="I27" s="499"/>
      <c r="J27" s="499"/>
      <c r="K27" s="500"/>
      <c r="L27" s="520">
        <v>1</v>
      </c>
      <c r="M27" s="521"/>
      <c r="N27" s="521"/>
      <c r="O27" s="521"/>
      <c r="P27" s="563"/>
      <c r="Q27" s="520">
        <v>3030</v>
      </c>
      <c r="R27" s="521"/>
      <c r="S27" s="521"/>
      <c r="T27" s="521"/>
      <c r="U27" s="521"/>
      <c r="V27" s="563"/>
      <c r="W27" s="622"/>
      <c r="X27" s="610"/>
      <c r="Y27" s="611"/>
      <c r="Z27" s="519" t="s">
        <v>182</v>
      </c>
      <c r="AA27" s="499"/>
      <c r="AB27" s="499"/>
      <c r="AC27" s="499"/>
      <c r="AD27" s="499"/>
      <c r="AE27" s="499"/>
      <c r="AF27" s="499"/>
      <c r="AG27" s="500"/>
      <c r="AH27" s="520">
        <v>2</v>
      </c>
      <c r="AI27" s="521"/>
      <c r="AJ27" s="521"/>
      <c r="AK27" s="521"/>
      <c r="AL27" s="563"/>
      <c r="AM27" s="520" t="s">
        <v>183</v>
      </c>
      <c r="AN27" s="521"/>
      <c r="AO27" s="521"/>
      <c r="AP27" s="521"/>
      <c r="AQ27" s="521"/>
      <c r="AR27" s="563"/>
      <c r="AS27" s="520" t="s">
        <v>183</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v>115400</v>
      </c>
      <c r="BO27" s="646"/>
      <c r="BP27" s="646"/>
      <c r="BQ27" s="646"/>
      <c r="BR27" s="646"/>
      <c r="BS27" s="646"/>
      <c r="BT27" s="646"/>
      <c r="BU27" s="647"/>
      <c r="BV27" s="645">
        <v>115400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185</v>
      </c>
      <c r="F28" s="499"/>
      <c r="G28" s="499"/>
      <c r="H28" s="499"/>
      <c r="I28" s="499"/>
      <c r="J28" s="499"/>
      <c r="K28" s="500"/>
      <c r="L28" s="520">
        <v>1</v>
      </c>
      <c r="M28" s="521"/>
      <c r="N28" s="521"/>
      <c r="O28" s="521"/>
      <c r="P28" s="563"/>
      <c r="Q28" s="520">
        <v>2250</v>
      </c>
      <c r="R28" s="521"/>
      <c r="S28" s="521"/>
      <c r="T28" s="521"/>
      <c r="U28" s="521"/>
      <c r="V28" s="563"/>
      <c r="W28" s="622"/>
      <c r="X28" s="610"/>
      <c r="Y28" s="611"/>
      <c r="Z28" s="519" t="s">
        <v>186</v>
      </c>
      <c r="AA28" s="499"/>
      <c r="AB28" s="499"/>
      <c r="AC28" s="499"/>
      <c r="AD28" s="499"/>
      <c r="AE28" s="499"/>
      <c r="AF28" s="499"/>
      <c r="AG28" s="500"/>
      <c r="AH28" s="520" t="s">
        <v>146</v>
      </c>
      <c r="AI28" s="521"/>
      <c r="AJ28" s="521"/>
      <c r="AK28" s="521"/>
      <c r="AL28" s="563"/>
      <c r="AM28" s="520" t="s">
        <v>176</v>
      </c>
      <c r="AN28" s="521"/>
      <c r="AO28" s="521"/>
      <c r="AP28" s="521"/>
      <c r="AQ28" s="521"/>
      <c r="AR28" s="563"/>
      <c r="AS28" s="520" t="s">
        <v>146</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3827902</v>
      </c>
      <c r="BO28" s="433"/>
      <c r="BP28" s="433"/>
      <c r="BQ28" s="433"/>
      <c r="BR28" s="433"/>
      <c r="BS28" s="433"/>
      <c r="BT28" s="433"/>
      <c r="BU28" s="434"/>
      <c r="BV28" s="432">
        <v>4100023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188</v>
      </c>
      <c r="F29" s="499"/>
      <c r="G29" s="499"/>
      <c r="H29" s="499"/>
      <c r="I29" s="499"/>
      <c r="J29" s="499"/>
      <c r="K29" s="500"/>
      <c r="L29" s="520">
        <v>8</v>
      </c>
      <c r="M29" s="521"/>
      <c r="N29" s="521"/>
      <c r="O29" s="521"/>
      <c r="P29" s="563"/>
      <c r="Q29" s="520">
        <v>2110</v>
      </c>
      <c r="R29" s="521"/>
      <c r="S29" s="521"/>
      <c r="T29" s="521"/>
      <c r="U29" s="521"/>
      <c r="V29" s="563"/>
      <c r="W29" s="623"/>
      <c r="X29" s="624"/>
      <c r="Y29" s="625"/>
      <c r="Z29" s="519" t="s">
        <v>189</v>
      </c>
      <c r="AA29" s="499"/>
      <c r="AB29" s="499"/>
      <c r="AC29" s="499"/>
      <c r="AD29" s="499"/>
      <c r="AE29" s="499"/>
      <c r="AF29" s="499"/>
      <c r="AG29" s="500"/>
      <c r="AH29" s="520">
        <v>79</v>
      </c>
      <c r="AI29" s="521"/>
      <c r="AJ29" s="521"/>
      <c r="AK29" s="521"/>
      <c r="AL29" s="563"/>
      <c r="AM29" s="520">
        <v>248801</v>
      </c>
      <c r="AN29" s="521"/>
      <c r="AO29" s="521"/>
      <c r="AP29" s="521"/>
      <c r="AQ29" s="521"/>
      <c r="AR29" s="563"/>
      <c r="AS29" s="520">
        <v>3149</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102467</v>
      </c>
      <c r="BO29" s="470"/>
      <c r="BP29" s="470"/>
      <c r="BQ29" s="470"/>
      <c r="BR29" s="470"/>
      <c r="BS29" s="470"/>
      <c r="BT29" s="470"/>
      <c r="BU29" s="471"/>
      <c r="BV29" s="469">
        <v>102334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96.6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1910549</v>
      </c>
      <c r="BO30" s="646"/>
      <c r="BP30" s="646"/>
      <c r="BQ30" s="646"/>
      <c r="BR30" s="646"/>
      <c r="BS30" s="646"/>
      <c r="BT30" s="646"/>
      <c r="BU30" s="647"/>
      <c r="BV30" s="645">
        <v>1229835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198</v>
      </c>
      <c r="D33" s="493"/>
      <c r="E33" s="458" t="s">
        <v>199</v>
      </c>
      <c r="F33" s="458"/>
      <c r="G33" s="458"/>
      <c r="H33" s="458"/>
      <c r="I33" s="458"/>
      <c r="J33" s="458"/>
      <c r="K33" s="458"/>
      <c r="L33" s="458"/>
      <c r="M33" s="458"/>
      <c r="N33" s="458"/>
      <c r="O33" s="458"/>
      <c r="P33" s="458"/>
      <c r="Q33" s="458"/>
      <c r="R33" s="458"/>
      <c r="S33" s="458"/>
      <c r="T33" s="216"/>
      <c r="U33" s="493" t="s">
        <v>198</v>
      </c>
      <c r="V33" s="493"/>
      <c r="W33" s="458" t="s">
        <v>199</v>
      </c>
      <c r="X33" s="458"/>
      <c r="Y33" s="458"/>
      <c r="Z33" s="458"/>
      <c r="AA33" s="458"/>
      <c r="AB33" s="458"/>
      <c r="AC33" s="458"/>
      <c r="AD33" s="458"/>
      <c r="AE33" s="458"/>
      <c r="AF33" s="458"/>
      <c r="AG33" s="458"/>
      <c r="AH33" s="458"/>
      <c r="AI33" s="458"/>
      <c r="AJ33" s="458"/>
      <c r="AK33" s="458"/>
      <c r="AL33" s="216"/>
      <c r="AM33" s="493" t="s">
        <v>200</v>
      </c>
      <c r="AN33" s="493"/>
      <c r="AO33" s="458" t="s">
        <v>201</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198</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東児湯消防組合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㈲グリーンサービス・コスモス</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介護保険特別会計(保険事業勘定)</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IF('各会計、関係団体の財政状況及び健全化判断比率'!B33="","",'各会計、関係団体の財政状況及び健全化判断比率'!B33)</f>
        <v>下水道事業特別会計</v>
      </c>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西都児湯環境整備事務組合</v>
      </c>
      <c r="BZ35" s="659"/>
      <c r="CA35" s="659"/>
      <c r="CB35" s="659"/>
      <c r="CC35" s="659"/>
      <c r="CD35" s="659"/>
      <c r="CE35" s="659"/>
      <c r="CF35" s="659"/>
      <c r="CG35" s="659"/>
      <c r="CH35" s="659"/>
      <c r="CI35" s="659"/>
      <c r="CJ35" s="659"/>
      <c r="CK35" s="659"/>
      <c r="CL35" s="659"/>
      <c r="CM35" s="659"/>
      <c r="CN35" s="214"/>
      <c r="CO35" s="658">
        <f t="shared" ref="CO35:CO43" si="3">IF(CQ35="","",CO34+1)</f>
        <v>18</v>
      </c>
      <c r="CP35" s="658"/>
      <c r="CQ35" s="659" t="str">
        <f>IF('各会計、関係団体の財政状況及び健全化判断比率'!BS8="","",'各会計、関係団体の財政状況及び健全化判断比率'!BS8)</f>
        <v>(社)宮崎県林業公社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高鍋・木城衛生組合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介護保険特別会計(介護サービス事業勘定）</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宮崎県市町村総合事務組合（一般会計）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宮崎県市町村総合事務組合（市町村交通災害共済事業特別会計）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宮崎県後期高齢者医療広域連合（一般会計）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宮崎県後期高齢者医療広域連合（後期高齢者医療特別会計）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一ツ瀬川営農飲雑用水広域水道事業団</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宮崎県市町村総合事務組合（自治会館管理運営特別会計）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211</v>
      </c>
    </row>
    <row r="50" spans="5:5" x14ac:dyDescent="0.2">
      <c r="E50" s="188" t="s">
        <v>212</v>
      </c>
    </row>
    <row r="51" spans="5:5" x14ac:dyDescent="0.2">
      <c r="E51" s="188" t="s">
        <v>213</v>
      </c>
    </row>
    <row r="52" spans="5:5" x14ac:dyDescent="0.2">
      <c r="E52" s="188" t="s">
        <v>214</v>
      </c>
    </row>
    <row r="53" spans="5:5" x14ac:dyDescent="0.2"/>
    <row r="54" spans="5:5" x14ac:dyDescent="0.2"/>
    <row r="55" spans="5:5" x14ac:dyDescent="0.2"/>
    <row r="56" spans="5:5" x14ac:dyDescent="0.2"/>
  </sheetData>
  <sheetProtection algorithmName="SHA-512" hashValue="kJGrSwsGOKExKSG3d86vqUSMyMojpFNJ7RzYDIo0Pz5lgQUBBm/i5WRagOgEmWxDp3gCFo0RydeUrz4HuY/fGQ==" saltValue="dUF8WhJe16VOz8bjHqprO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50" t="s">
        <v>570</v>
      </c>
      <c r="D34" s="1250"/>
      <c r="E34" s="1251"/>
      <c r="F34" s="32">
        <v>11.08</v>
      </c>
      <c r="G34" s="33">
        <v>8.8800000000000008</v>
      </c>
      <c r="H34" s="33">
        <v>6.85</v>
      </c>
      <c r="I34" s="33">
        <v>7.89</v>
      </c>
      <c r="J34" s="34">
        <v>9.27</v>
      </c>
      <c r="K34" s="22"/>
      <c r="L34" s="22"/>
      <c r="M34" s="22"/>
      <c r="N34" s="22"/>
      <c r="O34" s="22"/>
      <c r="P34" s="22"/>
    </row>
    <row r="35" spans="1:16" ht="39" customHeight="1" x14ac:dyDescent="0.2">
      <c r="A35" s="22"/>
      <c r="B35" s="35"/>
      <c r="C35" s="1244" t="s">
        <v>571</v>
      </c>
      <c r="D35" s="1245"/>
      <c r="E35" s="1246"/>
      <c r="F35" s="36">
        <v>0.76</v>
      </c>
      <c r="G35" s="37">
        <v>0.61</v>
      </c>
      <c r="H35" s="37">
        <v>0</v>
      </c>
      <c r="I35" s="37">
        <v>0.98</v>
      </c>
      <c r="J35" s="38">
        <v>0.77</v>
      </c>
      <c r="K35" s="22"/>
      <c r="L35" s="22"/>
      <c r="M35" s="22"/>
      <c r="N35" s="22"/>
      <c r="O35" s="22"/>
      <c r="P35" s="22"/>
    </row>
    <row r="36" spans="1:16" ht="39" customHeight="1" x14ac:dyDescent="0.2">
      <c r="A36" s="22"/>
      <c r="B36" s="35"/>
      <c r="C36" s="1244" t="s">
        <v>572</v>
      </c>
      <c r="D36" s="1245"/>
      <c r="E36" s="1246"/>
      <c r="F36" s="36">
        <v>2.41</v>
      </c>
      <c r="G36" s="37">
        <v>2.21</v>
      </c>
      <c r="H36" s="37">
        <v>1.69</v>
      </c>
      <c r="I36" s="37">
        <v>0.38</v>
      </c>
      <c r="J36" s="38">
        <v>0.55000000000000004</v>
      </c>
      <c r="K36" s="22"/>
      <c r="L36" s="22"/>
      <c r="M36" s="22"/>
      <c r="N36" s="22"/>
      <c r="O36" s="22"/>
      <c r="P36" s="22"/>
    </row>
    <row r="37" spans="1:16" ht="39" customHeight="1" x14ac:dyDescent="0.2">
      <c r="A37" s="22"/>
      <c r="B37" s="35"/>
      <c r="C37" s="1244" t="s">
        <v>573</v>
      </c>
      <c r="D37" s="1245"/>
      <c r="E37" s="1246"/>
      <c r="F37" s="36">
        <v>0.65</v>
      </c>
      <c r="G37" s="37">
        <v>0.68</v>
      </c>
      <c r="H37" s="37">
        <v>0.19</v>
      </c>
      <c r="I37" s="37">
        <v>0.62</v>
      </c>
      <c r="J37" s="38">
        <v>0.55000000000000004</v>
      </c>
      <c r="K37" s="22"/>
      <c r="L37" s="22"/>
      <c r="M37" s="22"/>
      <c r="N37" s="22"/>
      <c r="O37" s="22"/>
      <c r="P37" s="22"/>
    </row>
    <row r="38" spans="1:16" ht="39" customHeight="1" x14ac:dyDescent="0.2">
      <c r="A38" s="22"/>
      <c r="B38" s="35"/>
      <c r="C38" s="1244" t="s">
        <v>574</v>
      </c>
      <c r="D38" s="1245"/>
      <c r="E38" s="1246"/>
      <c r="F38" s="36">
        <v>1.51</v>
      </c>
      <c r="G38" s="37">
        <v>0.27</v>
      </c>
      <c r="H38" s="37">
        <v>0.61</v>
      </c>
      <c r="I38" s="37">
        <v>0.62</v>
      </c>
      <c r="J38" s="38">
        <v>0.34</v>
      </c>
      <c r="K38" s="22"/>
      <c r="L38" s="22"/>
      <c r="M38" s="22"/>
      <c r="N38" s="22"/>
      <c r="O38" s="22"/>
      <c r="P38" s="22"/>
    </row>
    <row r="39" spans="1:16" ht="39" customHeight="1" x14ac:dyDescent="0.2">
      <c r="A39" s="22"/>
      <c r="B39" s="35"/>
      <c r="C39" s="1244" t="s">
        <v>575</v>
      </c>
      <c r="D39" s="1245"/>
      <c r="E39" s="1246"/>
      <c r="F39" s="36">
        <v>7.0000000000000007E-2</v>
      </c>
      <c r="G39" s="37">
        <v>0.01</v>
      </c>
      <c r="H39" s="37">
        <v>7.0000000000000007E-2</v>
      </c>
      <c r="I39" s="37">
        <v>0.09</v>
      </c>
      <c r="J39" s="38">
        <v>0.11</v>
      </c>
      <c r="K39" s="22"/>
      <c r="L39" s="22"/>
      <c r="M39" s="22"/>
      <c r="N39" s="22"/>
      <c r="O39" s="22"/>
      <c r="P39" s="22"/>
    </row>
    <row r="40" spans="1:16" ht="39" customHeight="1" x14ac:dyDescent="0.2">
      <c r="A40" s="22"/>
      <c r="B40" s="35"/>
      <c r="C40" s="1244" t="s">
        <v>576</v>
      </c>
      <c r="D40" s="1245"/>
      <c r="E40" s="1246"/>
      <c r="F40" s="36">
        <v>0.02</v>
      </c>
      <c r="G40" s="37">
        <v>0.02</v>
      </c>
      <c r="H40" s="37">
        <v>0.04</v>
      </c>
      <c r="I40" s="37">
        <v>0.02</v>
      </c>
      <c r="J40" s="38">
        <v>0.02</v>
      </c>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577</v>
      </c>
      <c r="D42" s="1245"/>
      <c r="E42" s="1246"/>
      <c r="F42" s="36" t="s">
        <v>519</v>
      </c>
      <c r="G42" s="37" t="s">
        <v>519</v>
      </c>
      <c r="H42" s="37" t="s">
        <v>519</v>
      </c>
      <c r="I42" s="37" t="s">
        <v>519</v>
      </c>
      <c r="J42" s="38" t="s">
        <v>519</v>
      </c>
      <c r="K42" s="22"/>
      <c r="L42" s="22"/>
      <c r="M42" s="22"/>
      <c r="N42" s="22"/>
      <c r="O42" s="22"/>
      <c r="P42" s="22"/>
    </row>
    <row r="43" spans="1:16" ht="39" customHeight="1" thickBot="1" x14ac:dyDescent="0.25">
      <c r="A43" s="22"/>
      <c r="B43" s="40"/>
      <c r="C43" s="1247" t="s">
        <v>578</v>
      </c>
      <c r="D43" s="1248"/>
      <c r="E43" s="1249"/>
      <c r="F43" s="41" t="s">
        <v>519</v>
      </c>
      <c r="G43" s="42" t="s">
        <v>519</v>
      </c>
      <c r="H43" s="42" t="s">
        <v>519</v>
      </c>
      <c r="I43" s="42" t="s">
        <v>519</v>
      </c>
      <c r="J43" s="43" t="s">
        <v>519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O6b11pjeQrCsqOONHwA3VRk3Dy3CVxeMo9CMmuvdJDKvuxpGwi3q04wmQNngbfggOsbHtIIItpd88K6oFcBOOQ==" saltValue="yft4oaQkLliuKpo/muGS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282</v>
      </c>
      <c r="L45" s="60">
        <v>251</v>
      </c>
      <c r="M45" s="60">
        <v>214</v>
      </c>
      <c r="N45" s="60">
        <v>201</v>
      </c>
      <c r="O45" s="61">
        <v>215</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519</v>
      </c>
      <c r="L46" s="64" t="s">
        <v>519</v>
      </c>
      <c r="M46" s="64" t="s">
        <v>519</v>
      </c>
      <c r="N46" s="64" t="s">
        <v>519</v>
      </c>
      <c r="O46" s="65" t="s">
        <v>519</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519</v>
      </c>
      <c r="L47" s="64" t="s">
        <v>519</v>
      </c>
      <c r="M47" s="64" t="s">
        <v>519</v>
      </c>
      <c r="N47" s="64" t="s">
        <v>519</v>
      </c>
      <c r="O47" s="65" t="s">
        <v>519</v>
      </c>
      <c r="P47" s="48"/>
      <c r="Q47" s="48"/>
      <c r="R47" s="48"/>
      <c r="S47" s="48"/>
      <c r="T47" s="48"/>
      <c r="U47" s="48"/>
    </row>
    <row r="48" spans="1:21" ht="30.75" customHeight="1" x14ac:dyDescent="0.2">
      <c r="A48" s="48"/>
      <c r="B48" s="1254"/>
      <c r="C48" s="1255"/>
      <c r="D48" s="62"/>
      <c r="E48" s="1260" t="s">
        <v>15</v>
      </c>
      <c r="F48" s="1260"/>
      <c r="G48" s="1260"/>
      <c r="H48" s="1260"/>
      <c r="I48" s="1260"/>
      <c r="J48" s="1261"/>
      <c r="K48" s="63">
        <v>126</v>
      </c>
      <c r="L48" s="64">
        <v>130</v>
      </c>
      <c r="M48" s="64">
        <v>127</v>
      </c>
      <c r="N48" s="64">
        <v>123</v>
      </c>
      <c r="O48" s="65">
        <v>123</v>
      </c>
      <c r="P48" s="48"/>
      <c r="Q48" s="48"/>
      <c r="R48" s="48"/>
      <c r="S48" s="48"/>
      <c r="T48" s="48"/>
      <c r="U48" s="48"/>
    </row>
    <row r="49" spans="1:21" ht="30.75" customHeight="1" x14ac:dyDescent="0.2">
      <c r="A49" s="48"/>
      <c r="B49" s="1254"/>
      <c r="C49" s="1255"/>
      <c r="D49" s="62"/>
      <c r="E49" s="1260" t="s">
        <v>16</v>
      </c>
      <c r="F49" s="1260"/>
      <c r="G49" s="1260"/>
      <c r="H49" s="1260"/>
      <c r="I49" s="1260"/>
      <c r="J49" s="1261"/>
      <c r="K49" s="63">
        <v>43</v>
      </c>
      <c r="L49" s="64">
        <v>43</v>
      </c>
      <c r="M49" s="64">
        <v>48</v>
      </c>
      <c r="N49" s="64">
        <v>38</v>
      </c>
      <c r="O49" s="65">
        <v>26</v>
      </c>
      <c r="P49" s="48"/>
      <c r="Q49" s="48"/>
      <c r="R49" s="48"/>
      <c r="S49" s="48"/>
      <c r="T49" s="48"/>
      <c r="U49" s="48"/>
    </row>
    <row r="50" spans="1:21" ht="30.75" customHeight="1" x14ac:dyDescent="0.2">
      <c r="A50" s="48"/>
      <c r="B50" s="1254"/>
      <c r="C50" s="1255"/>
      <c r="D50" s="62"/>
      <c r="E50" s="1260" t="s">
        <v>17</v>
      </c>
      <c r="F50" s="1260"/>
      <c r="G50" s="1260"/>
      <c r="H50" s="1260"/>
      <c r="I50" s="1260"/>
      <c r="J50" s="1261"/>
      <c r="K50" s="63">
        <v>5</v>
      </c>
      <c r="L50" s="64">
        <v>3</v>
      </c>
      <c r="M50" s="64">
        <v>2</v>
      </c>
      <c r="N50" s="64">
        <v>4</v>
      </c>
      <c r="O50" s="65">
        <v>4</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519</v>
      </c>
      <c r="L51" s="64" t="s">
        <v>519</v>
      </c>
      <c r="M51" s="64" t="s">
        <v>519</v>
      </c>
      <c r="N51" s="64" t="s">
        <v>519</v>
      </c>
      <c r="O51" s="65" t="s">
        <v>519</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332</v>
      </c>
      <c r="L52" s="64">
        <v>314</v>
      </c>
      <c r="M52" s="64">
        <v>288</v>
      </c>
      <c r="N52" s="64">
        <v>272</v>
      </c>
      <c r="O52" s="65">
        <v>277</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124</v>
      </c>
      <c r="L53" s="69">
        <v>113</v>
      </c>
      <c r="M53" s="69">
        <v>103</v>
      </c>
      <c r="N53" s="69">
        <v>94</v>
      </c>
      <c r="O53" s="70">
        <v>91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5">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2">
      <c r="B57" s="1268" t="s">
        <v>25</v>
      </c>
      <c r="C57" s="1269"/>
      <c r="D57" s="1272" t="s">
        <v>26</v>
      </c>
      <c r="E57" s="1273"/>
      <c r="F57" s="1273"/>
      <c r="G57" s="1273"/>
      <c r="H57" s="1273"/>
      <c r="I57" s="1273"/>
      <c r="J57" s="1274"/>
      <c r="K57" s="83"/>
      <c r="L57" s="84"/>
      <c r="M57" s="84"/>
      <c r="N57" s="84"/>
      <c r="O57" s="85"/>
    </row>
    <row r="58" spans="1:21" ht="31.5" customHeight="1" thickBot="1" x14ac:dyDescent="0.25">
      <c r="B58" s="1270"/>
      <c r="C58" s="1271"/>
      <c r="D58" s="1275" t="s">
        <v>27</v>
      </c>
      <c r="E58" s="1276"/>
      <c r="F58" s="1276"/>
      <c r="G58" s="1276"/>
      <c r="H58" s="1276"/>
      <c r="I58" s="1276"/>
      <c r="J58" s="127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w0V1MHlNw7VgN8KUT5CQBRpvgoTjI+F+4bDu4J4Q4wwZfVNU11bnEiCzH7nZ7s/dWj8fTj3DHTIudAtdT6dA==" saltValue="+RggH/1z/A/bZ12ojcH8S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A34"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561</v>
      </c>
      <c r="J40" s="100" t="s">
        <v>562</v>
      </c>
      <c r="K40" s="100" t="s">
        <v>563</v>
      </c>
      <c r="L40" s="100" t="s">
        <v>564</v>
      </c>
      <c r="M40" s="101" t="s">
        <v>565</v>
      </c>
    </row>
    <row r="41" spans="2:13" ht="27.75" customHeight="1" x14ac:dyDescent="0.2">
      <c r="B41" s="1278" t="s">
        <v>30</v>
      </c>
      <c r="C41" s="1279"/>
      <c r="D41" s="102"/>
      <c r="E41" s="1284" t="s">
        <v>31</v>
      </c>
      <c r="F41" s="1284"/>
      <c r="G41" s="1284"/>
      <c r="H41" s="1285"/>
      <c r="I41" s="103">
        <v>1280</v>
      </c>
      <c r="J41" s="104">
        <v>1325</v>
      </c>
      <c r="K41" s="104">
        <v>1194</v>
      </c>
      <c r="L41" s="104">
        <v>1053</v>
      </c>
      <c r="M41" s="105">
        <v>1059</v>
      </c>
    </row>
    <row r="42" spans="2:13" ht="27.75" customHeight="1" x14ac:dyDescent="0.2">
      <c r="B42" s="1280"/>
      <c r="C42" s="1281"/>
      <c r="D42" s="106"/>
      <c r="E42" s="1286" t="s">
        <v>32</v>
      </c>
      <c r="F42" s="1286"/>
      <c r="G42" s="1286"/>
      <c r="H42" s="1287"/>
      <c r="I42" s="107" t="s">
        <v>519</v>
      </c>
      <c r="J42" s="108" t="s">
        <v>519</v>
      </c>
      <c r="K42" s="108" t="s">
        <v>519</v>
      </c>
      <c r="L42" s="108" t="s">
        <v>519</v>
      </c>
      <c r="M42" s="109" t="s">
        <v>519</v>
      </c>
    </row>
    <row r="43" spans="2:13" ht="27.75" customHeight="1" x14ac:dyDescent="0.2">
      <c r="B43" s="1280"/>
      <c r="C43" s="1281"/>
      <c r="D43" s="106"/>
      <c r="E43" s="1286" t="s">
        <v>33</v>
      </c>
      <c r="F43" s="1286"/>
      <c r="G43" s="1286"/>
      <c r="H43" s="1287"/>
      <c r="I43" s="107">
        <v>1604</v>
      </c>
      <c r="J43" s="108">
        <v>1547</v>
      </c>
      <c r="K43" s="108">
        <v>1488</v>
      </c>
      <c r="L43" s="108">
        <v>1427</v>
      </c>
      <c r="M43" s="109">
        <v>1378</v>
      </c>
    </row>
    <row r="44" spans="2:13" ht="27.75" customHeight="1" x14ac:dyDescent="0.2">
      <c r="B44" s="1280"/>
      <c r="C44" s="1281"/>
      <c r="D44" s="106"/>
      <c r="E44" s="1286" t="s">
        <v>34</v>
      </c>
      <c r="F44" s="1286"/>
      <c r="G44" s="1286"/>
      <c r="H44" s="1287"/>
      <c r="I44" s="107">
        <v>268</v>
      </c>
      <c r="J44" s="108">
        <v>266</v>
      </c>
      <c r="K44" s="108">
        <v>219</v>
      </c>
      <c r="L44" s="108">
        <v>185</v>
      </c>
      <c r="M44" s="109">
        <v>166</v>
      </c>
    </row>
    <row r="45" spans="2:13" ht="27.75" customHeight="1" x14ac:dyDescent="0.2">
      <c r="B45" s="1280"/>
      <c r="C45" s="1281"/>
      <c r="D45" s="106"/>
      <c r="E45" s="1286" t="s">
        <v>35</v>
      </c>
      <c r="F45" s="1286"/>
      <c r="G45" s="1286"/>
      <c r="H45" s="1287"/>
      <c r="I45" s="107">
        <v>909</v>
      </c>
      <c r="J45" s="108">
        <v>928</v>
      </c>
      <c r="K45" s="108">
        <v>915</v>
      </c>
      <c r="L45" s="108">
        <v>937</v>
      </c>
      <c r="M45" s="109">
        <v>954</v>
      </c>
    </row>
    <row r="46" spans="2:13" ht="27.75" customHeight="1" x14ac:dyDescent="0.2">
      <c r="B46" s="1280"/>
      <c r="C46" s="1281"/>
      <c r="D46" s="110"/>
      <c r="E46" s="1286" t="s">
        <v>36</v>
      </c>
      <c r="F46" s="1286"/>
      <c r="G46" s="1286"/>
      <c r="H46" s="1287"/>
      <c r="I46" s="107">
        <v>3</v>
      </c>
      <c r="J46" s="108">
        <v>3</v>
      </c>
      <c r="K46" s="108">
        <v>2</v>
      </c>
      <c r="L46" s="108">
        <v>2</v>
      </c>
      <c r="M46" s="109" t="s">
        <v>519</v>
      </c>
    </row>
    <row r="47" spans="2:13" ht="27.75" customHeight="1" x14ac:dyDescent="0.2">
      <c r="B47" s="1280"/>
      <c r="C47" s="1281"/>
      <c r="D47" s="111"/>
      <c r="E47" s="1288" t="s">
        <v>37</v>
      </c>
      <c r="F47" s="1289"/>
      <c r="G47" s="1289"/>
      <c r="H47" s="1290"/>
      <c r="I47" s="107" t="s">
        <v>519</v>
      </c>
      <c r="J47" s="108" t="s">
        <v>519</v>
      </c>
      <c r="K47" s="108" t="s">
        <v>519</v>
      </c>
      <c r="L47" s="108" t="s">
        <v>519</v>
      </c>
      <c r="M47" s="109" t="s">
        <v>519</v>
      </c>
    </row>
    <row r="48" spans="2:13" ht="27.75" customHeight="1" x14ac:dyDescent="0.2">
      <c r="B48" s="1280"/>
      <c r="C48" s="1281"/>
      <c r="D48" s="106"/>
      <c r="E48" s="1286" t="s">
        <v>38</v>
      </c>
      <c r="F48" s="1286"/>
      <c r="G48" s="1286"/>
      <c r="H48" s="1287"/>
      <c r="I48" s="107" t="s">
        <v>519</v>
      </c>
      <c r="J48" s="108" t="s">
        <v>519</v>
      </c>
      <c r="K48" s="108" t="s">
        <v>519</v>
      </c>
      <c r="L48" s="108" t="s">
        <v>519</v>
      </c>
      <c r="M48" s="109" t="s">
        <v>519</v>
      </c>
    </row>
    <row r="49" spans="2:13" ht="27.75" customHeight="1" x14ac:dyDescent="0.2">
      <c r="B49" s="1282"/>
      <c r="C49" s="1283"/>
      <c r="D49" s="106"/>
      <c r="E49" s="1286" t="s">
        <v>39</v>
      </c>
      <c r="F49" s="1286"/>
      <c r="G49" s="1286"/>
      <c r="H49" s="1287"/>
      <c r="I49" s="107" t="s">
        <v>519</v>
      </c>
      <c r="J49" s="108" t="s">
        <v>519</v>
      </c>
      <c r="K49" s="108" t="s">
        <v>519</v>
      </c>
      <c r="L49" s="108" t="s">
        <v>519</v>
      </c>
      <c r="M49" s="109" t="s">
        <v>519</v>
      </c>
    </row>
    <row r="50" spans="2:13" ht="27.75" customHeight="1" x14ac:dyDescent="0.2">
      <c r="B50" s="1291" t="s">
        <v>40</v>
      </c>
      <c r="C50" s="1292"/>
      <c r="D50" s="112"/>
      <c r="E50" s="1286" t="s">
        <v>41</v>
      </c>
      <c r="F50" s="1286"/>
      <c r="G50" s="1286"/>
      <c r="H50" s="1287"/>
      <c r="I50" s="107">
        <v>5215</v>
      </c>
      <c r="J50" s="108">
        <v>5493</v>
      </c>
      <c r="K50" s="108">
        <v>5357</v>
      </c>
      <c r="L50" s="108">
        <v>5515</v>
      </c>
      <c r="M50" s="109">
        <v>5993</v>
      </c>
    </row>
    <row r="51" spans="2:13" ht="27.75" customHeight="1" x14ac:dyDescent="0.2">
      <c r="B51" s="1280"/>
      <c r="C51" s="1281"/>
      <c r="D51" s="106"/>
      <c r="E51" s="1286" t="s">
        <v>42</v>
      </c>
      <c r="F51" s="1286"/>
      <c r="G51" s="1286"/>
      <c r="H51" s="1287"/>
      <c r="I51" s="107">
        <v>135</v>
      </c>
      <c r="J51" s="108">
        <v>118</v>
      </c>
      <c r="K51" s="108">
        <v>100</v>
      </c>
      <c r="L51" s="108">
        <v>82</v>
      </c>
      <c r="M51" s="109">
        <v>64</v>
      </c>
    </row>
    <row r="52" spans="2:13" ht="27.75" customHeight="1" x14ac:dyDescent="0.2">
      <c r="B52" s="1282"/>
      <c r="C52" s="1283"/>
      <c r="D52" s="106"/>
      <c r="E52" s="1286" t="s">
        <v>43</v>
      </c>
      <c r="F52" s="1286"/>
      <c r="G52" s="1286"/>
      <c r="H52" s="1287"/>
      <c r="I52" s="107">
        <v>2419</v>
      </c>
      <c r="J52" s="108">
        <v>2518</v>
      </c>
      <c r="K52" s="108">
        <v>2447</v>
      </c>
      <c r="L52" s="108">
        <v>2402</v>
      </c>
      <c r="M52" s="109">
        <v>2541</v>
      </c>
    </row>
    <row r="53" spans="2:13" ht="27.75" customHeight="1" thickBot="1" x14ac:dyDescent="0.25">
      <c r="B53" s="1293" t="s">
        <v>44</v>
      </c>
      <c r="C53" s="1294"/>
      <c r="D53" s="113"/>
      <c r="E53" s="1295" t="s">
        <v>45</v>
      </c>
      <c r="F53" s="1295"/>
      <c r="G53" s="1295"/>
      <c r="H53" s="1296"/>
      <c r="I53" s="114">
        <v>-3705</v>
      </c>
      <c r="J53" s="115">
        <v>-4058</v>
      </c>
      <c r="K53" s="115">
        <v>-4085</v>
      </c>
      <c r="L53" s="115">
        <v>-4395</v>
      </c>
      <c r="M53" s="116">
        <v>-5040</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Ry22aR27XuSkxA1FRxpAZ54oILHTzxgpRrQKNZlqB2JwXxZkHQ+TEMNPM2VRwcymb9VCAxdnC45kRzlBV7rkQ==" saltValue="+THfdkyxCbot4Ya848Bs5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563</v>
      </c>
      <c r="G54" s="125" t="s">
        <v>564</v>
      </c>
      <c r="H54" s="126" t="s">
        <v>565</v>
      </c>
    </row>
    <row r="55" spans="2:8" ht="52.5" customHeight="1" x14ac:dyDescent="0.2">
      <c r="B55" s="127"/>
      <c r="C55" s="1305" t="s">
        <v>48</v>
      </c>
      <c r="D55" s="1305"/>
      <c r="E55" s="1306"/>
      <c r="F55" s="128">
        <v>4210</v>
      </c>
      <c r="G55" s="128">
        <v>4100</v>
      </c>
      <c r="H55" s="129">
        <v>3828</v>
      </c>
    </row>
    <row r="56" spans="2:8" ht="52.5" customHeight="1" x14ac:dyDescent="0.2">
      <c r="B56" s="130"/>
      <c r="C56" s="1307" t="s">
        <v>49</v>
      </c>
      <c r="D56" s="1307"/>
      <c r="E56" s="1308"/>
      <c r="F56" s="131">
        <v>102</v>
      </c>
      <c r="G56" s="131">
        <v>102</v>
      </c>
      <c r="H56" s="132">
        <v>102</v>
      </c>
    </row>
    <row r="57" spans="2:8" ht="53.25" customHeight="1" x14ac:dyDescent="0.2">
      <c r="B57" s="130"/>
      <c r="C57" s="1309" t="s">
        <v>50</v>
      </c>
      <c r="D57" s="1309"/>
      <c r="E57" s="1310"/>
      <c r="F57" s="133">
        <v>979</v>
      </c>
      <c r="G57" s="133">
        <v>1230</v>
      </c>
      <c r="H57" s="134">
        <v>1911</v>
      </c>
    </row>
    <row r="58" spans="2:8" ht="45.75" customHeight="1" x14ac:dyDescent="0.2">
      <c r="B58" s="135"/>
      <c r="C58" s="1297" t="s">
        <v>597</v>
      </c>
      <c r="D58" s="1298"/>
      <c r="E58" s="1299"/>
      <c r="F58" s="136">
        <v>606</v>
      </c>
      <c r="G58" s="136">
        <v>727</v>
      </c>
      <c r="H58" s="137">
        <v>1007</v>
      </c>
    </row>
    <row r="59" spans="2:8" ht="45.75" customHeight="1" x14ac:dyDescent="0.2">
      <c r="B59" s="135"/>
      <c r="C59" s="1297" t="s">
        <v>598</v>
      </c>
      <c r="D59" s="1298"/>
      <c r="E59" s="1299"/>
      <c r="F59" s="136">
        <v>40</v>
      </c>
      <c r="G59" s="136">
        <v>60</v>
      </c>
      <c r="H59" s="137">
        <v>295</v>
      </c>
    </row>
    <row r="60" spans="2:8" ht="45.75" customHeight="1" x14ac:dyDescent="0.2">
      <c r="B60" s="135"/>
      <c r="C60" s="1297" t="s">
        <v>599</v>
      </c>
      <c r="D60" s="1298"/>
      <c r="E60" s="1299"/>
      <c r="F60" s="136">
        <v>151</v>
      </c>
      <c r="G60" s="136">
        <v>192</v>
      </c>
      <c r="H60" s="137">
        <v>252</v>
      </c>
    </row>
    <row r="61" spans="2:8" ht="45.75" customHeight="1" x14ac:dyDescent="0.2">
      <c r="B61" s="135"/>
      <c r="C61" s="1297" t="s">
        <v>600</v>
      </c>
      <c r="D61" s="1298"/>
      <c r="E61" s="1299"/>
      <c r="F61" s="136">
        <v>72</v>
      </c>
      <c r="G61" s="136">
        <v>72</v>
      </c>
      <c r="H61" s="137">
        <v>122</v>
      </c>
    </row>
    <row r="62" spans="2:8" ht="45.75" customHeight="1" thickBot="1" x14ac:dyDescent="0.25">
      <c r="B62" s="138"/>
      <c r="C62" s="1300" t="s">
        <v>601</v>
      </c>
      <c r="D62" s="1301"/>
      <c r="E62" s="1302"/>
      <c r="F62" s="139">
        <v>0</v>
      </c>
      <c r="G62" s="139">
        <v>100</v>
      </c>
      <c r="H62" s="140">
        <v>100</v>
      </c>
    </row>
    <row r="63" spans="2:8" ht="52.5" customHeight="1" thickBot="1" x14ac:dyDescent="0.25">
      <c r="B63" s="141"/>
      <c r="C63" s="1303" t="s">
        <v>51</v>
      </c>
      <c r="D63" s="1303"/>
      <c r="E63" s="1304"/>
      <c r="F63" s="142">
        <v>5291</v>
      </c>
      <c r="G63" s="142">
        <v>5432</v>
      </c>
      <c r="H63" s="143">
        <v>5841</v>
      </c>
    </row>
    <row r="64" spans="2:8" ht="15" customHeight="1" x14ac:dyDescent="0.2"/>
  </sheetData>
  <sheetProtection algorithmName="SHA-512" hashValue="JkDLMVCC9KV5LPyvR3jZlHMxNVi9vwdiq2W555LU7/FSkuIo7mtbmU2RmzLNG54p6ejmNgl543s7DOAQZ6s61g==" saltValue="1VGRPkE4PCe7981YUlyI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0" zoomScaleNormal="80" zoomScaleSheetLayoutView="55" workbookViewId="0"/>
  </sheetViews>
  <sheetFormatPr defaultColWidth="0" defaultRowHeight="0" customHeight="1" zeroHeight="1" x14ac:dyDescent="0.2"/>
  <cols>
    <col min="1" max="1" width="6.33203125" style="388" customWidth="1"/>
    <col min="2" max="107" width="2.44140625" style="388" customWidth="1"/>
    <col min="108" max="108" width="6.109375" style="390" customWidth="1"/>
    <col min="109" max="109" width="5.88671875" style="389"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425"/>
      <c r="B1" s="424"/>
      <c r="DD1" s="388"/>
      <c r="DE1" s="388"/>
    </row>
    <row r="2" spans="1:143" ht="25.5" customHeight="1" x14ac:dyDescent="0.2">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2">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2" x14ac:dyDescent="0.2">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ht="13.2" x14ac:dyDescent="0.2">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ht="13.2" x14ac:dyDescent="0.2">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88"/>
      <c r="DE19" s="388"/>
    </row>
    <row r="20" spans="1:351" ht="13.2" x14ac:dyDescent="0.2">
      <c r="DD20" s="388"/>
      <c r="DE20" s="388"/>
    </row>
    <row r="21" spans="1:351" ht="16.2" x14ac:dyDescent="0.2">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6.2" x14ac:dyDescent="0.2">
      <c r="B22" s="389"/>
      <c r="MM22" s="420"/>
    </row>
    <row r="23" spans="1:351" ht="13.2" x14ac:dyDescent="0.2">
      <c r="B23" s="389"/>
    </row>
    <row r="24" spans="1:351" ht="13.2" x14ac:dyDescent="0.2">
      <c r="B24" s="389"/>
    </row>
    <row r="25" spans="1:351" ht="13.2" x14ac:dyDescent="0.2">
      <c r="B25" s="389"/>
    </row>
    <row r="26" spans="1:351" ht="13.2" x14ac:dyDescent="0.2">
      <c r="B26" s="389"/>
    </row>
    <row r="27" spans="1:351" ht="13.2" x14ac:dyDescent="0.2">
      <c r="B27" s="389"/>
    </row>
    <row r="28" spans="1:351" ht="13.2" x14ac:dyDescent="0.2">
      <c r="B28" s="389"/>
    </row>
    <row r="29" spans="1:351" ht="13.2" x14ac:dyDescent="0.2">
      <c r="B29" s="389"/>
    </row>
    <row r="30" spans="1:351" ht="13.2" x14ac:dyDescent="0.2">
      <c r="B30" s="389"/>
    </row>
    <row r="31" spans="1:351" ht="13.2" x14ac:dyDescent="0.2">
      <c r="B31" s="389"/>
    </row>
    <row r="32" spans="1:351" ht="13.2" x14ac:dyDescent="0.2">
      <c r="B32" s="389"/>
    </row>
    <row r="33" spans="2:109" ht="13.2" x14ac:dyDescent="0.2">
      <c r="B33" s="389"/>
    </row>
    <row r="34" spans="2:109" ht="13.2" x14ac:dyDescent="0.2">
      <c r="B34" s="389"/>
    </row>
    <row r="35" spans="2:109" ht="13.2" x14ac:dyDescent="0.2">
      <c r="B35" s="389"/>
    </row>
    <row r="36" spans="2:109" ht="13.2" x14ac:dyDescent="0.2">
      <c r="B36" s="389"/>
    </row>
    <row r="37" spans="2:109" ht="13.2" x14ac:dyDescent="0.2">
      <c r="B37" s="389"/>
    </row>
    <row r="38" spans="2:109" ht="13.2" x14ac:dyDescent="0.2">
      <c r="B38" s="389"/>
    </row>
    <row r="39" spans="2:109" ht="13.2" x14ac:dyDescent="0.2">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2" x14ac:dyDescent="0.2">
      <c r="B40" s="409"/>
      <c r="DD40" s="409"/>
      <c r="DE40" s="388"/>
    </row>
    <row r="41" spans="2:109" ht="16.2" x14ac:dyDescent="0.2">
      <c r="B41" s="419" t="s">
        <v>612</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2" x14ac:dyDescent="0.2">
      <c r="B42" s="389"/>
      <c r="G42" s="405"/>
      <c r="I42" s="404"/>
      <c r="J42" s="404"/>
      <c r="K42" s="404"/>
      <c r="AM42" s="405"/>
      <c r="AN42" s="405" t="s">
        <v>609</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2">
      <c r="B43" s="389"/>
      <c r="AN43" s="1311" t="s">
        <v>614</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2" x14ac:dyDescent="0.2">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2" x14ac:dyDescent="0.2">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2" x14ac:dyDescent="0.2">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2" x14ac:dyDescent="0.2">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2" x14ac:dyDescent="0.2">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2" x14ac:dyDescent="0.2">
      <c r="B49" s="389"/>
      <c r="AN49" s="388" t="s">
        <v>608</v>
      </c>
    </row>
    <row r="50" spans="1:109" ht="13.2" x14ac:dyDescent="0.2">
      <c r="B50" s="389"/>
      <c r="G50" s="1320"/>
      <c r="H50" s="1320"/>
      <c r="I50" s="1320"/>
      <c r="J50" s="1320"/>
      <c r="K50" s="398"/>
      <c r="L50" s="398"/>
      <c r="M50" s="397"/>
      <c r="N50" s="397"/>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561</v>
      </c>
      <c r="BQ50" s="1324"/>
      <c r="BR50" s="1324"/>
      <c r="BS50" s="1324"/>
      <c r="BT50" s="1324"/>
      <c r="BU50" s="1324"/>
      <c r="BV50" s="1324"/>
      <c r="BW50" s="1324"/>
      <c r="BX50" s="1324" t="s">
        <v>562</v>
      </c>
      <c r="BY50" s="1324"/>
      <c r="BZ50" s="1324"/>
      <c r="CA50" s="1324"/>
      <c r="CB50" s="1324"/>
      <c r="CC50" s="1324"/>
      <c r="CD50" s="1324"/>
      <c r="CE50" s="1324"/>
      <c r="CF50" s="1324" t="s">
        <v>563</v>
      </c>
      <c r="CG50" s="1324"/>
      <c r="CH50" s="1324"/>
      <c r="CI50" s="1324"/>
      <c r="CJ50" s="1324"/>
      <c r="CK50" s="1324"/>
      <c r="CL50" s="1324"/>
      <c r="CM50" s="1324"/>
      <c r="CN50" s="1324" t="s">
        <v>564</v>
      </c>
      <c r="CO50" s="1324"/>
      <c r="CP50" s="1324"/>
      <c r="CQ50" s="1324"/>
      <c r="CR50" s="1324"/>
      <c r="CS50" s="1324"/>
      <c r="CT50" s="1324"/>
      <c r="CU50" s="1324"/>
      <c r="CV50" s="1324" t="s">
        <v>565</v>
      </c>
      <c r="CW50" s="1324"/>
      <c r="CX50" s="1324"/>
      <c r="CY50" s="1324"/>
      <c r="CZ50" s="1324"/>
      <c r="DA50" s="1324"/>
      <c r="DB50" s="1324"/>
      <c r="DC50" s="1324"/>
    </row>
    <row r="51" spans="1:109" ht="13.5" customHeight="1" x14ac:dyDescent="0.2">
      <c r="B51" s="389"/>
      <c r="G51" s="1327"/>
      <c r="H51" s="1327"/>
      <c r="I51" s="1329"/>
      <c r="J51" s="1329"/>
      <c r="K51" s="1328"/>
      <c r="L51" s="1328"/>
      <c r="M51" s="1328"/>
      <c r="N51" s="1328"/>
      <c r="AM51" s="396"/>
      <c r="AN51" s="1325" t="s">
        <v>607</v>
      </c>
      <c r="AO51" s="1325"/>
      <c r="AP51" s="1325"/>
      <c r="AQ51" s="1325"/>
      <c r="AR51" s="1325"/>
      <c r="AS51" s="1325"/>
      <c r="AT51" s="1325"/>
      <c r="AU51" s="1325"/>
      <c r="AV51" s="1325"/>
      <c r="AW51" s="1325"/>
      <c r="AX51" s="1325"/>
      <c r="AY51" s="1325"/>
      <c r="AZ51" s="1325"/>
      <c r="BA51" s="1325"/>
      <c r="BB51" s="1325" t="s">
        <v>605</v>
      </c>
      <c r="BC51" s="1325"/>
      <c r="BD51" s="1325"/>
      <c r="BE51" s="1325"/>
      <c r="BF51" s="1325"/>
      <c r="BG51" s="1325"/>
      <c r="BH51" s="1325"/>
      <c r="BI51" s="1325"/>
      <c r="BJ51" s="1325"/>
      <c r="BK51" s="1325"/>
      <c r="BL51" s="1325"/>
      <c r="BM51" s="1325"/>
      <c r="BN51" s="1325"/>
      <c r="BO51" s="1325"/>
      <c r="BP51" s="1326"/>
      <c r="BQ51" s="1326"/>
      <c r="BR51" s="1326"/>
      <c r="BS51" s="1326"/>
      <c r="BT51" s="1326"/>
      <c r="BU51" s="1326"/>
      <c r="BV51" s="1326"/>
      <c r="BW51" s="1326"/>
      <c r="BX51" s="1326"/>
      <c r="BY51" s="1326"/>
      <c r="BZ51" s="1326"/>
      <c r="CA51" s="1326"/>
      <c r="CB51" s="1326"/>
      <c r="CC51" s="1326"/>
      <c r="CD51" s="1326"/>
      <c r="CE51" s="1326"/>
      <c r="CF51" s="1326"/>
      <c r="CG51" s="1326"/>
      <c r="CH51" s="1326"/>
      <c r="CI51" s="1326"/>
      <c r="CJ51" s="1326"/>
      <c r="CK51" s="1326"/>
      <c r="CL51" s="1326"/>
      <c r="CM51" s="1326"/>
      <c r="CN51" s="1326"/>
      <c r="CO51" s="1326"/>
      <c r="CP51" s="1326"/>
      <c r="CQ51" s="1326"/>
      <c r="CR51" s="1326"/>
      <c r="CS51" s="1326"/>
      <c r="CT51" s="1326"/>
      <c r="CU51" s="1326"/>
      <c r="CV51" s="1326"/>
      <c r="CW51" s="1326"/>
      <c r="CX51" s="1326"/>
      <c r="CY51" s="1326"/>
      <c r="CZ51" s="1326"/>
      <c r="DA51" s="1326"/>
      <c r="DB51" s="1326"/>
      <c r="DC51" s="1326"/>
    </row>
    <row r="52" spans="1:109" ht="13.2" x14ac:dyDescent="0.2">
      <c r="B52" s="389"/>
      <c r="G52" s="1327"/>
      <c r="H52" s="1327"/>
      <c r="I52" s="1329"/>
      <c r="J52" s="1329"/>
      <c r="K52" s="1328"/>
      <c r="L52" s="1328"/>
      <c r="M52" s="1328"/>
      <c r="N52" s="1328"/>
      <c r="AM52" s="396"/>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ht="13.2" x14ac:dyDescent="0.2">
      <c r="A53" s="404"/>
      <c r="B53" s="389"/>
      <c r="G53" s="1327"/>
      <c r="H53" s="1327"/>
      <c r="I53" s="1320"/>
      <c r="J53" s="1320"/>
      <c r="K53" s="1328"/>
      <c r="L53" s="1328"/>
      <c r="M53" s="1328"/>
      <c r="N53" s="1328"/>
      <c r="AM53" s="396"/>
      <c r="AN53" s="1325"/>
      <c r="AO53" s="1325"/>
      <c r="AP53" s="1325"/>
      <c r="AQ53" s="1325"/>
      <c r="AR53" s="1325"/>
      <c r="AS53" s="1325"/>
      <c r="AT53" s="1325"/>
      <c r="AU53" s="1325"/>
      <c r="AV53" s="1325"/>
      <c r="AW53" s="1325"/>
      <c r="AX53" s="1325"/>
      <c r="AY53" s="1325"/>
      <c r="AZ53" s="1325"/>
      <c r="BA53" s="1325"/>
      <c r="BB53" s="1325" t="s">
        <v>611</v>
      </c>
      <c r="BC53" s="1325"/>
      <c r="BD53" s="1325"/>
      <c r="BE53" s="1325"/>
      <c r="BF53" s="1325"/>
      <c r="BG53" s="1325"/>
      <c r="BH53" s="1325"/>
      <c r="BI53" s="1325"/>
      <c r="BJ53" s="1325"/>
      <c r="BK53" s="1325"/>
      <c r="BL53" s="1325"/>
      <c r="BM53" s="1325"/>
      <c r="BN53" s="1325"/>
      <c r="BO53" s="1325"/>
      <c r="BP53" s="1326">
        <v>59.4</v>
      </c>
      <c r="BQ53" s="1326"/>
      <c r="BR53" s="1326"/>
      <c r="BS53" s="1326"/>
      <c r="BT53" s="1326"/>
      <c r="BU53" s="1326"/>
      <c r="BV53" s="1326"/>
      <c r="BW53" s="1326"/>
      <c r="BX53" s="1326">
        <v>64.2</v>
      </c>
      <c r="BY53" s="1326"/>
      <c r="BZ53" s="1326"/>
      <c r="CA53" s="1326"/>
      <c r="CB53" s="1326"/>
      <c r="CC53" s="1326"/>
      <c r="CD53" s="1326"/>
      <c r="CE53" s="1326"/>
      <c r="CF53" s="1326">
        <v>65.099999999999994</v>
      </c>
      <c r="CG53" s="1326"/>
      <c r="CH53" s="1326"/>
      <c r="CI53" s="1326"/>
      <c r="CJ53" s="1326"/>
      <c r="CK53" s="1326"/>
      <c r="CL53" s="1326"/>
      <c r="CM53" s="1326"/>
      <c r="CN53" s="1326">
        <v>66.599999999999994</v>
      </c>
      <c r="CO53" s="1326"/>
      <c r="CP53" s="1326"/>
      <c r="CQ53" s="1326"/>
      <c r="CR53" s="1326"/>
      <c r="CS53" s="1326"/>
      <c r="CT53" s="1326"/>
      <c r="CU53" s="1326"/>
      <c r="CV53" s="1326">
        <v>68.099999999999994</v>
      </c>
      <c r="CW53" s="1326"/>
      <c r="CX53" s="1326"/>
      <c r="CY53" s="1326"/>
      <c r="CZ53" s="1326"/>
      <c r="DA53" s="1326"/>
      <c r="DB53" s="1326"/>
      <c r="DC53" s="1326"/>
    </row>
    <row r="54" spans="1:109" ht="13.2" x14ac:dyDescent="0.2">
      <c r="A54" s="404"/>
      <c r="B54" s="389"/>
      <c r="G54" s="1327"/>
      <c r="H54" s="1327"/>
      <c r="I54" s="1320"/>
      <c r="J54" s="1320"/>
      <c r="K54" s="1328"/>
      <c r="L54" s="1328"/>
      <c r="M54" s="1328"/>
      <c r="N54" s="1328"/>
      <c r="AM54" s="396"/>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ht="13.2" x14ac:dyDescent="0.2">
      <c r="A55" s="404"/>
      <c r="B55" s="389"/>
      <c r="G55" s="1320"/>
      <c r="H55" s="1320"/>
      <c r="I55" s="1320"/>
      <c r="J55" s="1320"/>
      <c r="K55" s="1328"/>
      <c r="L55" s="1328"/>
      <c r="M55" s="1328"/>
      <c r="N55" s="1328"/>
      <c r="AN55" s="1324" t="s">
        <v>606</v>
      </c>
      <c r="AO55" s="1324"/>
      <c r="AP55" s="1324"/>
      <c r="AQ55" s="1324"/>
      <c r="AR55" s="1324"/>
      <c r="AS55" s="1324"/>
      <c r="AT55" s="1324"/>
      <c r="AU55" s="1324"/>
      <c r="AV55" s="1324"/>
      <c r="AW55" s="1324"/>
      <c r="AX55" s="1324"/>
      <c r="AY55" s="1324"/>
      <c r="AZ55" s="1324"/>
      <c r="BA55" s="1324"/>
      <c r="BB55" s="1325" t="s">
        <v>605</v>
      </c>
      <c r="BC55" s="1325"/>
      <c r="BD55" s="1325"/>
      <c r="BE55" s="1325"/>
      <c r="BF55" s="1325"/>
      <c r="BG55" s="1325"/>
      <c r="BH55" s="1325"/>
      <c r="BI55" s="1325"/>
      <c r="BJ55" s="1325"/>
      <c r="BK55" s="1325"/>
      <c r="BL55" s="1325"/>
      <c r="BM55" s="1325"/>
      <c r="BN55" s="1325"/>
      <c r="BO55" s="1325"/>
      <c r="BP55" s="1326">
        <v>0</v>
      </c>
      <c r="BQ55" s="1326"/>
      <c r="BR55" s="1326"/>
      <c r="BS55" s="1326"/>
      <c r="BT55" s="1326"/>
      <c r="BU55" s="1326"/>
      <c r="BV55" s="1326"/>
      <c r="BW55" s="1326"/>
      <c r="BX55" s="1326">
        <v>0</v>
      </c>
      <c r="BY55" s="1326"/>
      <c r="BZ55" s="1326"/>
      <c r="CA55" s="1326"/>
      <c r="CB55" s="1326"/>
      <c r="CC55" s="1326"/>
      <c r="CD55" s="1326"/>
      <c r="CE55" s="1326"/>
      <c r="CF55" s="1326">
        <v>0</v>
      </c>
      <c r="CG55" s="1326"/>
      <c r="CH55" s="1326"/>
      <c r="CI55" s="1326"/>
      <c r="CJ55" s="1326"/>
      <c r="CK55" s="1326"/>
      <c r="CL55" s="1326"/>
      <c r="CM55" s="1326"/>
      <c r="CN55" s="1326">
        <v>0</v>
      </c>
      <c r="CO55" s="1326"/>
      <c r="CP55" s="1326"/>
      <c r="CQ55" s="1326"/>
      <c r="CR55" s="1326"/>
      <c r="CS55" s="1326"/>
      <c r="CT55" s="1326"/>
      <c r="CU55" s="1326"/>
      <c r="CV55" s="1326">
        <v>0</v>
      </c>
      <c r="CW55" s="1326"/>
      <c r="CX55" s="1326"/>
      <c r="CY55" s="1326"/>
      <c r="CZ55" s="1326"/>
      <c r="DA55" s="1326"/>
      <c r="DB55" s="1326"/>
      <c r="DC55" s="1326"/>
    </row>
    <row r="56" spans="1:109" ht="13.2" x14ac:dyDescent="0.2">
      <c r="A56" s="404"/>
      <c r="B56" s="389"/>
      <c r="G56" s="1320"/>
      <c r="H56" s="1320"/>
      <c r="I56" s="1320"/>
      <c r="J56" s="1320"/>
      <c r="K56" s="1328"/>
      <c r="L56" s="1328"/>
      <c r="M56" s="1328"/>
      <c r="N56" s="1328"/>
      <c r="AN56" s="1324"/>
      <c r="AO56" s="1324"/>
      <c r="AP56" s="1324"/>
      <c r="AQ56" s="1324"/>
      <c r="AR56" s="1324"/>
      <c r="AS56" s="1324"/>
      <c r="AT56" s="1324"/>
      <c r="AU56" s="1324"/>
      <c r="AV56" s="1324"/>
      <c r="AW56" s="1324"/>
      <c r="AX56" s="1324"/>
      <c r="AY56" s="1324"/>
      <c r="AZ56" s="1324"/>
      <c r="BA56" s="1324"/>
      <c r="BB56" s="1325"/>
      <c r="BC56" s="1325"/>
      <c r="BD56" s="1325"/>
      <c r="BE56" s="1325"/>
      <c r="BF56" s="1325"/>
      <c r="BG56" s="1325"/>
      <c r="BH56" s="1325"/>
      <c r="BI56" s="1325"/>
      <c r="BJ56" s="1325"/>
      <c r="BK56" s="1325"/>
      <c r="BL56" s="1325"/>
      <c r="BM56" s="1325"/>
      <c r="BN56" s="1325"/>
      <c r="BO56" s="1325"/>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4" customFormat="1" ht="13.2" x14ac:dyDescent="0.2">
      <c r="B57" s="410"/>
      <c r="G57" s="1320"/>
      <c r="H57" s="1320"/>
      <c r="I57" s="1330"/>
      <c r="J57" s="1330"/>
      <c r="K57" s="1328"/>
      <c r="L57" s="1328"/>
      <c r="M57" s="1328"/>
      <c r="N57" s="1328"/>
      <c r="AM57" s="388"/>
      <c r="AN57" s="1324"/>
      <c r="AO57" s="1324"/>
      <c r="AP57" s="1324"/>
      <c r="AQ57" s="1324"/>
      <c r="AR57" s="1324"/>
      <c r="AS57" s="1324"/>
      <c r="AT57" s="1324"/>
      <c r="AU57" s="1324"/>
      <c r="AV57" s="1324"/>
      <c r="AW57" s="1324"/>
      <c r="AX57" s="1324"/>
      <c r="AY57" s="1324"/>
      <c r="AZ57" s="1324"/>
      <c r="BA57" s="1324"/>
      <c r="BB57" s="1325" t="s">
        <v>611</v>
      </c>
      <c r="BC57" s="1325"/>
      <c r="BD57" s="1325"/>
      <c r="BE57" s="1325"/>
      <c r="BF57" s="1325"/>
      <c r="BG57" s="1325"/>
      <c r="BH57" s="1325"/>
      <c r="BI57" s="1325"/>
      <c r="BJ57" s="1325"/>
      <c r="BK57" s="1325"/>
      <c r="BL57" s="1325"/>
      <c r="BM57" s="1325"/>
      <c r="BN57" s="1325"/>
      <c r="BO57" s="1325"/>
      <c r="BP57" s="1326">
        <v>56.2</v>
      </c>
      <c r="BQ57" s="1326"/>
      <c r="BR57" s="1326"/>
      <c r="BS57" s="1326"/>
      <c r="BT57" s="1326"/>
      <c r="BU57" s="1326"/>
      <c r="BV57" s="1326"/>
      <c r="BW57" s="1326"/>
      <c r="BX57" s="1326">
        <v>58.2</v>
      </c>
      <c r="BY57" s="1326"/>
      <c r="BZ57" s="1326"/>
      <c r="CA57" s="1326"/>
      <c r="CB57" s="1326"/>
      <c r="CC57" s="1326"/>
      <c r="CD57" s="1326"/>
      <c r="CE57" s="1326"/>
      <c r="CF57" s="1326">
        <v>60.1</v>
      </c>
      <c r="CG57" s="1326"/>
      <c r="CH57" s="1326"/>
      <c r="CI57" s="1326"/>
      <c r="CJ57" s="1326"/>
      <c r="CK57" s="1326"/>
      <c r="CL57" s="1326"/>
      <c r="CM57" s="1326"/>
      <c r="CN57" s="1326">
        <v>61.6</v>
      </c>
      <c r="CO57" s="1326"/>
      <c r="CP57" s="1326"/>
      <c r="CQ57" s="1326"/>
      <c r="CR57" s="1326"/>
      <c r="CS57" s="1326"/>
      <c r="CT57" s="1326"/>
      <c r="CU57" s="1326"/>
      <c r="CV57" s="1326">
        <v>60.9</v>
      </c>
      <c r="CW57" s="1326"/>
      <c r="CX57" s="1326"/>
      <c r="CY57" s="1326"/>
      <c r="CZ57" s="1326"/>
      <c r="DA57" s="1326"/>
      <c r="DB57" s="1326"/>
      <c r="DC57" s="1326"/>
      <c r="DD57" s="415"/>
      <c r="DE57" s="410"/>
    </row>
    <row r="58" spans="1:109" s="404" customFormat="1" ht="13.2" x14ac:dyDescent="0.2">
      <c r="A58" s="388"/>
      <c r="B58" s="410"/>
      <c r="G58" s="1320"/>
      <c r="H58" s="1320"/>
      <c r="I58" s="1330"/>
      <c r="J58" s="1330"/>
      <c r="K58" s="1328"/>
      <c r="L58" s="1328"/>
      <c r="M58" s="1328"/>
      <c r="N58" s="1328"/>
      <c r="AM58" s="388"/>
      <c r="AN58" s="1324"/>
      <c r="AO58" s="1324"/>
      <c r="AP58" s="1324"/>
      <c r="AQ58" s="1324"/>
      <c r="AR58" s="1324"/>
      <c r="AS58" s="1324"/>
      <c r="AT58" s="1324"/>
      <c r="AU58" s="1324"/>
      <c r="AV58" s="1324"/>
      <c r="AW58" s="1324"/>
      <c r="AX58" s="1324"/>
      <c r="AY58" s="1324"/>
      <c r="AZ58" s="1324"/>
      <c r="BA58" s="1324"/>
      <c r="BB58" s="1325"/>
      <c r="BC58" s="1325"/>
      <c r="BD58" s="1325"/>
      <c r="BE58" s="1325"/>
      <c r="BF58" s="1325"/>
      <c r="BG58" s="1325"/>
      <c r="BH58" s="1325"/>
      <c r="BI58" s="1325"/>
      <c r="BJ58" s="1325"/>
      <c r="BK58" s="1325"/>
      <c r="BL58" s="1325"/>
      <c r="BM58" s="1325"/>
      <c r="BN58" s="1325"/>
      <c r="BO58" s="1325"/>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5"/>
      <c r="DE58" s="410"/>
    </row>
    <row r="59" spans="1:109" s="404" customFormat="1" ht="13.2" x14ac:dyDescent="0.2">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2" x14ac:dyDescent="0.2">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2" x14ac:dyDescent="0.2">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2" x14ac:dyDescent="0.2">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6.2" x14ac:dyDescent="0.2">
      <c r="B63" s="408" t="s">
        <v>610</v>
      </c>
    </row>
    <row r="64" spans="1:109" ht="13.2" x14ac:dyDescent="0.2">
      <c r="B64" s="389"/>
      <c r="G64" s="405"/>
      <c r="I64" s="407"/>
      <c r="J64" s="407"/>
      <c r="K64" s="407"/>
      <c r="L64" s="407"/>
      <c r="M64" s="407"/>
      <c r="N64" s="406"/>
      <c r="AM64" s="405"/>
      <c r="AN64" s="405" t="s">
        <v>609</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2" x14ac:dyDescent="0.2">
      <c r="B65" s="389"/>
      <c r="AN65" s="1311" t="s">
        <v>615</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2" x14ac:dyDescent="0.2">
      <c r="B66" s="389"/>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2" x14ac:dyDescent="0.2">
      <c r="B67" s="389"/>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2" x14ac:dyDescent="0.2">
      <c r="B68" s="389"/>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2" x14ac:dyDescent="0.2">
      <c r="B69" s="389"/>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2" x14ac:dyDescent="0.2">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2" x14ac:dyDescent="0.2">
      <c r="B71" s="389"/>
      <c r="G71" s="399"/>
      <c r="I71" s="402"/>
      <c r="J71" s="401"/>
      <c r="K71" s="401"/>
      <c r="L71" s="400"/>
      <c r="M71" s="401"/>
      <c r="N71" s="400"/>
      <c r="AM71" s="399"/>
      <c r="AN71" s="388" t="s">
        <v>608</v>
      </c>
    </row>
    <row r="72" spans="2:107" ht="13.2" x14ac:dyDescent="0.2">
      <c r="B72" s="389"/>
      <c r="G72" s="1320"/>
      <c r="H72" s="1320"/>
      <c r="I72" s="1320"/>
      <c r="J72" s="1320"/>
      <c r="K72" s="398"/>
      <c r="L72" s="398"/>
      <c r="M72" s="397"/>
      <c r="N72" s="397"/>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561</v>
      </c>
      <c r="BQ72" s="1324"/>
      <c r="BR72" s="1324"/>
      <c r="BS72" s="1324"/>
      <c r="BT72" s="1324"/>
      <c r="BU72" s="1324"/>
      <c r="BV72" s="1324"/>
      <c r="BW72" s="1324"/>
      <c r="BX72" s="1324" t="s">
        <v>562</v>
      </c>
      <c r="BY72" s="1324"/>
      <c r="BZ72" s="1324"/>
      <c r="CA72" s="1324"/>
      <c r="CB72" s="1324"/>
      <c r="CC72" s="1324"/>
      <c r="CD72" s="1324"/>
      <c r="CE72" s="1324"/>
      <c r="CF72" s="1324" t="s">
        <v>563</v>
      </c>
      <c r="CG72" s="1324"/>
      <c r="CH72" s="1324"/>
      <c r="CI72" s="1324"/>
      <c r="CJ72" s="1324"/>
      <c r="CK72" s="1324"/>
      <c r="CL72" s="1324"/>
      <c r="CM72" s="1324"/>
      <c r="CN72" s="1324" t="s">
        <v>564</v>
      </c>
      <c r="CO72" s="1324"/>
      <c r="CP72" s="1324"/>
      <c r="CQ72" s="1324"/>
      <c r="CR72" s="1324"/>
      <c r="CS72" s="1324"/>
      <c r="CT72" s="1324"/>
      <c r="CU72" s="1324"/>
      <c r="CV72" s="1324" t="s">
        <v>565</v>
      </c>
      <c r="CW72" s="1324"/>
      <c r="CX72" s="1324"/>
      <c r="CY72" s="1324"/>
      <c r="CZ72" s="1324"/>
      <c r="DA72" s="1324"/>
      <c r="DB72" s="1324"/>
      <c r="DC72" s="1324"/>
    </row>
    <row r="73" spans="2:107" ht="13.2" x14ac:dyDescent="0.2">
      <c r="B73" s="389"/>
      <c r="G73" s="1327"/>
      <c r="H73" s="1327"/>
      <c r="I73" s="1327"/>
      <c r="J73" s="1327"/>
      <c r="K73" s="1331"/>
      <c r="L73" s="1331"/>
      <c r="M73" s="1331"/>
      <c r="N73" s="1331"/>
      <c r="AM73" s="396"/>
      <c r="AN73" s="1325" t="s">
        <v>607</v>
      </c>
      <c r="AO73" s="1325"/>
      <c r="AP73" s="1325"/>
      <c r="AQ73" s="1325"/>
      <c r="AR73" s="1325"/>
      <c r="AS73" s="1325"/>
      <c r="AT73" s="1325"/>
      <c r="AU73" s="1325"/>
      <c r="AV73" s="1325"/>
      <c r="AW73" s="1325"/>
      <c r="AX73" s="1325"/>
      <c r="AY73" s="1325"/>
      <c r="AZ73" s="1325"/>
      <c r="BA73" s="1325"/>
      <c r="BB73" s="1325" t="s">
        <v>605</v>
      </c>
      <c r="BC73" s="1325"/>
      <c r="BD73" s="1325"/>
      <c r="BE73" s="1325"/>
      <c r="BF73" s="1325"/>
      <c r="BG73" s="1325"/>
      <c r="BH73" s="1325"/>
      <c r="BI73" s="1325"/>
      <c r="BJ73" s="1325"/>
      <c r="BK73" s="1325"/>
      <c r="BL73" s="1325"/>
      <c r="BM73" s="1325"/>
      <c r="BN73" s="1325"/>
      <c r="BO73" s="1325"/>
      <c r="BP73" s="1326"/>
      <c r="BQ73" s="1326"/>
      <c r="BR73" s="1326"/>
      <c r="BS73" s="1326"/>
      <c r="BT73" s="1326"/>
      <c r="BU73" s="1326"/>
      <c r="BV73" s="1326"/>
      <c r="BW73" s="1326"/>
      <c r="BX73" s="1326"/>
      <c r="BY73" s="1326"/>
      <c r="BZ73" s="1326"/>
      <c r="CA73" s="1326"/>
      <c r="CB73" s="1326"/>
      <c r="CC73" s="1326"/>
      <c r="CD73" s="1326"/>
      <c r="CE73" s="1326"/>
      <c r="CF73" s="1326"/>
      <c r="CG73" s="1326"/>
      <c r="CH73" s="1326"/>
      <c r="CI73" s="1326"/>
      <c r="CJ73" s="1326"/>
      <c r="CK73" s="1326"/>
      <c r="CL73" s="1326"/>
      <c r="CM73" s="1326"/>
      <c r="CN73" s="1326"/>
      <c r="CO73" s="1326"/>
      <c r="CP73" s="1326"/>
      <c r="CQ73" s="1326"/>
      <c r="CR73" s="1326"/>
      <c r="CS73" s="1326"/>
      <c r="CT73" s="1326"/>
      <c r="CU73" s="1326"/>
      <c r="CV73" s="1326"/>
      <c r="CW73" s="1326"/>
      <c r="CX73" s="1326"/>
      <c r="CY73" s="1326"/>
      <c r="CZ73" s="1326"/>
      <c r="DA73" s="1326"/>
      <c r="DB73" s="1326"/>
      <c r="DC73" s="1326"/>
    </row>
    <row r="74" spans="2:107" ht="13.2" x14ac:dyDescent="0.2">
      <c r="B74" s="389"/>
      <c r="G74" s="1327"/>
      <c r="H74" s="1327"/>
      <c r="I74" s="1327"/>
      <c r="J74" s="1327"/>
      <c r="K74" s="1331"/>
      <c r="L74" s="1331"/>
      <c r="M74" s="1331"/>
      <c r="N74" s="1331"/>
      <c r="AM74" s="396"/>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ht="13.2" x14ac:dyDescent="0.2">
      <c r="B75" s="389"/>
      <c r="G75" s="1327"/>
      <c r="H75" s="1327"/>
      <c r="I75" s="1320"/>
      <c r="J75" s="1320"/>
      <c r="K75" s="1328"/>
      <c r="L75" s="1328"/>
      <c r="M75" s="1328"/>
      <c r="N75" s="1328"/>
      <c r="AM75" s="396"/>
      <c r="AN75" s="1325"/>
      <c r="AO75" s="1325"/>
      <c r="AP75" s="1325"/>
      <c r="AQ75" s="1325"/>
      <c r="AR75" s="1325"/>
      <c r="AS75" s="1325"/>
      <c r="AT75" s="1325"/>
      <c r="AU75" s="1325"/>
      <c r="AV75" s="1325"/>
      <c r="AW75" s="1325"/>
      <c r="AX75" s="1325"/>
      <c r="AY75" s="1325"/>
      <c r="AZ75" s="1325"/>
      <c r="BA75" s="1325"/>
      <c r="BB75" s="1325" t="s">
        <v>604</v>
      </c>
      <c r="BC75" s="1325"/>
      <c r="BD75" s="1325"/>
      <c r="BE75" s="1325"/>
      <c r="BF75" s="1325"/>
      <c r="BG75" s="1325"/>
      <c r="BH75" s="1325"/>
      <c r="BI75" s="1325"/>
      <c r="BJ75" s="1325"/>
      <c r="BK75" s="1325"/>
      <c r="BL75" s="1325"/>
      <c r="BM75" s="1325"/>
      <c r="BN75" s="1325"/>
      <c r="BO75" s="1325"/>
      <c r="BP75" s="1326">
        <v>6.4</v>
      </c>
      <c r="BQ75" s="1326"/>
      <c r="BR75" s="1326"/>
      <c r="BS75" s="1326"/>
      <c r="BT75" s="1326"/>
      <c r="BU75" s="1326"/>
      <c r="BV75" s="1326"/>
      <c r="BW75" s="1326"/>
      <c r="BX75" s="1326">
        <v>5.3</v>
      </c>
      <c r="BY75" s="1326"/>
      <c r="BZ75" s="1326"/>
      <c r="CA75" s="1326"/>
      <c r="CB75" s="1326"/>
      <c r="CC75" s="1326"/>
      <c r="CD75" s="1326"/>
      <c r="CE75" s="1326"/>
      <c r="CF75" s="1326">
        <v>4.5999999999999996</v>
      </c>
      <c r="CG75" s="1326"/>
      <c r="CH75" s="1326"/>
      <c r="CI75" s="1326"/>
      <c r="CJ75" s="1326"/>
      <c r="CK75" s="1326"/>
      <c r="CL75" s="1326"/>
      <c r="CM75" s="1326"/>
      <c r="CN75" s="1326">
        <v>4.3</v>
      </c>
      <c r="CO75" s="1326"/>
      <c r="CP75" s="1326"/>
      <c r="CQ75" s="1326"/>
      <c r="CR75" s="1326"/>
      <c r="CS75" s="1326"/>
      <c r="CT75" s="1326"/>
      <c r="CU75" s="1326"/>
      <c r="CV75" s="1326">
        <v>3.9</v>
      </c>
      <c r="CW75" s="1326"/>
      <c r="CX75" s="1326"/>
      <c r="CY75" s="1326"/>
      <c r="CZ75" s="1326"/>
      <c r="DA75" s="1326"/>
      <c r="DB75" s="1326"/>
      <c r="DC75" s="1326"/>
    </row>
    <row r="76" spans="2:107" ht="13.2" x14ac:dyDescent="0.2">
      <c r="B76" s="389"/>
      <c r="G76" s="1327"/>
      <c r="H76" s="1327"/>
      <c r="I76" s="1320"/>
      <c r="J76" s="1320"/>
      <c r="K76" s="1328"/>
      <c r="L76" s="1328"/>
      <c r="M76" s="1328"/>
      <c r="N76" s="1328"/>
      <c r="AM76" s="396"/>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ht="13.2" x14ac:dyDescent="0.2">
      <c r="B77" s="389"/>
      <c r="G77" s="1320"/>
      <c r="H77" s="1320"/>
      <c r="I77" s="1320"/>
      <c r="J77" s="1320"/>
      <c r="K77" s="1331"/>
      <c r="L77" s="1331"/>
      <c r="M77" s="1331"/>
      <c r="N77" s="1331"/>
      <c r="AN77" s="1324" t="s">
        <v>606</v>
      </c>
      <c r="AO77" s="1324"/>
      <c r="AP77" s="1324"/>
      <c r="AQ77" s="1324"/>
      <c r="AR77" s="1324"/>
      <c r="AS77" s="1324"/>
      <c r="AT77" s="1324"/>
      <c r="AU77" s="1324"/>
      <c r="AV77" s="1324"/>
      <c r="AW77" s="1324"/>
      <c r="AX77" s="1324"/>
      <c r="AY77" s="1324"/>
      <c r="AZ77" s="1324"/>
      <c r="BA77" s="1324"/>
      <c r="BB77" s="1325" t="s">
        <v>605</v>
      </c>
      <c r="BC77" s="1325"/>
      <c r="BD77" s="1325"/>
      <c r="BE77" s="1325"/>
      <c r="BF77" s="1325"/>
      <c r="BG77" s="1325"/>
      <c r="BH77" s="1325"/>
      <c r="BI77" s="1325"/>
      <c r="BJ77" s="1325"/>
      <c r="BK77" s="1325"/>
      <c r="BL77" s="1325"/>
      <c r="BM77" s="1325"/>
      <c r="BN77" s="1325"/>
      <c r="BO77" s="1325"/>
      <c r="BP77" s="1326">
        <v>0</v>
      </c>
      <c r="BQ77" s="1326"/>
      <c r="BR77" s="1326"/>
      <c r="BS77" s="1326"/>
      <c r="BT77" s="1326"/>
      <c r="BU77" s="1326"/>
      <c r="BV77" s="1326"/>
      <c r="BW77" s="1326"/>
      <c r="BX77" s="1326">
        <v>0</v>
      </c>
      <c r="BY77" s="1326"/>
      <c r="BZ77" s="1326"/>
      <c r="CA77" s="1326"/>
      <c r="CB77" s="1326"/>
      <c r="CC77" s="1326"/>
      <c r="CD77" s="1326"/>
      <c r="CE77" s="1326"/>
      <c r="CF77" s="1326">
        <v>0</v>
      </c>
      <c r="CG77" s="1326"/>
      <c r="CH77" s="1326"/>
      <c r="CI77" s="1326"/>
      <c r="CJ77" s="1326"/>
      <c r="CK77" s="1326"/>
      <c r="CL77" s="1326"/>
      <c r="CM77" s="1326"/>
      <c r="CN77" s="1326">
        <v>0</v>
      </c>
      <c r="CO77" s="1326"/>
      <c r="CP77" s="1326"/>
      <c r="CQ77" s="1326"/>
      <c r="CR77" s="1326"/>
      <c r="CS77" s="1326"/>
      <c r="CT77" s="1326"/>
      <c r="CU77" s="1326"/>
      <c r="CV77" s="1326">
        <v>0</v>
      </c>
      <c r="CW77" s="1326"/>
      <c r="CX77" s="1326"/>
      <c r="CY77" s="1326"/>
      <c r="CZ77" s="1326"/>
      <c r="DA77" s="1326"/>
      <c r="DB77" s="1326"/>
      <c r="DC77" s="1326"/>
    </row>
    <row r="78" spans="2:107" ht="13.2" x14ac:dyDescent="0.2">
      <c r="B78" s="389"/>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5"/>
      <c r="BC78" s="1325"/>
      <c r="BD78" s="1325"/>
      <c r="BE78" s="1325"/>
      <c r="BF78" s="1325"/>
      <c r="BG78" s="1325"/>
      <c r="BH78" s="1325"/>
      <c r="BI78" s="1325"/>
      <c r="BJ78" s="1325"/>
      <c r="BK78" s="1325"/>
      <c r="BL78" s="1325"/>
      <c r="BM78" s="1325"/>
      <c r="BN78" s="1325"/>
      <c r="BO78" s="1325"/>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ht="13.2" x14ac:dyDescent="0.2">
      <c r="B79" s="389"/>
      <c r="G79" s="1320"/>
      <c r="H79" s="1320"/>
      <c r="I79" s="1330"/>
      <c r="J79" s="1330"/>
      <c r="K79" s="1332"/>
      <c r="L79" s="1332"/>
      <c r="M79" s="1332"/>
      <c r="N79" s="1332"/>
      <c r="AN79" s="1324"/>
      <c r="AO79" s="1324"/>
      <c r="AP79" s="1324"/>
      <c r="AQ79" s="1324"/>
      <c r="AR79" s="1324"/>
      <c r="AS79" s="1324"/>
      <c r="AT79" s="1324"/>
      <c r="AU79" s="1324"/>
      <c r="AV79" s="1324"/>
      <c r="AW79" s="1324"/>
      <c r="AX79" s="1324"/>
      <c r="AY79" s="1324"/>
      <c r="AZ79" s="1324"/>
      <c r="BA79" s="1324"/>
      <c r="BB79" s="1325" t="s">
        <v>604</v>
      </c>
      <c r="BC79" s="1325"/>
      <c r="BD79" s="1325"/>
      <c r="BE79" s="1325"/>
      <c r="BF79" s="1325"/>
      <c r="BG79" s="1325"/>
      <c r="BH79" s="1325"/>
      <c r="BI79" s="1325"/>
      <c r="BJ79" s="1325"/>
      <c r="BK79" s="1325"/>
      <c r="BL79" s="1325"/>
      <c r="BM79" s="1325"/>
      <c r="BN79" s="1325"/>
      <c r="BO79" s="1325"/>
      <c r="BP79" s="1326">
        <v>8.5</v>
      </c>
      <c r="BQ79" s="1326"/>
      <c r="BR79" s="1326"/>
      <c r="BS79" s="1326"/>
      <c r="BT79" s="1326"/>
      <c r="BU79" s="1326"/>
      <c r="BV79" s="1326"/>
      <c r="BW79" s="1326"/>
      <c r="BX79" s="1326">
        <v>8.5</v>
      </c>
      <c r="BY79" s="1326"/>
      <c r="BZ79" s="1326"/>
      <c r="CA79" s="1326"/>
      <c r="CB79" s="1326"/>
      <c r="CC79" s="1326"/>
      <c r="CD79" s="1326"/>
      <c r="CE79" s="1326"/>
      <c r="CF79" s="1326">
        <v>8.6</v>
      </c>
      <c r="CG79" s="1326"/>
      <c r="CH79" s="1326"/>
      <c r="CI79" s="1326"/>
      <c r="CJ79" s="1326"/>
      <c r="CK79" s="1326"/>
      <c r="CL79" s="1326"/>
      <c r="CM79" s="1326"/>
      <c r="CN79" s="1326">
        <v>8.6</v>
      </c>
      <c r="CO79" s="1326"/>
      <c r="CP79" s="1326"/>
      <c r="CQ79" s="1326"/>
      <c r="CR79" s="1326"/>
      <c r="CS79" s="1326"/>
      <c r="CT79" s="1326"/>
      <c r="CU79" s="1326"/>
      <c r="CV79" s="1326">
        <v>7.4</v>
      </c>
      <c r="CW79" s="1326"/>
      <c r="CX79" s="1326"/>
      <c r="CY79" s="1326"/>
      <c r="CZ79" s="1326"/>
      <c r="DA79" s="1326"/>
      <c r="DB79" s="1326"/>
      <c r="DC79" s="1326"/>
    </row>
    <row r="80" spans="2:107" ht="13.2" x14ac:dyDescent="0.2">
      <c r="B80" s="389"/>
      <c r="G80" s="1320"/>
      <c r="H80" s="1320"/>
      <c r="I80" s="1330"/>
      <c r="J80" s="1330"/>
      <c r="K80" s="1332"/>
      <c r="L80" s="1332"/>
      <c r="M80" s="1332"/>
      <c r="N80" s="1332"/>
      <c r="AN80" s="1324"/>
      <c r="AO80" s="1324"/>
      <c r="AP80" s="1324"/>
      <c r="AQ80" s="1324"/>
      <c r="AR80" s="1324"/>
      <c r="AS80" s="1324"/>
      <c r="AT80" s="1324"/>
      <c r="AU80" s="1324"/>
      <c r="AV80" s="1324"/>
      <c r="AW80" s="1324"/>
      <c r="AX80" s="1324"/>
      <c r="AY80" s="1324"/>
      <c r="AZ80" s="1324"/>
      <c r="BA80" s="1324"/>
      <c r="BB80" s="1325"/>
      <c r="BC80" s="1325"/>
      <c r="BD80" s="1325"/>
      <c r="BE80" s="1325"/>
      <c r="BF80" s="1325"/>
      <c r="BG80" s="1325"/>
      <c r="BH80" s="1325"/>
      <c r="BI80" s="1325"/>
      <c r="BJ80" s="1325"/>
      <c r="BK80" s="1325"/>
      <c r="BL80" s="1325"/>
      <c r="BM80" s="1325"/>
      <c r="BN80" s="1325"/>
      <c r="BO80" s="1325"/>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ht="13.2" x14ac:dyDescent="0.2">
      <c r="B81" s="389"/>
    </row>
    <row r="82" spans="2:109" ht="16.2" x14ac:dyDescent="0.2">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2" x14ac:dyDescent="0.2">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391"/>
      <c r="AQ87" s="391"/>
      <c r="BC87" s="391"/>
      <c r="BO87" s="391"/>
      <c r="CA87" s="391"/>
      <c r="CM87" s="391"/>
      <c r="CY87" s="391"/>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zIPP4OodxBivboqWyQUgcEio7s+6mXM8MzDlDf8sfsSMG+sSexIRmoEU5VaCcBDQhDHGBnK/ufZlP8TTlC68lg==" saltValue="Pm90Act1VsCMkgKXhN2TkQ=="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32" zoomScale="80" zoomScaleNormal="8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508</v>
      </c>
    </row>
  </sheetData>
  <sheetProtection algorithmName="SHA-512" hashValue="mGHCxNBbDm/jQWh5msqsfGbk0M9jYyCLnZ/9uQbFxMj+2PdNkzeXrqp7CAnxw/NphGm0nx34bzAlHZqAq1UFwA==" saltValue="SIWG3oEUE6OjuPDIYoz/sg=="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508</v>
      </c>
    </row>
  </sheetData>
  <sheetProtection algorithmName="SHA-512" hashValue="lwtuXGHm9VH4HyXa+jnRkO4Yfl4I2Y6jshjQUinuiHDqWdzo/+pfS1XRCewl7hKDTpXr/cIcHuJZze85lrhdgA==" saltValue="DCOyQknT+zpDb3+5eCbKeQ=="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558</v>
      </c>
      <c r="G2" s="157"/>
      <c r="H2" s="158"/>
    </row>
    <row r="3" spans="1:8" x14ac:dyDescent="0.2">
      <c r="A3" s="154" t="s">
        <v>551</v>
      </c>
      <c r="B3" s="159"/>
      <c r="C3" s="160"/>
      <c r="D3" s="161">
        <v>90931</v>
      </c>
      <c r="E3" s="162"/>
      <c r="F3" s="163">
        <v>168868</v>
      </c>
      <c r="G3" s="164"/>
      <c r="H3" s="165"/>
    </row>
    <row r="4" spans="1:8" x14ac:dyDescent="0.2">
      <c r="A4" s="166"/>
      <c r="B4" s="167"/>
      <c r="C4" s="168"/>
      <c r="D4" s="169">
        <v>42045</v>
      </c>
      <c r="E4" s="170"/>
      <c r="F4" s="171">
        <v>79360</v>
      </c>
      <c r="G4" s="172"/>
      <c r="H4" s="173"/>
    </row>
    <row r="5" spans="1:8" x14ac:dyDescent="0.2">
      <c r="A5" s="154" t="s">
        <v>553</v>
      </c>
      <c r="B5" s="159"/>
      <c r="C5" s="160"/>
      <c r="D5" s="161">
        <v>164369</v>
      </c>
      <c r="E5" s="162"/>
      <c r="F5" s="163">
        <v>202870</v>
      </c>
      <c r="G5" s="164"/>
      <c r="H5" s="165"/>
    </row>
    <row r="6" spans="1:8" x14ac:dyDescent="0.2">
      <c r="A6" s="166"/>
      <c r="B6" s="167"/>
      <c r="C6" s="168"/>
      <c r="D6" s="169">
        <v>92933</v>
      </c>
      <c r="E6" s="170"/>
      <c r="F6" s="171">
        <v>79735</v>
      </c>
      <c r="G6" s="172"/>
      <c r="H6" s="173"/>
    </row>
    <row r="7" spans="1:8" x14ac:dyDescent="0.2">
      <c r="A7" s="154" t="s">
        <v>554</v>
      </c>
      <c r="B7" s="159"/>
      <c r="C7" s="160"/>
      <c r="D7" s="161">
        <v>59248</v>
      </c>
      <c r="E7" s="162"/>
      <c r="F7" s="163">
        <v>167497</v>
      </c>
      <c r="G7" s="164"/>
      <c r="H7" s="165"/>
    </row>
    <row r="8" spans="1:8" x14ac:dyDescent="0.2">
      <c r="A8" s="166"/>
      <c r="B8" s="167"/>
      <c r="C8" s="168"/>
      <c r="D8" s="169">
        <v>30942</v>
      </c>
      <c r="E8" s="170"/>
      <c r="F8" s="171">
        <v>82571</v>
      </c>
      <c r="G8" s="172"/>
      <c r="H8" s="173"/>
    </row>
    <row r="9" spans="1:8" x14ac:dyDescent="0.2">
      <c r="A9" s="154" t="s">
        <v>555</v>
      </c>
      <c r="B9" s="159"/>
      <c r="C9" s="160"/>
      <c r="D9" s="161">
        <v>88792</v>
      </c>
      <c r="E9" s="162"/>
      <c r="F9" s="163">
        <v>190274</v>
      </c>
      <c r="G9" s="164"/>
      <c r="H9" s="165"/>
    </row>
    <row r="10" spans="1:8" x14ac:dyDescent="0.2">
      <c r="A10" s="166"/>
      <c r="B10" s="167"/>
      <c r="C10" s="168"/>
      <c r="D10" s="169">
        <v>34008</v>
      </c>
      <c r="E10" s="170"/>
      <c r="F10" s="171">
        <v>88584</v>
      </c>
      <c r="G10" s="172"/>
      <c r="H10" s="173"/>
    </row>
    <row r="11" spans="1:8" x14ac:dyDescent="0.2">
      <c r="A11" s="154" t="s">
        <v>556</v>
      </c>
      <c r="B11" s="159"/>
      <c r="C11" s="160"/>
      <c r="D11" s="161">
        <v>102357</v>
      </c>
      <c r="E11" s="162"/>
      <c r="F11" s="163">
        <v>301035</v>
      </c>
      <c r="G11" s="164"/>
      <c r="H11" s="165"/>
    </row>
    <row r="12" spans="1:8" x14ac:dyDescent="0.2">
      <c r="A12" s="166"/>
      <c r="B12" s="167"/>
      <c r="C12" s="174"/>
      <c r="D12" s="169">
        <v>78000</v>
      </c>
      <c r="E12" s="170"/>
      <c r="F12" s="171">
        <v>154376</v>
      </c>
      <c r="G12" s="172"/>
      <c r="H12" s="173"/>
    </row>
    <row r="13" spans="1:8" x14ac:dyDescent="0.2">
      <c r="A13" s="154"/>
      <c r="B13" s="159"/>
      <c r="C13" s="175"/>
      <c r="D13" s="176">
        <v>101139</v>
      </c>
      <c r="E13" s="177"/>
      <c r="F13" s="178">
        <v>206109</v>
      </c>
      <c r="G13" s="179"/>
      <c r="H13" s="165"/>
    </row>
    <row r="14" spans="1:8" x14ac:dyDescent="0.2">
      <c r="A14" s="166"/>
      <c r="B14" s="167"/>
      <c r="C14" s="168"/>
      <c r="D14" s="169">
        <v>55586</v>
      </c>
      <c r="E14" s="170"/>
      <c r="F14" s="171">
        <v>96925</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11.09</v>
      </c>
      <c r="C19" s="180">
        <f>ROUND(VALUE(SUBSTITUTE(実質収支比率等に係る経年分析!G$48,"▲","-")),2)</f>
        <v>8.8800000000000008</v>
      </c>
      <c r="D19" s="180">
        <f>ROUND(VALUE(SUBSTITUTE(実質収支比率等に係る経年分析!H$48,"▲","-")),2)</f>
        <v>6.85</v>
      </c>
      <c r="E19" s="180">
        <f>ROUND(VALUE(SUBSTITUTE(実質収支比率等に係る経年分析!I$48,"▲","-")),2)</f>
        <v>7.9</v>
      </c>
      <c r="F19" s="180">
        <f>ROUND(VALUE(SUBSTITUTE(実質収支比率等に係る経年分析!J$48,"▲","-")),2)</f>
        <v>9.27</v>
      </c>
    </row>
    <row r="20" spans="1:11" x14ac:dyDescent="0.2">
      <c r="A20" s="180" t="s">
        <v>55</v>
      </c>
      <c r="B20" s="180">
        <f>ROUND(VALUE(SUBSTITUTE(実質収支比率等に係る経年分析!F$47,"▲","-")),2)</f>
        <v>148.19999999999999</v>
      </c>
      <c r="C20" s="180">
        <f>ROUND(VALUE(SUBSTITUTE(実質収支比率等に係る経年分析!G$47,"▲","-")),2)</f>
        <v>156.91</v>
      </c>
      <c r="D20" s="180">
        <f>ROUND(VALUE(SUBSTITUTE(実質収支比率等に係る経年分析!H$47,"▲","-")),2)</f>
        <v>159.02000000000001</v>
      </c>
      <c r="E20" s="180">
        <f>ROUND(VALUE(SUBSTITUTE(実質収支比率等に係る経年分析!I$47,"▲","-")),2)</f>
        <v>158.77000000000001</v>
      </c>
      <c r="F20" s="180">
        <f>ROUND(VALUE(SUBSTITUTE(実質収支比率等に係る経年分析!J$47,"▲","-")),2)</f>
        <v>142.63</v>
      </c>
    </row>
    <row r="21" spans="1:11" x14ac:dyDescent="0.2">
      <c r="A21" s="180" t="s">
        <v>56</v>
      </c>
      <c r="B21" s="180">
        <f>IF(ISNUMBER(VALUE(SUBSTITUTE(実質収支比率等に係る経年分析!F$49,"▲","-"))),ROUND(VALUE(SUBSTITUTE(実質収支比率等に係る経年分析!F$49,"▲","-")),2),NA())</f>
        <v>2.1800000000000002</v>
      </c>
      <c r="C21" s="180">
        <f>IF(ISNUMBER(VALUE(SUBSTITUTE(実質収支比率等に係る経年分析!G$49,"▲","-"))),ROUND(VALUE(SUBSTITUTE(実質収支比率等に係る経年分析!G$49,"▲","-")),2),NA())</f>
        <v>-2.4300000000000002</v>
      </c>
      <c r="D21" s="180">
        <f>IF(ISNUMBER(VALUE(SUBSTITUTE(実質収支比率等に係る経年分析!H$49,"▲","-"))),ROUND(VALUE(SUBSTITUTE(実質収支比率等に係る経年分析!H$49,"▲","-")),2),NA())</f>
        <v>-7.69</v>
      </c>
      <c r="E21" s="180">
        <f>IF(ISNUMBER(VALUE(SUBSTITUTE(実質収支比率等に係る経年分析!I$49,"▲","-"))),ROUND(VALUE(SUBSTITUTE(実質収支比率等に係る経年分析!I$49,"▲","-")),2),NA())</f>
        <v>-6.91</v>
      </c>
      <c r="F21" s="180">
        <f>IF(ISNUMBER(VALUE(SUBSTITUTE(実質収支比率等に係る経年分析!J$49,"▲","-"))),ROUND(VALUE(SUBSTITUTE(実質収支比率等に係る経年分析!J$49,"▲","-")),2),NA())</f>
        <v>-12.27</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2">
      <c r="A31" s="181" t="str">
        <f>IF(連結実質赤字比率に係る赤字・黒字の構成分析!C$39="",NA(),連結実質赤字比率に係る赤字・黒字の構成分析!C$39)</f>
        <v>介護保険特別会計(介護サービス事業勘定）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2">
      <c r="A32" s="181" t="str">
        <f>IF(連結実質赤字比率に係る赤字・黒字の構成分析!C$38="",NA(),連結実質赤字比率に係る赤字・黒字の構成分析!C$38)</f>
        <v>介護保険特別会計(保険事業勘定)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x14ac:dyDescent="0.2">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0.55000000000000004</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2.41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0.55000000000000004</v>
      </c>
    </row>
    <row r="35" spans="1:16" x14ac:dyDescent="0.2">
      <c r="A35" s="181" t="str">
        <f>IF(連結実質赤字比率に係る赤字・黒字の構成分析!C$35="",NA(),連結実質赤字比率に係る赤字・黒字の構成分析!C$35)</f>
        <v>簡易水道事業特別会計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0.77</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8.8800000000000008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7.89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9.27</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332</v>
      </c>
      <c r="E42" s="182"/>
      <c r="F42" s="182"/>
      <c r="G42" s="182">
        <f>'実質公債費比率（分子）の構造'!L$52</f>
        <v>314</v>
      </c>
      <c r="H42" s="182"/>
      <c r="I42" s="182"/>
      <c r="J42" s="182">
        <f>'実質公債費比率（分子）の構造'!M$52</f>
        <v>288</v>
      </c>
      <c r="K42" s="182"/>
      <c r="L42" s="182"/>
      <c r="M42" s="182">
        <f>'実質公債費比率（分子）の構造'!N$52</f>
        <v>272</v>
      </c>
      <c r="N42" s="182"/>
      <c r="O42" s="182"/>
      <c r="P42" s="182">
        <f>'実質公債費比率（分子）の構造'!O$52</f>
        <v>277</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5</v>
      </c>
      <c r="C44" s="182"/>
      <c r="D44" s="182"/>
      <c r="E44" s="182">
        <f>'実質公債費比率（分子）の構造'!L$50</f>
        <v>3</v>
      </c>
      <c r="F44" s="182"/>
      <c r="G44" s="182"/>
      <c r="H44" s="182">
        <f>'実質公債費比率（分子）の構造'!M$50</f>
        <v>2</v>
      </c>
      <c r="I44" s="182"/>
      <c r="J44" s="182"/>
      <c r="K44" s="182">
        <f>'実質公債費比率（分子）の構造'!N$50</f>
        <v>4</v>
      </c>
      <c r="L44" s="182"/>
      <c r="M44" s="182"/>
      <c r="N44" s="182">
        <f>'実質公債費比率（分子）の構造'!O$50</f>
        <v>4</v>
      </c>
      <c r="O44" s="182"/>
      <c r="P44" s="182"/>
    </row>
    <row r="45" spans="1:16" x14ac:dyDescent="0.2">
      <c r="A45" s="182" t="s">
        <v>66</v>
      </c>
      <c r="B45" s="182">
        <f>'実質公債費比率（分子）の構造'!K$49</f>
        <v>43</v>
      </c>
      <c r="C45" s="182"/>
      <c r="D45" s="182"/>
      <c r="E45" s="182">
        <f>'実質公債費比率（分子）の構造'!L$49</f>
        <v>43</v>
      </c>
      <c r="F45" s="182"/>
      <c r="G45" s="182"/>
      <c r="H45" s="182">
        <f>'実質公債費比率（分子）の構造'!M$49</f>
        <v>48</v>
      </c>
      <c r="I45" s="182"/>
      <c r="J45" s="182"/>
      <c r="K45" s="182">
        <f>'実質公債費比率（分子）の構造'!N$49</f>
        <v>38</v>
      </c>
      <c r="L45" s="182"/>
      <c r="M45" s="182"/>
      <c r="N45" s="182">
        <f>'実質公債費比率（分子）の構造'!O$49</f>
        <v>26</v>
      </c>
      <c r="O45" s="182"/>
      <c r="P45" s="182"/>
    </row>
    <row r="46" spans="1:16" x14ac:dyDescent="0.2">
      <c r="A46" s="182" t="s">
        <v>67</v>
      </c>
      <c r="B46" s="182">
        <f>'実質公債費比率（分子）の構造'!K$48</f>
        <v>126</v>
      </c>
      <c r="C46" s="182"/>
      <c r="D46" s="182"/>
      <c r="E46" s="182">
        <f>'実質公債費比率（分子）の構造'!L$48</f>
        <v>130</v>
      </c>
      <c r="F46" s="182"/>
      <c r="G46" s="182"/>
      <c r="H46" s="182">
        <f>'実質公債費比率（分子）の構造'!M$48</f>
        <v>127</v>
      </c>
      <c r="I46" s="182"/>
      <c r="J46" s="182"/>
      <c r="K46" s="182">
        <f>'実質公債費比率（分子）の構造'!N$48</f>
        <v>123</v>
      </c>
      <c r="L46" s="182"/>
      <c r="M46" s="182"/>
      <c r="N46" s="182">
        <f>'実質公債費比率（分子）の構造'!O$48</f>
        <v>123</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282</v>
      </c>
      <c r="C49" s="182"/>
      <c r="D49" s="182"/>
      <c r="E49" s="182">
        <f>'実質公債費比率（分子）の構造'!L$45</f>
        <v>251</v>
      </c>
      <c r="F49" s="182"/>
      <c r="G49" s="182"/>
      <c r="H49" s="182">
        <f>'実質公債費比率（分子）の構造'!M$45</f>
        <v>214</v>
      </c>
      <c r="I49" s="182"/>
      <c r="J49" s="182"/>
      <c r="K49" s="182">
        <f>'実質公債費比率（分子）の構造'!N$45</f>
        <v>201</v>
      </c>
      <c r="L49" s="182"/>
      <c r="M49" s="182"/>
      <c r="N49" s="182">
        <f>'実質公債費比率（分子）の構造'!O$45</f>
        <v>215</v>
      </c>
      <c r="O49" s="182"/>
      <c r="P49" s="182"/>
    </row>
    <row r="50" spans="1:16" x14ac:dyDescent="0.2">
      <c r="A50" s="182" t="s">
        <v>71</v>
      </c>
      <c r="B50" s="182" t="e">
        <f>NA()</f>
        <v>#N/A</v>
      </c>
      <c r="C50" s="182">
        <f>IF(ISNUMBER('実質公債費比率（分子）の構造'!K$53),'実質公債費比率（分子）の構造'!K$53,NA())</f>
        <v>124</v>
      </c>
      <c r="D50" s="182" t="e">
        <f>NA()</f>
        <v>#N/A</v>
      </c>
      <c r="E50" s="182" t="e">
        <f>NA()</f>
        <v>#N/A</v>
      </c>
      <c r="F50" s="182">
        <f>IF(ISNUMBER('実質公債費比率（分子）の構造'!L$53),'実質公債費比率（分子）の構造'!L$53,NA())</f>
        <v>113</v>
      </c>
      <c r="G50" s="182" t="e">
        <f>NA()</f>
        <v>#N/A</v>
      </c>
      <c r="H50" s="182" t="e">
        <f>NA()</f>
        <v>#N/A</v>
      </c>
      <c r="I50" s="182">
        <f>IF(ISNUMBER('実質公債費比率（分子）の構造'!M$53),'実質公債費比率（分子）の構造'!M$53,NA())</f>
        <v>103</v>
      </c>
      <c r="J50" s="182" t="e">
        <f>NA()</f>
        <v>#N/A</v>
      </c>
      <c r="K50" s="182" t="e">
        <f>NA()</f>
        <v>#N/A</v>
      </c>
      <c r="L50" s="182">
        <f>IF(ISNUMBER('実質公債費比率（分子）の構造'!N$53),'実質公債費比率（分子）の構造'!N$53,NA())</f>
        <v>94</v>
      </c>
      <c r="M50" s="182" t="e">
        <f>NA()</f>
        <v>#N/A</v>
      </c>
      <c r="N50" s="182" t="e">
        <f>NA()</f>
        <v>#N/A</v>
      </c>
      <c r="O50" s="182">
        <f>IF(ISNUMBER('実質公債費比率（分子）の構造'!O$53),'実質公債費比率（分子）の構造'!O$53,NA())</f>
        <v>91</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2419</v>
      </c>
      <c r="E56" s="181"/>
      <c r="F56" s="181"/>
      <c r="G56" s="181">
        <f>'将来負担比率（分子）の構造'!J$52</f>
        <v>2518</v>
      </c>
      <c r="H56" s="181"/>
      <c r="I56" s="181"/>
      <c r="J56" s="181">
        <f>'将来負担比率（分子）の構造'!K$52</f>
        <v>2447</v>
      </c>
      <c r="K56" s="181"/>
      <c r="L56" s="181"/>
      <c r="M56" s="181">
        <f>'将来負担比率（分子）の構造'!L$52</f>
        <v>2402</v>
      </c>
      <c r="N56" s="181"/>
      <c r="O56" s="181"/>
      <c r="P56" s="181">
        <f>'将来負担比率（分子）の構造'!M$52</f>
        <v>2541</v>
      </c>
    </row>
    <row r="57" spans="1:16" x14ac:dyDescent="0.2">
      <c r="A57" s="181" t="s">
        <v>42</v>
      </c>
      <c r="B57" s="181"/>
      <c r="C57" s="181"/>
      <c r="D57" s="181">
        <f>'将来負担比率（分子）の構造'!I$51</f>
        <v>135</v>
      </c>
      <c r="E57" s="181"/>
      <c r="F57" s="181"/>
      <c r="G57" s="181">
        <f>'将来負担比率（分子）の構造'!J$51</f>
        <v>118</v>
      </c>
      <c r="H57" s="181"/>
      <c r="I57" s="181"/>
      <c r="J57" s="181">
        <f>'将来負担比率（分子）の構造'!K$51</f>
        <v>100</v>
      </c>
      <c r="K57" s="181"/>
      <c r="L57" s="181"/>
      <c r="M57" s="181">
        <f>'将来負担比率（分子）の構造'!L$51</f>
        <v>82</v>
      </c>
      <c r="N57" s="181"/>
      <c r="O57" s="181"/>
      <c r="P57" s="181">
        <f>'将来負担比率（分子）の構造'!M$51</f>
        <v>64</v>
      </c>
    </row>
    <row r="58" spans="1:16" x14ac:dyDescent="0.2">
      <c r="A58" s="181" t="s">
        <v>41</v>
      </c>
      <c r="B58" s="181"/>
      <c r="C58" s="181"/>
      <c r="D58" s="181">
        <f>'将来負担比率（分子）の構造'!I$50</f>
        <v>5215</v>
      </c>
      <c r="E58" s="181"/>
      <c r="F58" s="181"/>
      <c r="G58" s="181">
        <f>'将来負担比率（分子）の構造'!J$50</f>
        <v>5493</v>
      </c>
      <c r="H58" s="181"/>
      <c r="I58" s="181"/>
      <c r="J58" s="181">
        <f>'将来負担比率（分子）の構造'!K$50</f>
        <v>5357</v>
      </c>
      <c r="K58" s="181"/>
      <c r="L58" s="181"/>
      <c r="M58" s="181">
        <f>'将来負担比率（分子）の構造'!L$50</f>
        <v>5515</v>
      </c>
      <c r="N58" s="181"/>
      <c r="O58" s="181"/>
      <c r="P58" s="181">
        <f>'将来負担比率（分子）の構造'!M$50</f>
        <v>5993</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3</v>
      </c>
      <c r="C61" s="181"/>
      <c r="D61" s="181"/>
      <c r="E61" s="181">
        <f>'将来負担比率（分子）の構造'!J$46</f>
        <v>3</v>
      </c>
      <c r="F61" s="181"/>
      <c r="G61" s="181"/>
      <c r="H61" s="181">
        <f>'将来負担比率（分子）の構造'!K$46</f>
        <v>2</v>
      </c>
      <c r="I61" s="181"/>
      <c r="J61" s="181"/>
      <c r="K61" s="181">
        <f>'将来負担比率（分子）の構造'!L$46</f>
        <v>2</v>
      </c>
      <c r="L61" s="181"/>
      <c r="M61" s="181"/>
      <c r="N61" s="181" t="str">
        <f>'将来負担比率（分子）の構造'!M$46</f>
        <v>-</v>
      </c>
      <c r="O61" s="181"/>
      <c r="P61" s="181"/>
    </row>
    <row r="62" spans="1:16" x14ac:dyDescent="0.2">
      <c r="A62" s="181" t="s">
        <v>35</v>
      </c>
      <c r="B62" s="181">
        <f>'将来負担比率（分子）の構造'!I$45</f>
        <v>909</v>
      </c>
      <c r="C62" s="181"/>
      <c r="D62" s="181"/>
      <c r="E62" s="181">
        <f>'将来負担比率（分子）の構造'!J$45</f>
        <v>928</v>
      </c>
      <c r="F62" s="181"/>
      <c r="G62" s="181"/>
      <c r="H62" s="181">
        <f>'将来負担比率（分子）の構造'!K$45</f>
        <v>915</v>
      </c>
      <c r="I62" s="181"/>
      <c r="J62" s="181"/>
      <c r="K62" s="181">
        <f>'将来負担比率（分子）の構造'!L$45</f>
        <v>937</v>
      </c>
      <c r="L62" s="181"/>
      <c r="M62" s="181"/>
      <c r="N62" s="181">
        <f>'将来負担比率（分子）の構造'!M$45</f>
        <v>954</v>
      </c>
      <c r="O62" s="181"/>
      <c r="P62" s="181"/>
    </row>
    <row r="63" spans="1:16" x14ac:dyDescent="0.2">
      <c r="A63" s="181" t="s">
        <v>34</v>
      </c>
      <c r="B63" s="181">
        <f>'将来負担比率（分子）の構造'!I$44</f>
        <v>268</v>
      </c>
      <c r="C63" s="181"/>
      <c r="D63" s="181"/>
      <c r="E63" s="181">
        <f>'将来負担比率（分子）の構造'!J$44</f>
        <v>266</v>
      </c>
      <c r="F63" s="181"/>
      <c r="G63" s="181"/>
      <c r="H63" s="181">
        <f>'将来負担比率（分子）の構造'!K$44</f>
        <v>219</v>
      </c>
      <c r="I63" s="181"/>
      <c r="J63" s="181"/>
      <c r="K63" s="181">
        <f>'将来負担比率（分子）の構造'!L$44</f>
        <v>185</v>
      </c>
      <c r="L63" s="181"/>
      <c r="M63" s="181"/>
      <c r="N63" s="181">
        <f>'将来負担比率（分子）の構造'!M$44</f>
        <v>166</v>
      </c>
      <c r="O63" s="181"/>
      <c r="P63" s="181"/>
    </row>
    <row r="64" spans="1:16" x14ac:dyDescent="0.2">
      <c r="A64" s="181" t="s">
        <v>33</v>
      </c>
      <c r="B64" s="181">
        <f>'将来負担比率（分子）の構造'!I$43</f>
        <v>1604</v>
      </c>
      <c r="C64" s="181"/>
      <c r="D64" s="181"/>
      <c r="E64" s="181">
        <f>'将来負担比率（分子）の構造'!J$43</f>
        <v>1547</v>
      </c>
      <c r="F64" s="181"/>
      <c r="G64" s="181"/>
      <c r="H64" s="181">
        <f>'将来負担比率（分子）の構造'!K$43</f>
        <v>1488</v>
      </c>
      <c r="I64" s="181"/>
      <c r="J64" s="181"/>
      <c r="K64" s="181">
        <f>'将来負担比率（分子）の構造'!L$43</f>
        <v>1427</v>
      </c>
      <c r="L64" s="181"/>
      <c r="M64" s="181"/>
      <c r="N64" s="181">
        <f>'将来負担比率（分子）の構造'!M$43</f>
        <v>1378</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1280</v>
      </c>
      <c r="C66" s="181"/>
      <c r="D66" s="181"/>
      <c r="E66" s="181">
        <f>'将来負担比率（分子）の構造'!J$41</f>
        <v>1325</v>
      </c>
      <c r="F66" s="181"/>
      <c r="G66" s="181"/>
      <c r="H66" s="181">
        <f>'将来負担比率（分子）の構造'!K$41</f>
        <v>1194</v>
      </c>
      <c r="I66" s="181"/>
      <c r="J66" s="181"/>
      <c r="K66" s="181">
        <f>'将来負担比率（分子）の構造'!L$41</f>
        <v>1053</v>
      </c>
      <c r="L66" s="181"/>
      <c r="M66" s="181"/>
      <c r="N66" s="181">
        <f>'将来負担比率（分子）の構造'!M$41</f>
        <v>1059</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4210</v>
      </c>
      <c r="C72" s="185">
        <f>基金残高に係る経年分析!G55</f>
        <v>4100</v>
      </c>
      <c r="D72" s="185">
        <f>基金残高に係る経年分析!H55</f>
        <v>3828</v>
      </c>
    </row>
    <row r="73" spans="1:16" x14ac:dyDescent="0.2">
      <c r="A73" s="184" t="s">
        <v>78</v>
      </c>
      <c r="B73" s="185">
        <f>基金残高に係る経年分析!F56</f>
        <v>102</v>
      </c>
      <c r="C73" s="185">
        <f>基金残高に係る経年分析!G56</f>
        <v>102</v>
      </c>
      <c r="D73" s="185">
        <f>基金残高に係る経年分析!H56</f>
        <v>102</v>
      </c>
    </row>
    <row r="74" spans="1:16" x14ac:dyDescent="0.2">
      <c r="A74" s="184" t="s">
        <v>79</v>
      </c>
      <c r="B74" s="185">
        <f>基金残高に係る経年分析!F57</f>
        <v>979</v>
      </c>
      <c r="C74" s="185">
        <f>基金残高に係る経年分析!G57</f>
        <v>1230</v>
      </c>
      <c r="D74" s="185">
        <f>基金残高に係る経年分析!H57</f>
        <v>1911</v>
      </c>
    </row>
  </sheetData>
  <sheetProtection algorithmName="SHA-512" hashValue="jb8AmTy5G4rwO+ZR0o1VzCcU//B8rGv9jsOtcR9315NS/pBak5Wk2t9Rk+LayAIh94hqu7WNnwzDXDT1Cf4qqA==" saltValue="6Ql+mL76qpv4vjY94rtR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228</v>
      </c>
      <c r="C5" s="672"/>
      <c r="D5" s="672"/>
      <c r="E5" s="672"/>
      <c r="F5" s="672"/>
      <c r="G5" s="672"/>
      <c r="H5" s="672"/>
      <c r="I5" s="672"/>
      <c r="J5" s="672"/>
      <c r="K5" s="672"/>
      <c r="L5" s="672"/>
      <c r="M5" s="672"/>
      <c r="N5" s="672"/>
      <c r="O5" s="672"/>
      <c r="P5" s="672"/>
      <c r="Q5" s="673"/>
      <c r="R5" s="674">
        <v>2370159</v>
      </c>
      <c r="S5" s="675"/>
      <c r="T5" s="675"/>
      <c r="U5" s="675"/>
      <c r="V5" s="675"/>
      <c r="W5" s="675"/>
      <c r="X5" s="675"/>
      <c r="Y5" s="676"/>
      <c r="Z5" s="677">
        <v>38.1</v>
      </c>
      <c r="AA5" s="677"/>
      <c r="AB5" s="677"/>
      <c r="AC5" s="677"/>
      <c r="AD5" s="678">
        <v>2370159</v>
      </c>
      <c r="AE5" s="678"/>
      <c r="AF5" s="678"/>
      <c r="AG5" s="678"/>
      <c r="AH5" s="678"/>
      <c r="AI5" s="678"/>
      <c r="AJ5" s="678"/>
      <c r="AK5" s="678"/>
      <c r="AL5" s="679">
        <v>86.5</v>
      </c>
      <c r="AM5" s="680"/>
      <c r="AN5" s="680"/>
      <c r="AO5" s="681"/>
      <c r="AP5" s="671" t="s">
        <v>229</v>
      </c>
      <c r="AQ5" s="672"/>
      <c r="AR5" s="672"/>
      <c r="AS5" s="672"/>
      <c r="AT5" s="672"/>
      <c r="AU5" s="672"/>
      <c r="AV5" s="672"/>
      <c r="AW5" s="672"/>
      <c r="AX5" s="672"/>
      <c r="AY5" s="672"/>
      <c r="AZ5" s="672"/>
      <c r="BA5" s="672"/>
      <c r="BB5" s="672"/>
      <c r="BC5" s="672"/>
      <c r="BD5" s="672"/>
      <c r="BE5" s="672"/>
      <c r="BF5" s="673"/>
      <c r="BG5" s="685">
        <v>2370159</v>
      </c>
      <c r="BH5" s="686"/>
      <c r="BI5" s="686"/>
      <c r="BJ5" s="686"/>
      <c r="BK5" s="686"/>
      <c r="BL5" s="686"/>
      <c r="BM5" s="686"/>
      <c r="BN5" s="687"/>
      <c r="BO5" s="688">
        <v>100</v>
      </c>
      <c r="BP5" s="688"/>
      <c r="BQ5" s="688"/>
      <c r="BR5" s="688"/>
      <c r="BS5" s="689">
        <v>269729</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2">
      <c r="B6" s="682" t="s">
        <v>233</v>
      </c>
      <c r="C6" s="683"/>
      <c r="D6" s="683"/>
      <c r="E6" s="683"/>
      <c r="F6" s="683"/>
      <c r="G6" s="683"/>
      <c r="H6" s="683"/>
      <c r="I6" s="683"/>
      <c r="J6" s="683"/>
      <c r="K6" s="683"/>
      <c r="L6" s="683"/>
      <c r="M6" s="683"/>
      <c r="N6" s="683"/>
      <c r="O6" s="683"/>
      <c r="P6" s="683"/>
      <c r="Q6" s="684"/>
      <c r="R6" s="685">
        <v>55241</v>
      </c>
      <c r="S6" s="686"/>
      <c r="T6" s="686"/>
      <c r="U6" s="686"/>
      <c r="V6" s="686"/>
      <c r="W6" s="686"/>
      <c r="X6" s="686"/>
      <c r="Y6" s="687"/>
      <c r="Z6" s="688">
        <v>0.9</v>
      </c>
      <c r="AA6" s="688"/>
      <c r="AB6" s="688"/>
      <c r="AC6" s="688"/>
      <c r="AD6" s="689">
        <v>55241</v>
      </c>
      <c r="AE6" s="689"/>
      <c r="AF6" s="689"/>
      <c r="AG6" s="689"/>
      <c r="AH6" s="689"/>
      <c r="AI6" s="689"/>
      <c r="AJ6" s="689"/>
      <c r="AK6" s="689"/>
      <c r="AL6" s="690">
        <v>2</v>
      </c>
      <c r="AM6" s="691"/>
      <c r="AN6" s="691"/>
      <c r="AO6" s="692"/>
      <c r="AP6" s="682" t="s">
        <v>234</v>
      </c>
      <c r="AQ6" s="683"/>
      <c r="AR6" s="683"/>
      <c r="AS6" s="683"/>
      <c r="AT6" s="683"/>
      <c r="AU6" s="683"/>
      <c r="AV6" s="683"/>
      <c r="AW6" s="683"/>
      <c r="AX6" s="683"/>
      <c r="AY6" s="683"/>
      <c r="AZ6" s="683"/>
      <c r="BA6" s="683"/>
      <c r="BB6" s="683"/>
      <c r="BC6" s="683"/>
      <c r="BD6" s="683"/>
      <c r="BE6" s="683"/>
      <c r="BF6" s="684"/>
      <c r="BG6" s="685">
        <v>2370159</v>
      </c>
      <c r="BH6" s="686"/>
      <c r="BI6" s="686"/>
      <c r="BJ6" s="686"/>
      <c r="BK6" s="686"/>
      <c r="BL6" s="686"/>
      <c r="BM6" s="686"/>
      <c r="BN6" s="687"/>
      <c r="BO6" s="688">
        <v>100</v>
      </c>
      <c r="BP6" s="688"/>
      <c r="BQ6" s="688"/>
      <c r="BR6" s="688"/>
      <c r="BS6" s="689">
        <v>269729</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70556</v>
      </c>
      <c r="CS6" s="686"/>
      <c r="CT6" s="686"/>
      <c r="CU6" s="686"/>
      <c r="CV6" s="686"/>
      <c r="CW6" s="686"/>
      <c r="CX6" s="686"/>
      <c r="CY6" s="687"/>
      <c r="CZ6" s="679">
        <v>1.2</v>
      </c>
      <c r="DA6" s="680"/>
      <c r="DB6" s="680"/>
      <c r="DC6" s="699"/>
      <c r="DD6" s="694" t="s">
        <v>236</v>
      </c>
      <c r="DE6" s="686"/>
      <c r="DF6" s="686"/>
      <c r="DG6" s="686"/>
      <c r="DH6" s="686"/>
      <c r="DI6" s="686"/>
      <c r="DJ6" s="686"/>
      <c r="DK6" s="686"/>
      <c r="DL6" s="686"/>
      <c r="DM6" s="686"/>
      <c r="DN6" s="686"/>
      <c r="DO6" s="686"/>
      <c r="DP6" s="687"/>
      <c r="DQ6" s="694">
        <v>70556</v>
      </c>
      <c r="DR6" s="686"/>
      <c r="DS6" s="686"/>
      <c r="DT6" s="686"/>
      <c r="DU6" s="686"/>
      <c r="DV6" s="686"/>
      <c r="DW6" s="686"/>
      <c r="DX6" s="686"/>
      <c r="DY6" s="686"/>
      <c r="DZ6" s="686"/>
      <c r="EA6" s="686"/>
      <c r="EB6" s="686"/>
      <c r="EC6" s="695"/>
    </row>
    <row r="7" spans="2:143" ht="11.25" customHeight="1" x14ac:dyDescent="0.2">
      <c r="B7" s="682" t="s">
        <v>237</v>
      </c>
      <c r="C7" s="683"/>
      <c r="D7" s="683"/>
      <c r="E7" s="683"/>
      <c r="F7" s="683"/>
      <c r="G7" s="683"/>
      <c r="H7" s="683"/>
      <c r="I7" s="683"/>
      <c r="J7" s="683"/>
      <c r="K7" s="683"/>
      <c r="L7" s="683"/>
      <c r="M7" s="683"/>
      <c r="N7" s="683"/>
      <c r="O7" s="683"/>
      <c r="P7" s="683"/>
      <c r="Q7" s="684"/>
      <c r="R7" s="685">
        <v>190</v>
      </c>
      <c r="S7" s="686"/>
      <c r="T7" s="686"/>
      <c r="U7" s="686"/>
      <c r="V7" s="686"/>
      <c r="W7" s="686"/>
      <c r="X7" s="686"/>
      <c r="Y7" s="687"/>
      <c r="Z7" s="688">
        <v>0</v>
      </c>
      <c r="AA7" s="688"/>
      <c r="AB7" s="688"/>
      <c r="AC7" s="688"/>
      <c r="AD7" s="689">
        <v>190</v>
      </c>
      <c r="AE7" s="689"/>
      <c r="AF7" s="689"/>
      <c r="AG7" s="689"/>
      <c r="AH7" s="689"/>
      <c r="AI7" s="689"/>
      <c r="AJ7" s="689"/>
      <c r="AK7" s="689"/>
      <c r="AL7" s="690">
        <v>0</v>
      </c>
      <c r="AM7" s="691"/>
      <c r="AN7" s="691"/>
      <c r="AO7" s="692"/>
      <c r="AP7" s="682" t="s">
        <v>238</v>
      </c>
      <c r="AQ7" s="683"/>
      <c r="AR7" s="683"/>
      <c r="AS7" s="683"/>
      <c r="AT7" s="683"/>
      <c r="AU7" s="683"/>
      <c r="AV7" s="683"/>
      <c r="AW7" s="683"/>
      <c r="AX7" s="683"/>
      <c r="AY7" s="683"/>
      <c r="AZ7" s="683"/>
      <c r="BA7" s="683"/>
      <c r="BB7" s="683"/>
      <c r="BC7" s="683"/>
      <c r="BD7" s="683"/>
      <c r="BE7" s="683"/>
      <c r="BF7" s="684"/>
      <c r="BG7" s="685">
        <v>154320</v>
      </c>
      <c r="BH7" s="686"/>
      <c r="BI7" s="686"/>
      <c r="BJ7" s="686"/>
      <c r="BK7" s="686"/>
      <c r="BL7" s="686"/>
      <c r="BM7" s="686"/>
      <c r="BN7" s="687"/>
      <c r="BO7" s="688">
        <v>6.5</v>
      </c>
      <c r="BP7" s="688"/>
      <c r="BQ7" s="688"/>
      <c r="BR7" s="688"/>
      <c r="BS7" s="689">
        <v>2109</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2234073</v>
      </c>
      <c r="CS7" s="686"/>
      <c r="CT7" s="686"/>
      <c r="CU7" s="686"/>
      <c r="CV7" s="686"/>
      <c r="CW7" s="686"/>
      <c r="CX7" s="686"/>
      <c r="CY7" s="687"/>
      <c r="CZ7" s="688">
        <v>37.4</v>
      </c>
      <c r="DA7" s="688"/>
      <c r="DB7" s="688"/>
      <c r="DC7" s="688"/>
      <c r="DD7" s="694">
        <v>17287</v>
      </c>
      <c r="DE7" s="686"/>
      <c r="DF7" s="686"/>
      <c r="DG7" s="686"/>
      <c r="DH7" s="686"/>
      <c r="DI7" s="686"/>
      <c r="DJ7" s="686"/>
      <c r="DK7" s="686"/>
      <c r="DL7" s="686"/>
      <c r="DM7" s="686"/>
      <c r="DN7" s="686"/>
      <c r="DO7" s="686"/>
      <c r="DP7" s="687"/>
      <c r="DQ7" s="694">
        <v>1669505</v>
      </c>
      <c r="DR7" s="686"/>
      <c r="DS7" s="686"/>
      <c r="DT7" s="686"/>
      <c r="DU7" s="686"/>
      <c r="DV7" s="686"/>
      <c r="DW7" s="686"/>
      <c r="DX7" s="686"/>
      <c r="DY7" s="686"/>
      <c r="DZ7" s="686"/>
      <c r="EA7" s="686"/>
      <c r="EB7" s="686"/>
      <c r="EC7" s="695"/>
    </row>
    <row r="8" spans="2:143" ht="11.25" customHeight="1" x14ac:dyDescent="0.2">
      <c r="B8" s="682" t="s">
        <v>240</v>
      </c>
      <c r="C8" s="683"/>
      <c r="D8" s="683"/>
      <c r="E8" s="683"/>
      <c r="F8" s="683"/>
      <c r="G8" s="683"/>
      <c r="H8" s="683"/>
      <c r="I8" s="683"/>
      <c r="J8" s="683"/>
      <c r="K8" s="683"/>
      <c r="L8" s="683"/>
      <c r="M8" s="683"/>
      <c r="N8" s="683"/>
      <c r="O8" s="683"/>
      <c r="P8" s="683"/>
      <c r="Q8" s="684"/>
      <c r="R8" s="685">
        <v>752</v>
      </c>
      <c r="S8" s="686"/>
      <c r="T8" s="686"/>
      <c r="U8" s="686"/>
      <c r="V8" s="686"/>
      <c r="W8" s="686"/>
      <c r="X8" s="686"/>
      <c r="Y8" s="687"/>
      <c r="Z8" s="688">
        <v>0</v>
      </c>
      <c r="AA8" s="688"/>
      <c r="AB8" s="688"/>
      <c r="AC8" s="688"/>
      <c r="AD8" s="689">
        <v>752</v>
      </c>
      <c r="AE8" s="689"/>
      <c r="AF8" s="689"/>
      <c r="AG8" s="689"/>
      <c r="AH8" s="689"/>
      <c r="AI8" s="689"/>
      <c r="AJ8" s="689"/>
      <c r="AK8" s="689"/>
      <c r="AL8" s="690">
        <v>0</v>
      </c>
      <c r="AM8" s="691"/>
      <c r="AN8" s="691"/>
      <c r="AO8" s="692"/>
      <c r="AP8" s="682" t="s">
        <v>241</v>
      </c>
      <c r="AQ8" s="683"/>
      <c r="AR8" s="683"/>
      <c r="AS8" s="683"/>
      <c r="AT8" s="683"/>
      <c r="AU8" s="683"/>
      <c r="AV8" s="683"/>
      <c r="AW8" s="683"/>
      <c r="AX8" s="683"/>
      <c r="AY8" s="683"/>
      <c r="AZ8" s="683"/>
      <c r="BA8" s="683"/>
      <c r="BB8" s="683"/>
      <c r="BC8" s="683"/>
      <c r="BD8" s="683"/>
      <c r="BE8" s="683"/>
      <c r="BF8" s="684"/>
      <c r="BG8" s="685">
        <v>7777</v>
      </c>
      <c r="BH8" s="686"/>
      <c r="BI8" s="686"/>
      <c r="BJ8" s="686"/>
      <c r="BK8" s="686"/>
      <c r="BL8" s="686"/>
      <c r="BM8" s="686"/>
      <c r="BN8" s="687"/>
      <c r="BO8" s="688">
        <v>0.3</v>
      </c>
      <c r="BP8" s="688"/>
      <c r="BQ8" s="688"/>
      <c r="BR8" s="688"/>
      <c r="BS8" s="694" t="s">
        <v>176</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1287681</v>
      </c>
      <c r="CS8" s="686"/>
      <c r="CT8" s="686"/>
      <c r="CU8" s="686"/>
      <c r="CV8" s="686"/>
      <c r="CW8" s="686"/>
      <c r="CX8" s="686"/>
      <c r="CY8" s="687"/>
      <c r="CZ8" s="688">
        <v>21.6</v>
      </c>
      <c r="DA8" s="688"/>
      <c r="DB8" s="688"/>
      <c r="DC8" s="688"/>
      <c r="DD8" s="694">
        <v>30705</v>
      </c>
      <c r="DE8" s="686"/>
      <c r="DF8" s="686"/>
      <c r="DG8" s="686"/>
      <c r="DH8" s="686"/>
      <c r="DI8" s="686"/>
      <c r="DJ8" s="686"/>
      <c r="DK8" s="686"/>
      <c r="DL8" s="686"/>
      <c r="DM8" s="686"/>
      <c r="DN8" s="686"/>
      <c r="DO8" s="686"/>
      <c r="DP8" s="687"/>
      <c r="DQ8" s="694">
        <v>755203</v>
      </c>
      <c r="DR8" s="686"/>
      <c r="DS8" s="686"/>
      <c r="DT8" s="686"/>
      <c r="DU8" s="686"/>
      <c r="DV8" s="686"/>
      <c r="DW8" s="686"/>
      <c r="DX8" s="686"/>
      <c r="DY8" s="686"/>
      <c r="DZ8" s="686"/>
      <c r="EA8" s="686"/>
      <c r="EB8" s="686"/>
      <c r="EC8" s="695"/>
    </row>
    <row r="9" spans="2:143" ht="11.25" customHeight="1" x14ac:dyDescent="0.2">
      <c r="B9" s="682" t="s">
        <v>243</v>
      </c>
      <c r="C9" s="683"/>
      <c r="D9" s="683"/>
      <c r="E9" s="683"/>
      <c r="F9" s="683"/>
      <c r="G9" s="683"/>
      <c r="H9" s="683"/>
      <c r="I9" s="683"/>
      <c r="J9" s="683"/>
      <c r="K9" s="683"/>
      <c r="L9" s="683"/>
      <c r="M9" s="683"/>
      <c r="N9" s="683"/>
      <c r="O9" s="683"/>
      <c r="P9" s="683"/>
      <c r="Q9" s="684"/>
      <c r="R9" s="685">
        <v>909</v>
      </c>
      <c r="S9" s="686"/>
      <c r="T9" s="686"/>
      <c r="U9" s="686"/>
      <c r="V9" s="686"/>
      <c r="W9" s="686"/>
      <c r="X9" s="686"/>
      <c r="Y9" s="687"/>
      <c r="Z9" s="688">
        <v>0</v>
      </c>
      <c r="AA9" s="688"/>
      <c r="AB9" s="688"/>
      <c r="AC9" s="688"/>
      <c r="AD9" s="689">
        <v>909</v>
      </c>
      <c r="AE9" s="689"/>
      <c r="AF9" s="689"/>
      <c r="AG9" s="689"/>
      <c r="AH9" s="689"/>
      <c r="AI9" s="689"/>
      <c r="AJ9" s="689"/>
      <c r="AK9" s="689"/>
      <c r="AL9" s="690">
        <v>0</v>
      </c>
      <c r="AM9" s="691"/>
      <c r="AN9" s="691"/>
      <c r="AO9" s="692"/>
      <c r="AP9" s="682" t="s">
        <v>244</v>
      </c>
      <c r="AQ9" s="683"/>
      <c r="AR9" s="683"/>
      <c r="AS9" s="683"/>
      <c r="AT9" s="683"/>
      <c r="AU9" s="683"/>
      <c r="AV9" s="683"/>
      <c r="AW9" s="683"/>
      <c r="AX9" s="683"/>
      <c r="AY9" s="683"/>
      <c r="AZ9" s="683"/>
      <c r="BA9" s="683"/>
      <c r="BB9" s="683"/>
      <c r="BC9" s="683"/>
      <c r="BD9" s="683"/>
      <c r="BE9" s="683"/>
      <c r="BF9" s="684"/>
      <c r="BG9" s="685">
        <v>131856</v>
      </c>
      <c r="BH9" s="686"/>
      <c r="BI9" s="686"/>
      <c r="BJ9" s="686"/>
      <c r="BK9" s="686"/>
      <c r="BL9" s="686"/>
      <c r="BM9" s="686"/>
      <c r="BN9" s="687"/>
      <c r="BO9" s="688">
        <v>5.6</v>
      </c>
      <c r="BP9" s="688"/>
      <c r="BQ9" s="688"/>
      <c r="BR9" s="688"/>
      <c r="BS9" s="694" t="s">
        <v>176</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280957</v>
      </c>
      <c r="CS9" s="686"/>
      <c r="CT9" s="686"/>
      <c r="CU9" s="686"/>
      <c r="CV9" s="686"/>
      <c r="CW9" s="686"/>
      <c r="CX9" s="686"/>
      <c r="CY9" s="687"/>
      <c r="CZ9" s="688">
        <v>4.7</v>
      </c>
      <c r="DA9" s="688"/>
      <c r="DB9" s="688"/>
      <c r="DC9" s="688"/>
      <c r="DD9" s="694">
        <v>19918</v>
      </c>
      <c r="DE9" s="686"/>
      <c r="DF9" s="686"/>
      <c r="DG9" s="686"/>
      <c r="DH9" s="686"/>
      <c r="DI9" s="686"/>
      <c r="DJ9" s="686"/>
      <c r="DK9" s="686"/>
      <c r="DL9" s="686"/>
      <c r="DM9" s="686"/>
      <c r="DN9" s="686"/>
      <c r="DO9" s="686"/>
      <c r="DP9" s="687"/>
      <c r="DQ9" s="694">
        <v>243356</v>
      </c>
      <c r="DR9" s="686"/>
      <c r="DS9" s="686"/>
      <c r="DT9" s="686"/>
      <c r="DU9" s="686"/>
      <c r="DV9" s="686"/>
      <c r="DW9" s="686"/>
      <c r="DX9" s="686"/>
      <c r="DY9" s="686"/>
      <c r="DZ9" s="686"/>
      <c r="EA9" s="686"/>
      <c r="EB9" s="686"/>
      <c r="EC9" s="695"/>
    </row>
    <row r="10" spans="2:143" ht="11.25" customHeight="1" x14ac:dyDescent="0.2">
      <c r="B10" s="682" t="s">
        <v>246</v>
      </c>
      <c r="C10" s="683"/>
      <c r="D10" s="683"/>
      <c r="E10" s="683"/>
      <c r="F10" s="683"/>
      <c r="G10" s="683"/>
      <c r="H10" s="683"/>
      <c r="I10" s="683"/>
      <c r="J10" s="683"/>
      <c r="K10" s="683"/>
      <c r="L10" s="683"/>
      <c r="M10" s="683"/>
      <c r="N10" s="683"/>
      <c r="O10" s="683"/>
      <c r="P10" s="683"/>
      <c r="Q10" s="684"/>
      <c r="R10" s="685" t="s">
        <v>176</v>
      </c>
      <c r="S10" s="686"/>
      <c r="T10" s="686"/>
      <c r="U10" s="686"/>
      <c r="V10" s="686"/>
      <c r="W10" s="686"/>
      <c r="X10" s="686"/>
      <c r="Y10" s="687"/>
      <c r="Z10" s="688" t="s">
        <v>236</v>
      </c>
      <c r="AA10" s="688"/>
      <c r="AB10" s="688"/>
      <c r="AC10" s="688"/>
      <c r="AD10" s="689" t="s">
        <v>176</v>
      </c>
      <c r="AE10" s="689"/>
      <c r="AF10" s="689"/>
      <c r="AG10" s="689"/>
      <c r="AH10" s="689"/>
      <c r="AI10" s="689"/>
      <c r="AJ10" s="689"/>
      <c r="AK10" s="689"/>
      <c r="AL10" s="690" t="s">
        <v>236</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7307</v>
      </c>
      <c r="BH10" s="686"/>
      <c r="BI10" s="686"/>
      <c r="BJ10" s="686"/>
      <c r="BK10" s="686"/>
      <c r="BL10" s="686"/>
      <c r="BM10" s="686"/>
      <c r="BN10" s="687"/>
      <c r="BO10" s="688">
        <v>0.3</v>
      </c>
      <c r="BP10" s="688"/>
      <c r="BQ10" s="688"/>
      <c r="BR10" s="688"/>
      <c r="BS10" s="694" t="s">
        <v>236</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t="s">
        <v>236</v>
      </c>
      <c r="CS10" s="686"/>
      <c r="CT10" s="686"/>
      <c r="CU10" s="686"/>
      <c r="CV10" s="686"/>
      <c r="CW10" s="686"/>
      <c r="CX10" s="686"/>
      <c r="CY10" s="687"/>
      <c r="CZ10" s="688" t="s">
        <v>236</v>
      </c>
      <c r="DA10" s="688"/>
      <c r="DB10" s="688"/>
      <c r="DC10" s="688"/>
      <c r="DD10" s="694" t="s">
        <v>236</v>
      </c>
      <c r="DE10" s="686"/>
      <c r="DF10" s="686"/>
      <c r="DG10" s="686"/>
      <c r="DH10" s="686"/>
      <c r="DI10" s="686"/>
      <c r="DJ10" s="686"/>
      <c r="DK10" s="686"/>
      <c r="DL10" s="686"/>
      <c r="DM10" s="686"/>
      <c r="DN10" s="686"/>
      <c r="DO10" s="686"/>
      <c r="DP10" s="687"/>
      <c r="DQ10" s="694" t="s">
        <v>176</v>
      </c>
      <c r="DR10" s="686"/>
      <c r="DS10" s="686"/>
      <c r="DT10" s="686"/>
      <c r="DU10" s="686"/>
      <c r="DV10" s="686"/>
      <c r="DW10" s="686"/>
      <c r="DX10" s="686"/>
      <c r="DY10" s="686"/>
      <c r="DZ10" s="686"/>
      <c r="EA10" s="686"/>
      <c r="EB10" s="686"/>
      <c r="EC10" s="695"/>
    </row>
    <row r="11" spans="2:143" ht="11.25" customHeight="1" x14ac:dyDescent="0.2">
      <c r="B11" s="682" t="s">
        <v>249</v>
      </c>
      <c r="C11" s="683"/>
      <c r="D11" s="683"/>
      <c r="E11" s="683"/>
      <c r="F11" s="683"/>
      <c r="G11" s="683"/>
      <c r="H11" s="683"/>
      <c r="I11" s="683"/>
      <c r="J11" s="683"/>
      <c r="K11" s="683"/>
      <c r="L11" s="683"/>
      <c r="M11" s="683"/>
      <c r="N11" s="683"/>
      <c r="O11" s="683"/>
      <c r="P11" s="683"/>
      <c r="Q11" s="684"/>
      <c r="R11" s="685">
        <v>116999</v>
      </c>
      <c r="S11" s="686"/>
      <c r="T11" s="686"/>
      <c r="U11" s="686"/>
      <c r="V11" s="686"/>
      <c r="W11" s="686"/>
      <c r="X11" s="686"/>
      <c r="Y11" s="687"/>
      <c r="Z11" s="690">
        <v>1.9</v>
      </c>
      <c r="AA11" s="691"/>
      <c r="AB11" s="691"/>
      <c r="AC11" s="703"/>
      <c r="AD11" s="694">
        <v>116999</v>
      </c>
      <c r="AE11" s="686"/>
      <c r="AF11" s="686"/>
      <c r="AG11" s="686"/>
      <c r="AH11" s="686"/>
      <c r="AI11" s="686"/>
      <c r="AJ11" s="686"/>
      <c r="AK11" s="687"/>
      <c r="AL11" s="690">
        <v>4.3</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7380</v>
      </c>
      <c r="BH11" s="686"/>
      <c r="BI11" s="686"/>
      <c r="BJ11" s="686"/>
      <c r="BK11" s="686"/>
      <c r="BL11" s="686"/>
      <c r="BM11" s="686"/>
      <c r="BN11" s="687"/>
      <c r="BO11" s="688">
        <v>0.3</v>
      </c>
      <c r="BP11" s="688"/>
      <c r="BQ11" s="688"/>
      <c r="BR11" s="688"/>
      <c r="BS11" s="694">
        <v>2109</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413107</v>
      </c>
      <c r="CS11" s="686"/>
      <c r="CT11" s="686"/>
      <c r="CU11" s="686"/>
      <c r="CV11" s="686"/>
      <c r="CW11" s="686"/>
      <c r="CX11" s="686"/>
      <c r="CY11" s="687"/>
      <c r="CZ11" s="688">
        <v>6.9</v>
      </c>
      <c r="DA11" s="688"/>
      <c r="DB11" s="688"/>
      <c r="DC11" s="688"/>
      <c r="DD11" s="694">
        <v>95895</v>
      </c>
      <c r="DE11" s="686"/>
      <c r="DF11" s="686"/>
      <c r="DG11" s="686"/>
      <c r="DH11" s="686"/>
      <c r="DI11" s="686"/>
      <c r="DJ11" s="686"/>
      <c r="DK11" s="686"/>
      <c r="DL11" s="686"/>
      <c r="DM11" s="686"/>
      <c r="DN11" s="686"/>
      <c r="DO11" s="686"/>
      <c r="DP11" s="687"/>
      <c r="DQ11" s="694">
        <v>274391</v>
      </c>
      <c r="DR11" s="686"/>
      <c r="DS11" s="686"/>
      <c r="DT11" s="686"/>
      <c r="DU11" s="686"/>
      <c r="DV11" s="686"/>
      <c r="DW11" s="686"/>
      <c r="DX11" s="686"/>
      <c r="DY11" s="686"/>
      <c r="DZ11" s="686"/>
      <c r="EA11" s="686"/>
      <c r="EB11" s="686"/>
      <c r="EC11" s="695"/>
    </row>
    <row r="12" spans="2:143" ht="11.25" customHeight="1" x14ac:dyDescent="0.2">
      <c r="B12" s="682" t="s">
        <v>252</v>
      </c>
      <c r="C12" s="683"/>
      <c r="D12" s="683"/>
      <c r="E12" s="683"/>
      <c r="F12" s="683"/>
      <c r="G12" s="683"/>
      <c r="H12" s="683"/>
      <c r="I12" s="683"/>
      <c r="J12" s="683"/>
      <c r="K12" s="683"/>
      <c r="L12" s="683"/>
      <c r="M12" s="683"/>
      <c r="N12" s="683"/>
      <c r="O12" s="683"/>
      <c r="P12" s="683"/>
      <c r="Q12" s="684"/>
      <c r="R12" s="685" t="s">
        <v>176</v>
      </c>
      <c r="S12" s="686"/>
      <c r="T12" s="686"/>
      <c r="U12" s="686"/>
      <c r="V12" s="686"/>
      <c r="W12" s="686"/>
      <c r="X12" s="686"/>
      <c r="Y12" s="687"/>
      <c r="Z12" s="688" t="s">
        <v>236</v>
      </c>
      <c r="AA12" s="688"/>
      <c r="AB12" s="688"/>
      <c r="AC12" s="688"/>
      <c r="AD12" s="689" t="s">
        <v>176</v>
      </c>
      <c r="AE12" s="689"/>
      <c r="AF12" s="689"/>
      <c r="AG12" s="689"/>
      <c r="AH12" s="689"/>
      <c r="AI12" s="689"/>
      <c r="AJ12" s="689"/>
      <c r="AK12" s="689"/>
      <c r="AL12" s="690" t="s">
        <v>236</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2172975</v>
      </c>
      <c r="BH12" s="686"/>
      <c r="BI12" s="686"/>
      <c r="BJ12" s="686"/>
      <c r="BK12" s="686"/>
      <c r="BL12" s="686"/>
      <c r="BM12" s="686"/>
      <c r="BN12" s="687"/>
      <c r="BO12" s="688">
        <v>91.7</v>
      </c>
      <c r="BP12" s="688"/>
      <c r="BQ12" s="688"/>
      <c r="BR12" s="688"/>
      <c r="BS12" s="694">
        <v>267620</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349936</v>
      </c>
      <c r="CS12" s="686"/>
      <c r="CT12" s="686"/>
      <c r="CU12" s="686"/>
      <c r="CV12" s="686"/>
      <c r="CW12" s="686"/>
      <c r="CX12" s="686"/>
      <c r="CY12" s="687"/>
      <c r="CZ12" s="688">
        <v>5.9</v>
      </c>
      <c r="DA12" s="688"/>
      <c r="DB12" s="688"/>
      <c r="DC12" s="688"/>
      <c r="DD12" s="694">
        <v>53574</v>
      </c>
      <c r="DE12" s="686"/>
      <c r="DF12" s="686"/>
      <c r="DG12" s="686"/>
      <c r="DH12" s="686"/>
      <c r="DI12" s="686"/>
      <c r="DJ12" s="686"/>
      <c r="DK12" s="686"/>
      <c r="DL12" s="686"/>
      <c r="DM12" s="686"/>
      <c r="DN12" s="686"/>
      <c r="DO12" s="686"/>
      <c r="DP12" s="687"/>
      <c r="DQ12" s="694">
        <v>268041</v>
      </c>
      <c r="DR12" s="686"/>
      <c r="DS12" s="686"/>
      <c r="DT12" s="686"/>
      <c r="DU12" s="686"/>
      <c r="DV12" s="686"/>
      <c r="DW12" s="686"/>
      <c r="DX12" s="686"/>
      <c r="DY12" s="686"/>
      <c r="DZ12" s="686"/>
      <c r="EA12" s="686"/>
      <c r="EB12" s="686"/>
      <c r="EC12" s="695"/>
    </row>
    <row r="13" spans="2:143" ht="11.25" customHeight="1" x14ac:dyDescent="0.2">
      <c r="B13" s="682" t="s">
        <v>255</v>
      </c>
      <c r="C13" s="683"/>
      <c r="D13" s="683"/>
      <c r="E13" s="683"/>
      <c r="F13" s="683"/>
      <c r="G13" s="683"/>
      <c r="H13" s="683"/>
      <c r="I13" s="683"/>
      <c r="J13" s="683"/>
      <c r="K13" s="683"/>
      <c r="L13" s="683"/>
      <c r="M13" s="683"/>
      <c r="N13" s="683"/>
      <c r="O13" s="683"/>
      <c r="P13" s="683"/>
      <c r="Q13" s="684"/>
      <c r="R13" s="685" t="s">
        <v>236</v>
      </c>
      <c r="S13" s="686"/>
      <c r="T13" s="686"/>
      <c r="U13" s="686"/>
      <c r="V13" s="686"/>
      <c r="W13" s="686"/>
      <c r="X13" s="686"/>
      <c r="Y13" s="687"/>
      <c r="Z13" s="688" t="s">
        <v>146</v>
      </c>
      <c r="AA13" s="688"/>
      <c r="AB13" s="688"/>
      <c r="AC13" s="688"/>
      <c r="AD13" s="689" t="s">
        <v>146</v>
      </c>
      <c r="AE13" s="689"/>
      <c r="AF13" s="689"/>
      <c r="AG13" s="689"/>
      <c r="AH13" s="689"/>
      <c r="AI13" s="689"/>
      <c r="AJ13" s="689"/>
      <c r="AK13" s="689"/>
      <c r="AL13" s="690" t="s">
        <v>236</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2142236</v>
      </c>
      <c r="BH13" s="686"/>
      <c r="BI13" s="686"/>
      <c r="BJ13" s="686"/>
      <c r="BK13" s="686"/>
      <c r="BL13" s="686"/>
      <c r="BM13" s="686"/>
      <c r="BN13" s="687"/>
      <c r="BO13" s="688">
        <v>90.4</v>
      </c>
      <c r="BP13" s="688"/>
      <c r="BQ13" s="688"/>
      <c r="BR13" s="688"/>
      <c r="BS13" s="694">
        <v>267620</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285551</v>
      </c>
      <c r="CS13" s="686"/>
      <c r="CT13" s="686"/>
      <c r="CU13" s="686"/>
      <c r="CV13" s="686"/>
      <c r="CW13" s="686"/>
      <c r="CX13" s="686"/>
      <c r="CY13" s="687"/>
      <c r="CZ13" s="688">
        <v>4.8</v>
      </c>
      <c r="DA13" s="688"/>
      <c r="DB13" s="688"/>
      <c r="DC13" s="688"/>
      <c r="DD13" s="694">
        <v>69348</v>
      </c>
      <c r="DE13" s="686"/>
      <c r="DF13" s="686"/>
      <c r="DG13" s="686"/>
      <c r="DH13" s="686"/>
      <c r="DI13" s="686"/>
      <c r="DJ13" s="686"/>
      <c r="DK13" s="686"/>
      <c r="DL13" s="686"/>
      <c r="DM13" s="686"/>
      <c r="DN13" s="686"/>
      <c r="DO13" s="686"/>
      <c r="DP13" s="687"/>
      <c r="DQ13" s="694">
        <v>214133</v>
      </c>
      <c r="DR13" s="686"/>
      <c r="DS13" s="686"/>
      <c r="DT13" s="686"/>
      <c r="DU13" s="686"/>
      <c r="DV13" s="686"/>
      <c r="DW13" s="686"/>
      <c r="DX13" s="686"/>
      <c r="DY13" s="686"/>
      <c r="DZ13" s="686"/>
      <c r="EA13" s="686"/>
      <c r="EB13" s="686"/>
      <c r="EC13" s="695"/>
    </row>
    <row r="14" spans="2:143" ht="11.25" customHeight="1" x14ac:dyDescent="0.2">
      <c r="B14" s="682" t="s">
        <v>258</v>
      </c>
      <c r="C14" s="683"/>
      <c r="D14" s="683"/>
      <c r="E14" s="683"/>
      <c r="F14" s="683"/>
      <c r="G14" s="683"/>
      <c r="H14" s="683"/>
      <c r="I14" s="683"/>
      <c r="J14" s="683"/>
      <c r="K14" s="683"/>
      <c r="L14" s="683"/>
      <c r="M14" s="683"/>
      <c r="N14" s="683"/>
      <c r="O14" s="683"/>
      <c r="P14" s="683"/>
      <c r="Q14" s="684"/>
      <c r="R14" s="685" t="s">
        <v>236</v>
      </c>
      <c r="S14" s="686"/>
      <c r="T14" s="686"/>
      <c r="U14" s="686"/>
      <c r="V14" s="686"/>
      <c r="W14" s="686"/>
      <c r="X14" s="686"/>
      <c r="Y14" s="687"/>
      <c r="Z14" s="688" t="s">
        <v>176</v>
      </c>
      <c r="AA14" s="688"/>
      <c r="AB14" s="688"/>
      <c r="AC14" s="688"/>
      <c r="AD14" s="689" t="s">
        <v>236</v>
      </c>
      <c r="AE14" s="689"/>
      <c r="AF14" s="689"/>
      <c r="AG14" s="689"/>
      <c r="AH14" s="689"/>
      <c r="AI14" s="689"/>
      <c r="AJ14" s="689"/>
      <c r="AK14" s="689"/>
      <c r="AL14" s="690" t="s">
        <v>176</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22915</v>
      </c>
      <c r="BH14" s="686"/>
      <c r="BI14" s="686"/>
      <c r="BJ14" s="686"/>
      <c r="BK14" s="686"/>
      <c r="BL14" s="686"/>
      <c r="BM14" s="686"/>
      <c r="BN14" s="687"/>
      <c r="BO14" s="688">
        <v>1</v>
      </c>
      <c r="BP14" s="688"/>
      <c r="BQ14" s="688"/>
      <c r="BR14" s="688"/>
      <c r="BS14" s="694" t="s">
        <v>236</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231070</v>
      </c>
      <c r="CS14" s="686"/>
      <c r="CT14" s="686"/>
      <c r="CU14" s="686"/>
      <c r="CV14" s="686"/>
      <c r="CW14" s="686"/>
      <c r="CX14" s="686"/>
      <c r="CY14" s="687"/>
      <c r="CZ14" s="688">
        <v>3.9</v>
      </c>
      <c r="DA14" s="688"/>
      <c r="DB14" s="688"/>
      <c r="DC14" s="688"/>
      <c r="DD14" s="694">
        <v>24348</v>
      </c>
      <c r="DE14" s="686"/>
      <c r="DF14" s="686"/>
      <c r="DG14" s="686"/>
      <c r="DH14" s="686"/>
      <c r="DI14" s="686"/>
      <c r="DJ14" s="686"/>
      <c r="DK14" s="686"/>
      <c r="DL14" s="686"/>
      <c r="DM14" s="686"/>
      <c r="DN14" s="686"/>
      <c r="DO14" s="686"/>
      <c r="DP14" s="687"/>
      <c r="DQ14" s="694">
        <v>211312</v>
      </c>
      <c r="DR14" s="686"/>
      <c r="DS14" s="686"/>
      <c r="DT14" s="686"/>
      <c r="DU14" s="686"/>
      <c r="DV14" s="686"/>
      <c r="DW14" s="686"/>
      <c r="DX14" s="686"/>
      <c r="DY14" s="686"/>
      <c r="DZ14" s="686"/>
      <c r="EA14" s="686"/>
      <c r="EB14" s="686"/>
      <c r="EC14" s="695"/>
    </row>
    <row r="15" spans="2:143" ht="11.25" customHeight="1" x14ac:dyDescent="0.2">
      <c r="B15" s="682" t="s">
        <v>261</v>
      </c>
      <c r="C15" s="683"/>
      <c r="D15" s="683"/>
      <c r="E15" s="683"/>
      <c r="F15" s="683"/>
      <c r="G15" s="683"/>
      <c r="H15" s="683"/>
      <c r="I15" s="683"/>
      <c r="J15" s="683"/>
      <c r="K15" s="683"/>
      <c r="L15" s="683"/>
      <c r="M15" s="683"/>
      <c r="N15" s="683"/>
      <c r="O15" s="683"/>
      <c r="P15" s="683"/>
      <c r="Q15" s="684"/>
      <c r="R15" s="685" t="s">
        <v>236</v>
      </c>
      <c r="S15" s="686"/>
      <c r="T15" s="686"/>
      <c r="U15" s="686"/>
      <c r="V15" s="686"/>
      <c r="W15" s="686"/>
      <c r="X15" s="686"/>
      <c r="Y15" s="687"/>
      <c r="Z15" s="688" t="s">
        <v>236</v>
      </c>
      <c r="AA15" s="688"/>
      <c r="AB15" s="688"/>
      <c r="AC15" s="688"/>
      <c r="AD15" s="689" t="s">
        <v>236</v>
      </c>
      <c r="AE15" s="689"/>
      <c r="AF15" s="689"/>
      <c r="AG15" s="689"/>
      <c r="AH15" s="689"/>
      <c r="AI15" s="689"/>
      <c r="AJ15" s="689"/>
      <c r="AK15" s="689"/>
      <c r="AL15" s="690" t="s">
        <v>176</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19949</v>
      </c>
      <c r="BH15" s="686"/>
      <c r="BI15" s="686"/>
      <c r="BJ15" s="686"/>
      <c r="BK15" s="686"/>
      <c r="BL15" s="686"/>
      <c r="BM15" s="686"/>
      <c r="BN15" s="687"/>
      <c r="BO15" s="688">
        <v>0.8</v>
      </c>
      <c r="BP15" s="688"/>
      <c r="BQ15" s="688"/>
      <c r="BR15" s="688"/>
      <c r="BS15" s="694" t="s">
        <v>176</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518922</v>
      </c>
      <c r="CS15" s="686"/>
      <c r="CT15" s="686"/>
      <c r="CU15" s="686"/>
      <c r="CV15" s="686"/>
      <c r="CW15" s="686"/>
      <c r="CX15" s="686"/>
      <c r="CY15" s="687"/>
      <c r="CZ15" s="688">
        <v>8.6999999999999993</v>
      </c>
      <c r="DA15" s="688"/>
      <c r="DB15" s="688"/>
      <c r="DC15" s="688"/>
      <c r="DD15" s="694">
        <v>142982</v>
      </c>
      <c r="DE15" s="686"/>
      <c r="DF15" s="686"/>
      <c r="DG15" s="686"/>
      <c r="DH15" s="686"/>
      <c r="DI15" s="686"/>
      <c r="DJ15" s="686"/>
      <c r="DK15" s="686"/>
      <c r="DL15" s="686"/>
      <c r="DM15" s="686"/>
      <c r="DN15" s="686"/>
      <c r="DO15" s="686"/>
      <c r="DP15" s="687"/>
      <c r="DQ15" s="694">
        <v>312318</v>
      </c>
      <c r="DR15" s="686"/>
      <c r="DS15" s="686"/>
      <c r="DT15" s="686"/>
      <c r="DU15" s="686"/>
      <c r="DV15" s="686"/>
      <c r="DW15" s="686"/>
      <c r="DX15" s="686"/>
      <c r="DY15" s="686"/>
      <c r="DZ15" s="686"/>
      <c r="EA15" s="686"/>
      <c r="EB15" s="686"/>
      <c r="EC15" s="695"/>
    </row>
    <row r="16" spans="2:143" ht="11.25" customHeight="1" x14ac:dyDescent="0.2">
      <c r="B16" s="682" t="s">
        <v>264</v>
      </c>
      <c r="C16" s="683"/>
      <c r="D16" s="683"/>
      <c r="E16" s="683"/>
      <c r="F16" s="683"/>
      <c r="G16" s="683"/>
      <c r="H16" s="683"/>
      <c r="I16" s="683"/>
      <c r="J16" s="683"/>
      <c r="K16" s="683"/>
      <c r="L16" s="683"/>
      <c r="M16" s="683"/>
      <c r="N16" s="683"/>
      <c r="O16" s="683"/>
      <c r="P16" s="683"/>
      <c r="Q16" s="684"/>
      <c r="R16" s="685">
        <v>2517</v>
      </c>
      <c r="S16" s="686"/>
      <c r="T16" s="686"/>
      <c r="U16" s="686"/>
      <c r="V16" s="686"/>
      <c r="W16" s="686"/>
      <c r="X16" s="686"/>
      <c r="Y16" s="687"/>
      <c r="Z16" s="688">
        <v>0</v>
      </c>
      <c r="AA16" s="688"/>
      <c r="AB16" s="688"/>
      <c r="AC16" s="688"/>
      <c r="AD16" s="689">
        <v>2517</v>
      </c>
      <c r="AE16" s="689"/>
      <c r="AF16" s="689"/>
      <c r="AG16" s="689"/>
      <c r="AH16" s="689"/>
      <c r="AI16" s="689"/>
      <c r="AJ16" s="689"/>
      <c r="AK16" s="689"/>
      <c r="AL16" s="690">
        <v>0.1</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236</v>
      </c>
      <c r="BH16" s="686"/>
      <c r="BI16" s="686"/>
      <c r="BJ16" s="686"/>
      <c r="BK16" s="686"/>
      <c r="BL16" s="686"/>
      <c r="BM16" s="686"/>
      <c r="BN16" s="687"/>
      <c r="BO16" s="688" t="s">
        <v>236</v>
      </c>
      <c r="BP16" s="688"/>
      <c r="BQ16" s="688"/>
      <c r="BR16" s="688"/>
      <c r="BS16" s="694" t="s">
        <v>146</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15624</v>
      </c>
      <c r="CS16" s="686"/>
      <c r="CT16" s="686"/>
      <c r="CU16" s="686"/>
      <c r="CV16" s="686"/>
      <c r="CW16" s="686"/>
      <c r="CX16" s="686"/>
      <c r="CY16" s="687"/>
      <c r="CZ16" s="688">
        <v>0.3</v>
      </c>
      <c r="DA16" s="688"/>
      <c r="DB16" s="688"/>
      <c r="DC16" s="688"/>
      <c r="DD16" s="694" t="s">
        <v>236</v>
      </c>
      <c r="DE16" s="686"/>
      <c r="DF16" s="686"/>
      <c r="DG16" s="686"/>
      <c r="DH16" s="686"/>
      <c r="DI16" s="686"/>
      <c r="DJ16" s="686"/>
      <c r="DK16" s="686"/>
      <c r="DL16" s="686"/>
      <c r="DM16" s="686"/>
      <c r="DN16" s="686"/>
      <c r="DO16" s="686"/>
      <c r="DP16" s="687"/>
      <c r="DQ16" s="694">
        <v>12904</v>
      </c>
      <c r="DR16" s="686"/>
      <c r="DS16" s="686"/>
      <c r="DT16" s="686"/>
      <c r="DU16" s="686"/>
      <c r="DV16" s="686"/>
      <c r="DW16" s="686"/>
      <c r="DX16" s="686"/>
      <c r="DY16" s="686"/>
      <c r="DZ16" s="686"/>
      <c r="EA16" s="686"/>
      <c r="EB16" s="686"/>
      <c r="EC16" s="695"/>
    </row>
    <row r="17" spans="2:133" ht="11.25" customHeight="1" x14ac:dyDescent="0.2">
      <c r="B17" s="682" t="s">
        <v>267</v>
      </c>
      <c r="C17" s="683"/>
      <c r="D17" s="683"/>
      <c r="E17" s="683"/>
      <c r="F17" s="683"/>
      <c r="G17" s="683"/>
      <c r="H17" s="683"/>
      <c r="I17" s="683"/>
      <c r="J17" s="683"/>
      <c r="K17" s="683"/>
      <c r="L17" s="683"/>
      <c r="M17" s="683"/>
      <c r="N17" s="683"/>
      <c r="O17" s="683"/>
      <c r="P17" s="683"/>
      <c r="Q17" s="684"/>
      <c r="R17" s="685">
        <v>3126</v>
      </c>
      <c r="S17" s="686"/>
      <c r="T17" s="686"/>
      <c r="U17" s="686"/>
      <c r="V17" s="686"/>
      <c r="W17" s="686"/>
      <c r="X17" s="686"/>
      <c r="Y17" s="687"/>
      <c r="Z17" s="688">
        <v>0.1</v>
      </c>
      <c r="AA17" s="688"/>
      <c r="AB17" s="688"/>
      <c r="AC17" s="688"/>
      <c r="AD17" s="689">
        <v>3126</v>
      </c>
      <c r="AE17" s="689"/>
      <c r="AF17" s="689"/>
      <c r="AG17" s="689"/>
      <c r="AH17" s="689"/>
      <c r="AI17" s="689"/>
      <c r="AJ17" s="689"/>
      <c r="AK17" s="689"/>
      <c r="AL17" s="690">
        <v>0.1</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176</v>
      </c>
      <c r="BH17" s="686"/>
      <c r="BI17" s="686"/>
      <c r="BJ17" s="686"/>
      <c r="BK17" s="686"/>
      <c r="BL17" s="686"/>
      <c r="BM17" s="686"/>
      <c r="BN17" s="687"/>
      <c r="BO17" s="688" t="s">
        <v>176</v>
      </c>
      <c r="BP17" s="688"/>
      <c r="BQ17" s="688"/>
      <c r="BR17" s="688"/>
      <c r="BS17" s="694" t="s">
        <v>176</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214908</v>
      </c>
      <c r="CS17" s="686"/>
      <c r="CT17" s="686"/>
      <c r="CU17" s="686"/>
      <c r="CV17" s="686"/>
      <c r="CW17" s="686"/>
      <c r="CX17" s="686"/>
      <c r="CY17" s="687"/>
      <c r="CZ17" s="688">
        <v>3.6</v>
      </c>
      <c r="DA17" s="688"/>
      <c r="DB17" s="688"/>
      <c r="DC17" s="688"/>
      <c r="DD17" s="694" t="s">
        <v>176</v>
      </c>
      <c r="DE17" s="686"/>
      <c r="DF17" s="686"/>
      <c r="DG17" s="686"/>
      <c r="DH17" s="686"/>
      <c r="DI17" s="686"/>
      <c r="DJ17" s="686"/>
      <c r="DK17" s="686"/>
      <c r="DL17" s="686"/>
      <c r="DM17" s="686"/>
      <c r="DN17" s="686"/>
      <c r="DO17" s="686"/>
      <c r="DP17" s="687"/>
      <c r="DQ17" s="694">
        <v>195494</v>
      </c>
      <c r="DR17" s="686"/>
      <c r="DS17" s="686"/>
      <c r="DT17" s="686"/>
      <c r="DU17" s="686"/>
      <c r="DV17" s="686"/>
      <c r="DW17" s="686"/>
      <c r="DX17" s="686"/>
      <c r="DY17" s="686"/>
      <c r="DZ17" s="686"/>
      <c r="EA17" s="686"/>
      <c r="EB17" s="686"/>
      <c r="EC17" s="695"/>
    </row>
    <row r="18" spans="2:133" ht="11.25" customHeight="1" x14ac:dyDescent="0.2">
      <c r="B18" s="682" t="s">
        <v>270</v>
      </c>
      <c r="C18" s="683"/>
      <c r="D18" s="683"/>
      <c r="E18" s="683"/>
      <c r="F18" s="683"/>
      <c r="G18" s="683"/>
      <c r="H18" s="683"/>
      <c r="I18" s="683"/>
      <c r="J18" s="683"/>
      <c r="K18" s="683"/>
      <c r="L18" s="683"/>
      <c r="M18" s="683"/>
      <c r="N18" s="683"/>
      <c r="O18" s="683"/>
      <c r="P18" s="683"/>
      <c r="Q18" s="684"/>
      <c r="R18" s="685">
        <v>5846</v>
      </c>
      <c r="S18" s="686"/>
      <c r="T18" s="686"/>
      <c r="U18" s="686"/>
      <c r="V18" s="686"/>
      <c r="W18" s="686"/>
      <c r="X18" s="686"/>
      <c r="Y18" s="687"/>
      <c r="Z18" s="688">
        <v>0.1</v>
      </c>
      <c r="AA18" s="688"/>
      <c r="AB18" s="688"/>
      <c r="AC18" s="688"/>
      <c r="AD18" s="689">
        <v>5846</v>
      </c>
      <c r="AE18" s="689"/>
      <c r="AF18" s="689"/>
      <c r="AG18" s="689"/>
      <c r="AH18" s="689"/>
      <c r="AI18" s="689"/>
      <c r="AJ18" s="689"/>
      <c r="AK18" s="689"/>
      <c r="AL18" s="690">
        <v>0.2</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176</v>
      </c>
      <c r="BH18" s="686"/>
      <c r="BI18" s="686"/>
      <c r="BJ18" s="686"/>
      <c r="BK18" s="686"/>
      <c r="BL18" s="686"/>
      <c r="BM18" s="686"/>
      <c r="BN18" s="687"/>
      <c r="BO18" s="688" t="s">
        <v>176</v>
      </c>
      <c r="BP18" s="688"/>
      <c r="BQ18" s="688"/>
      <c r="BR18" s="688"/>
      <c r="BS18" s="694" t="s">
        <v>176</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v>66048</v>
      </c>
      <c r="CS18" s="686"/>
      <c r="CT18" s="686"/>
      <c r="CU18" s="686"/>
      <c r="CV18" s="686"/>
      <c r="CW18" s="686"/>
      <c r="CX18" s="686"/>
      <c r="CY18" s="687"/>
      <c r="CZ18" s="688">
        <v>1.1000000000000001</v>
      </c>
      <c r="DA18" s="688"/>
      <c r="DB18" s="688"/>
      <c r="DC18" s="688"/>
      <c r="DD18" s="694">
        <v>66018</v>
      </c>
      <c r="DE18" s="686"/>
      <c r="DF18" s="686"/>
      <c r="DG18" s="686"/>
      <c r="DH18" s="686"/>
      <c r="DI18" s="686"/>
      <c r="DJ18" s="686"/>
      <c r="DK18" s="686"/>
      <c r="DL18" s="686"/>
      <c r="DM18" s="686"/>
      <c r="DN18" s="686"/>
      <c r="DO18" s="686"/>
      <c r="DP18" s="687"/>
      <c r="DQ18" s="694">
        <v>66048</v>
      </c>
      <c r="DR18" s="686"/>
      <c r="DS18" s="686"/>
      <c r="DT18" s="686"/>
      <c r="DU18" s="686"/>
      <c r="DV18" s="686"/>
      <c r="DW18" s="686"/>
      <c r="DX18" s="686"/>
      <c r="DY18" s="686"/>
      <c r="DZ18" s="686"/>
      <c r="EA18" s="686"/>
      <c r="EB18" s="686"/>
      <c r="EC18" s="695"/>
    </row>
    <row r="19" spans="2:133" ht="11.25" customHeight="1" x14ac:dyDescent="0.2">
      <c r="B19" s="682" t="s">
        <v>273</v>
      </c>
      <c r="C19" s="683"/>
      <c r="D19" s="683"/>
      <c r="E19" s="683"/>
      <c r="F19" s="683"/>
      <c r="G19" s="683"/>
      <c r="H19" s="683"/>
      <c r="I19" s="683"/>
      <c r="J19" s="683"/>
      <c r="K19" s="683"/>
      <c r="L19" s="683"/>
      <c r="M19" s="683"/>
      <c r="N19" s="683"/>
      <c r="O19" s="683"/>
      <c r="P19" s="683"/>
      <c r="Q19" s="684"/>
      <c r="R19" s="685">
        <v>4431</v>
      </c>
      <c r="S19" s="686"/>
      <c r="T19" s="686"/>
      <c r="U19" s="686"/>
      <c r="V19" s="686"/>
      <c r="W19" s="686"/>
      <c r="X19" s="686"/>
      <c r="Y19" s="687"/>
      <c r="Z19" s="688">
        <v>0.1</v>
      </c>
      <c r="AA19" s="688"/>
      <c r="AB19" s="688"/>
      <c r="AC19" s="688"/>
      <c r="AD19" s="689">
        <v>4431</v>
      </c>
      <c r="AE19" s="689"/>
      <c r="AF19" s="689"/>
      <c r="AG19" s="689"/>
      <c r="AH19" s="689"/>
      <c r="AI19" s="689"/>
      <c r="AJ19" s="689"/>
      <c r="AK19" s="689"/>
      <c r="AL19" s="690">
        <v>0.2</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t="s">
        <v>236</v>
      </c>
      <c r="BH19" s="686"/>
      <c r="BI19" s="686"/>
      <c r="BJ19" s="686"/>
      <c r="BK19" s="686"/>
      <c r="BL19" s="686"/>
      <c r="BM19" s="686"/>
      <c r="BN19" s="687"/>
      <c r="BO19" s="688" t="s">
        <v>236</v>
      </c>
      <c r="BP19" s="688"/>
      <c r="BQ19" s="688"/>
      <c r="BR19" s="688"/>
      <c r="BS19" s="694" t="s">
        <v>236</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176</v>
      </c>
      <c r="CS19" s="686"/>
      <c r="CT19" s="686"/>
      <c r="CU19" s="686"/>
      <c r="CV19" s="686"/>
      <c r="CW19" s="686"/>
      <c r="CX19" s="686"/>
      <c r="CY19" s="687"/>
      <c r="CZ19" s="688" t="s">
        <v>146</v>
      </c>
      <c r="DA19" s="688"/>
      <c r="DB19" s="688"/>
      <c r="DC19" s="688"/>
      <c r="DD19" s="694" t="s">
        <v>236</v>
      </c>
      <c r="DE19" s="686"/>
      <c r="DF19" s="686"/>
      <c r="DG19" s="686"/>
      <c r="DH19" s="686"/>
      <c r="DI19" s="686"/>
      <c r="DJ19" s="686"/>
      <c r="DK19" s="686"/>
      <c r="DL19" s="686"/>
      <c r="DM19" s="686"/>
      <c r="DN19" s="686"/>
      <c r="DO19" s="686"/>
      <c r="DP19" s="687"/>
      <c r="DQ19" s="694" t="s">
        <v>236</v>
      </c>
      <c r="DR19" s="686"/>
      <c r="DS19" s="686"/>
      <c r="DT19" s="686"/>
      <c r="DU19" s="686"/>
      <c r="DV19" s="686"/>
      <c r="DW19" s="686"/>
      <c r="DX19" s="686"/>
      <c r="DY19" s="686"/>
      <c r="DZ19" s="686"/>
      <c r="EA19" s="686"/>
      <c r="EB19" s="686"/>
      <c r="EC19" s="695"/>
    </row>
    <row r="20" spans="2:133" ht="11.25" customHeight="1" x14ac:dyDescent="0.2">
      <c r="B20" s="682" t="s">
        <v>276</v>
      </c>
      <c r="C20" s="683"/>
      <c r="D20" s="683"/>
      <c r="E20" s="683"/>
      <c r="F20" s="683"/>
      <c r="G20" s="683"/>
      <c r="H20" s="683"/>
      <c r="I20" s="683"/>
      <c r="J20" s="683"/>
      <c r="K20" s="683"/>
      <c r="L20" s="683"/>
      <c r="M20" s="683"/>
      <c r="N20" s="683"/>
      <c r="O20" s="683"/>
      <c r="P20" s="683"/>
      <c r="Q20" s="684"/>
      <c r="R20" s="685">
        <v>1132</v>
      </c>
      <c r="S20" s="686"/>
      <c r="T20" s="686"/>
      <c r="U20" s="686"/>
      <c r="V20" s="686"/>
      <c r="W20" s="686"/>
      <c r="X20" s="686"/>
      <c r="Y20" s="687"/>
      <c r="Z20" s="688">
        <v>0</v>
      </c>
      <c r="AA20" s="688"/>
      <c r="AB20" s="688"/>
      <c r="AC20" s="688"/>
      <c r="AD20" s="689">
        <v>1132</v>
      </c>
      <c r="AE20" s="689"/>
      <c r="AF20" s="689"/>
      <c r="AG20" s="689"/>
      <c r="AH20" s="689"/>
      <c r="AI20" s="689"/>
      <c r="AJ20" s="689"/>
      <c r="AK20" s="689"/>
      <c r="AL20" s="690">
        <v>0</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t="s">
        <v>176</v>
      </c>
      <c r="BH20" s="686"/>
      <c r="BI20" s="686"/>
      <c r="BJ20" s="686"/>
      <c r="BK20" s="686"/>
      <c r="BL20" s="686"/>
      <c r="BM20" s="686"/>
      <c r="BN20" s="687"/>
      <c r="BO20" s="688" t="s">
        <v>236</v>
      </c>
      <c r="BP20" s="688"/>
      <c r="BQ20" s="688"/>
      <c r="BR20" s="688"/>
      <c r="BS20" s="694" t="s">
        <v>176</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5968433</v>
      </c>
      <c r="CS20" s="686"/>
      <c r="CT20" s="686"/>
      <c r="CU20" s="686"/>
      <c r="CV20" s="686"/>
      <c r="CW20" s="686"/>
      <c r="CX20" s="686"/>
      <c r="CY20" s="687"/>
      <c r="CZ20" s="688">
        <v>100</v>
      </c>
      <c r="DA20" s="688"/>
      <c r="DB20" s="688"/>
      <c r="DC20" s="688"/>
      <c r="DD20" s="694">
        <v>520075</v>
      </c>
      <c r="DE20" s="686"/>
      <c r="DF20" s="686"/>
      <c r="DG20" s="686"/>
      <c r="DH20" s="686"/>
      <c r="DI20" s="686"/>
      <c r="DJ20" s="686"/>
      <c r="DK20" s="686"/>
      <c r="DL20" s="686"/>
      <c r="DM20" s="686"/>
      <c r="DN20" s="686"/>
      <c r="DO20" s="686"/>
      <c r="DP20" s="687"/>
      <c r="DQ20" s="694">
        <v>4293261</v>
      </c>
      <c r="DR20" s="686"/>
      <c r="DS20" s="686"/>
      <c r="DT20" s="686"/>
      <c r="DU20" s="686"/>
      <c r="DV20" s="686"/>
      <c r="DW20" s="686"/>
      <c r="DX20" s="686"/>
      <c r="DY20" s="686"/>
      <c r="DZ20" s="686"/>
      <c r="EA20" s="686"/>
      <c r="EB20" s="686"/>
      <c r="EC20" s="695"/>
    </row>
    <row r="21" spans="2:133" ht="11.25" customHeight="1" x14ac:dyDescent="0.2">
      <c r="B21" s="682" t="s">
        <v>279</v>
      </c>
      <c r="C21" s="683"/>
      <c r="D21" s="683"/>
      <c r="E21" s="683"/>
      <c r="F21" s="683"/>
      <c r="G21" s="683"/>
      <c r="H21" s="683"/>
      <c r="I21" s="683"/>
      <c r="J21" s="683"/>
      <c r="K21" s="683"/>
      <c r="L21" s="683"/>
      <c r="M21" s="683"/>
      <c r="N21" s="683"/>
      <c r="O21" s="683"/>
      <c r="P21" s="683"/>
      <c r="Q21" s="684"/>
      <c r="R21" s="685">
        <v>283</v>
      </c>
      <c r="S21" s="686"/>
      <c r="T21" s="686"/>
      <c r="U21" s="686"/>
      <c r="V21" s="686"/>
      <c r="W21" s="686"/>
      <c r="X21" s="686"/>
      <c r="Y21" s="687"/>
      <c r="Z21" s="688">
        <v>0</v>
      </c>
      <c r="AA21" s="688"/>
      <c r="AB21" s="688"/>
      <c r="AC21" s="688"/>
      <c r="AD21" s="689">
        <v>283</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t="s">
        <v>176</v>
      </c>
      <c r="BH21" s="686"/>
      <c r="BI21" s="686"/>
      <c r="BJ21" s="686"/>
      <c r="BK21" s="686"/>
      <c r="BL21" s="686"/>
      <c r="BM21" s="686"/>
      <c r="BN21" s="687"/>
      <c r="BO21" s="688" t="s">
        <v>176</v>
      </c>
      <c r="BP21" s="688"/>
      <c r="BQ21" s="688"/>
      <c r="BR21" s="688"/>
      <c r="BS21" s="694" t="s">
        <v>236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281</v>
      </c>
      <c r="C22" s="683"/>
      <c r="D22" s="683"/>
      <c r="E22" s="683"/>
      <c r="F22" s="683"/>
      <c r="G22" s="683"/>
      <c r="H22" s="683"/>
      <c r="I22" s="683"/>
      <c r="J22" s="683"/>
      <c r="K22" s="683"/>
      <c r="L22" s="683"/>
      <c r="M22" s="683"/>
      <c r="N22" s="683"/>
      <c r="O22" s="683"/>
      <c r="P22" s="683"/>
      <c r="Q22" s="684"/>
      <c r="R22" s="685">
        <v>224193</v>
      </c>
      <c r="S22" s="686"/>
      <c r="T22" s="686"/>
      <c r="U22" s="686"/>
      <c r="V22" s="686"/>
      <c r="W22" s="686"/>
      <c r="X22" s="686"/>
      <c r="Y22" s="687"/>
      <c r="Z22" s="688">
        <v>3.6</v>
      </c>
      <c r="AA22" s="688"/>
      <c r="AB22" s="688"/>
      <c r="AC22" s="688"/>
      <c r="AD22" s="689">
        <v>178133</v>
      </c>
      <c r="AE22" s="689"/>
      <c r="AF22" s="689"/>
      <c r="AG22" s="689"/>
      <c r="AH22" s="689"/>
      <c r="AI22" s="689"/>
      <c r="AJ22" s="689"/>
      <c r="AK22" s="689"/>
      <c r="AL22" s="690">
        <v>6.5</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176</v>
      </c>
      <c r="BH22" s="686"/>
      <c r="BI22" s="686"/>
      <c r="BJ22" s="686"/>
      <c r="BK22" s="686"/>
      <c r="BL22" s="686"/>
      <c r="BM22" s="686"/>
      <c r="BN22" s="687"/>
      <c r="BO22" s="688" t="s">
        <v>236</v>
      </c>
      <c r="BP22" s="688"/>
      <c r="BQ22" s="688"/>
      <c r="BR22" s="688"/>
      <c r="BS22" s="694" t="s">
        <v>176</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284</v>
      </c>
      <c r="C23" s="683"/>
      <c r="D23" s="683"/>
      <c r="E23" s="683"/>
      <c r="F23" s="683"/>
      <c r="G23" s="683"/>
      <c r="H23" s="683"/>
      <c r="I23" s="683"/>
      <c r="J23" s="683"/>
      <c r="K23" s="683"/>
      <c r="L23" s="683"/>
      <c r="M23" s="683"/>
      <c r="N23" s="683"/>
      <c r="O23" s="683"/>
      <c r="P23" s="683"/>
      <c r="Q23" s="684"/>
      <c r="R23" s="685">
        <v>178133</v>
      </c>
      <c r="S23" s="686"/>
      <c r="T23" s="686"/>
      <c r="U23" s="686"/>
      <c r="V23" s="686"/>
      <c r="W23" s="686"/>
      <c r="X23" s="686"/>
      <c r="Y23" s="687"/>
      <c r="Z23" s="688">
        <v>2.9</v>
      </c>
      <c r="AA23" s="688"/>
      <c r="AB23" s="688"/>
      <c r="AC23" s="688"/>
      <c r="AD23" s="689">
        <v>178133</v>
      </c>
      <c r="AE23" s="689"/>
      <c r="AF23" s="689"/>
      <c r="AG23" s="689"/>
      <c r="AH23" s="689"/>
      <c r="AI23" s="689"/>
      <c r="AJ23" s="689"/>
      <c r="AK23" s="689"/>
      <c r="AL23" s="690">
        <v>6.5</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t="s">
        <v>176</v>
      </c>
      <c r="BH23" s="686"/>
      <c r="BI23" s="686"/>
      <c r="BJ23" s="686"/>
      <c r="BK23" s="686"/>
      <c r="BL23" s="686"/>
      <c r="BM23" s="686"/>
      <c r="BN23" s="687"/>
      <c r="BO23" s="688" t="s">
        <v>176</v>
      </c>
      <c r="BP23" s="688"/>
      <c r="BQ23" s="688"/>
      <c r="BR23" s="688"/>
      <c r="BS23" s="694" t="s">
        <v>176</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2">
      <c r="B24" s="682" t="s">
        <v>291</v>
      </c>
      <c r="C24" s="683"/>
      <c r="D24" s="683"/>
      <c r="E24" s="683"/>
      <c r="F24" s="683"/>
      <c r="G24" s="683"/>
      <c r="H24" s="683"/>
      <c r="I24" s="683"/>
      <c r="J24" s="683"/>
      <c r="K24" s="683"/>
      <c r="L24" s="683"/>
      <c r="M24" s="683"/>
      <c r="N24" s="683"/>
      <c r="O24" s="683"/>
      <c r="P24" s="683"/>
      <c r="Q24" s="684"/>
      <c r="R24" s="685">
        <v>46060</v>
      </c>
      <c r="S24" s="686"/>
      <c r="T24" s="686"/>
      <c r="U24" s="686"/>
      <c r="V24" s="686"/>
      <c r="W24" s="686"/>
      <c r="X24" s="686"/>
      <c r="Y24" s="687"/>
      <c r="Z24" s="688">
        <v>0.7</v>
      </c>
      <c r="AA24" s="688"/>
      <c r="AB24" s="688"/>
      <c r="AC24" s="688"/>
      <c r="AD24" s="689" t="s">
        <v>236</v>
      </c>
      <c r="AE24" s="689"/>
      <c r="AF24" s="689"/>
      <c r="AG24" s="689"/>
      <c r="AH24" s="689"/>
      <c r="AI24" s="689"/>
      <c r="AJ24" s="689"/>
      <c r="AK24" s="689"/>
      <c r="AL24" s="690" t="s">
        <v>236</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236</v>
      </c>
      <c r="BH24" s="686"/>
      <c r="BI24" s="686"/>
      <c r="BJ24" s="686"/>
      <c r="BK24" s="686"/>
      <c r="BL24" s="686"/>
      <c r="BM24" s="686"/>
      <c r="BN24" s="687"/>
      <c r="BO24" s="688" t="s">
        <v>236</v>
      </c>
      <c r="BP24" s="688"/>
      <c r="BQ24" s="688"/>
      <c r="BR24" s="688"/>
      <c r="BS24" s="694" t="s">
        <v>236</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1596086</v>
      </c>
      <c r="CS24" s="675"/>
      <c r="CT24" s="675"/>
      <c r="CU24" s="675"/>
      <c r="CV24" s="675"/>
      <c r="CW24" s="675"/>
      <c r="CX24" s="675"/>
      <c r="CY24" s="676"/>
      <c r="CZ24" s="679">
        <v>26.7</v>
      </c>
      <c r="DA24" s="680"/>
      <c r="DB24" s="680"/>
      <c r="DC24" s="699"/>
      <c r="DD24" s="724">
        <v>1135139</v>
      </c>
      <c r="DE24" s="675"/>
      <c r="DF24" s="675"/>
      <c r="DG24" s="675"/>
      <c r="DH24" s="675"/>
      <c r="DI24" s="675"/>
      <c r="DJ24" s="675"/>
      <c r="DK24" s="676"/>
      <c r="DL24" s="724">
        <v>1111061</v>
      </c>
      <c r="DM24" s="675"/>
      <c r="DN24" s="675"/>
      <c r="DO24" s="675"/>
      <c r="DP24" s="675"/>
      <c r="DQ24" s="675"/>
      <c r="DR24" s="675"/>
      <c r="DS24" s="675"/>
      <c r="DT24" s="675"/>
      <c r="DU24" s="675"/>
      <c r="DV24" s="676"/>
      <c r="DW24" s="679">
        <v>40.5</v>
      </c>
      <c r="DX24" s="680"/>
      <c r="DY24" s="680"/>
      <c r="DZ24" s="680"/>
      <c r="EA24" s="680"/>
      <c r="EB24" s="680"/>
      <c r="EC24" s="681"/>
    </row>
    <row r="25" spans="2:133" ht="11.25" customHeight="1" x14ac:dyDescent="0.2">
      <c r="B25" s="682" t="s">
        <v>294</v>
      </c>
      <c r="C25" s="683"/>
      <c r="D25" s="683"/>
      <c r="E25" s="683"/>
      <c r="F25" s="683"/>
      <c r="G25" s="683"/>
      <c r="H25" s="683"/>
      <c r="I25" s="683"/>
      <c r="J25" s="683"/>
      <c r="K25" s="683"/>
      <c r="L25" s="683"/>
      <c r="M25" s="683"/>
      <c r="N25" s="683"/>
      <c r="O25" s="683"/>
      <c r="P25" s="683"/>
      <c r="Q25" s="684"/>
      <c r="R25" s="685" t="s">
        <v>146</v>
      </c>
      <c r="S25" s="686"/>
      <c r="T25" s="686"/>
      <c r="U25" s="686"/>
      <c r="V25" s="686"/>
      <c r="W25" s="686"/>
      <c r="X25" s="686"/>
      <c r="Y25" s="687"/>
      <c r="Z25" s="688" t="s">
        <v>176</v>
      </c>
      <c r="AA25" s="688"/>
      <c r="AB25" s="688"/>
      <c r="AC25" s="688"/>
      <c r="AD25" s="689" t="s">
        <v>176</v>
      </c>
      <c r="AE25" s="689"/>
      <c r="AF25" s="689"/>
      <c r="AG25" s="689"/>
      <c r="AH25" s="689"/>
      <c r="AI25" s="689"/>
      <c r="AJ25" s="689"/>
      <c r="AK25" s="689"/>
      <c r="AL25" s="690" t="s">
        <v>236</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176</v>
      </c>
      <c r="BH25" s="686"/>
      <c r="BI25" s="686"/>
      <c r="BJ25" s="686"/>
      <c r="BK25" s="686"/>
      <c r="BL25" s="686"/>
      <c r="BM25" s="686"/>
      <c r="BN25" s="687"/>
      <c r="BO25" s="688" t="s">
        <v>236</v>
      </c>
      <c r="BP25" s="688"/>
      <c r="BQ25" s="688"/>
      <c r="BR25" s="688"/>
      <c r="BS25" s="694" t="s">
        <v>176</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801178</v>
      </c>
      <c r="CS25" s="721"/>
      <c r="CT25" s="721"/>
      <c r="CU25" s="721"/>
      <c r="CV25" s="721"/>
      <c r="CW25" s="721"/>
      <c r="CX25" s="721"/>
      <c r="CY25" s="722"/>
      <c r="CZ25" s="690">
        <v>13.4</v>
      </c>
      <c r="DA25" s="719"/>
      <c r="DB25" s="719"/>
      <c r="DC25" s="723"/>
      <c r="DD25" s="694">
        <v>741966</v>
      </c>
      <c r="DE25" s="721"/>
      <c r="DF25" s="721"/>
      <c r="DG25" s="721"/>
      <c r="DH25" s="721"/>
      <c r="DI25" s="721"/>
      <c r="DJ25" s="721"/>
      <c r="DK25" s="722"/>
      <c r="DL25" s="694">
        <v>730445</v>
      </c>
      <c r="DM25" s="721"/>
      <c r="DN25" s="721"/>
      <c r="DO25" s="721"/>
      <c r="DP25" s="721"/>
      <c r="DQ25" s="721"/>
      <c r="DR25" s="721"/>
      <c r="DS25" s="721"/>
      <c r="DT25" s="721"/>
      <c r="DU25" s="721"/>
      <c r="DV25" s="722"/>
      <c r="DW25" s="690">
        <v>26.7</v>
      </c>
      <c r="DX25" s="719"/>
      <c r="DY25" s="719"/>
      <c r="DZ25" s="719"/>
      <c r="EA25" s="719"/>
      <c r="EB25" s="719"/>
      <c r="EC25" s="720"/>
    </row>
    <row r="26" spans="2:133" ht="11.25" customHeight="1" x14ac:dyDescent="0.2">
      <c r="B26" s="682" t="s">
        <v>297</v>
      </c>
      <c r="C26" s="683"/>
      <c r="D26" s="683"/>
      <c r="E26" s="683"/>
      <c r="F26" s="683"/>
      <c r="G26" s="683"/>
      <c r="H26" s="683"/>
      <c r="I26" s="683"/>
      <c r="J26" s="683"/>
      <c r="K26" s="683"/>
      <c r="L26" s="683"/>
      <c r="M26" s="683"/>
      <c r="N26" s="683"/>
      <c r="O26" s="683"/>
      <c r="P26" s="683"/>
      <c r="Q26" s="684"/>
      <c r="R26" s="685">
        <v>2779932</v>
      </c>
      <c r="S26" s="686"/>
      <c r="T26" s="686"/>
      <c r="U26" s="686"/>
      <c r="V26" s="686"/>
      <c r="W26" s="686"/>
      <c r="X26" s="686"/>
      <c r="Y26" s="687"/>
      <c r="Z26" s="688">
        <v>44.7</v>
      </c>
      <c r="AA26" s="688"/>
      <c r="AB26" s="688"/>
      <c r="AC26" s="688"/>
      <c r="AD26" s="689">
        <v>2733872</v>
      </c>
      <c r="AE26" s="689"/>
      <c r="AF26" s="689"/>
      <c r="AG26" s="689"/>
      <c r="AH26" s="689"/>
      <c r="AI26" s="689"/>
      <c r="AJ26" s="689"/>
      <c r="AK26" s="689"/>
      <c r="AL26" s="690">
        <v>99.8</v>
      </c>
      <c r="AM26" s="691"/>
      <c r="AN26" s="691"/>
      <c r="AO26" s="692"/>
      <c r="AP26" s="704" t="s">
        <v>298</v>
      </c>
      <c r="AQ26" s="734"/>
      <c r="AR26" s="734"/>
      <c r="AS26" s="734"/>
      <c r="AT26" s="734"/>
      <c r="AU26" s="734"/>
      <c r="AV26" s="734"/>
      <c r="AW26" s="734"/>
      <c r="AX26" s="734"/>
      <c r="AY26" s="734"/>
      <c r="AZ26" s="734"/>
      <c r="BA26" s="734"/>
      <c r="BB26" s="734"/>
      <c r="BC26" s="734"/>
      <c r="BD26" s="734"/>
      <c r="BE26" s="734"/>
      <c r="BF26" s="706"/>
      <c r="BG26" s="685" t="s">
        <v>176</v>
      </c>
      <c r="BH26" s="686"/>
      <c r="BI26" s="686"/>
      <c r="BJ26" s="686"/>
      <c r="BK26" s="686"/>
      <c r="BL26" s="686"/>
      <c r="BM26" s="686"/>
      <c r="BN26" s="687"/>
      <c r="BO26" s="688" t="s">
        <v>236</v>
      </c>
      <c r="BP26" s="688"/>
      <c r="BQ26" s="688"/>
      <c r="BR26" s="688"/>
      <c r="BS26" s="694" t="s">
        <v>176</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444279</v>
      </c>
      <c r="CS26" s="686"/>
      <c r="CT26" s="686"/>
      <c r="CU26" s="686"/>
      <c r="CV26" s="686"/>
      <c r="CW26" s="686"/>
      <c r="CX26" s="686"/>
      <c r="CY26" s="687"/>
      <c r="CZ26" s="690">
        <v>7.4</v>
      </c>
      <c r="DA26" s="719"/>
      <c r="DB26" s="719"/>
      <c r="DC26" s="723"/>
      <c r="DD26" s="694">
        <v>419495</v>
      </c>
      <c r="DE26" s="686"/>
      <c r="DF26" s="686"/>
      <c r="DG26" s="686"/>
      <c r="DH26" s="686"/>
      <c r="DI26" s="686"/>
      <c r="DJ26" s="686"/>
      <c r="DK26" s="687"/>
      <c r="DL26" s="694" t="s">
        <v>236</v>
      </c>
      <c r="DM26" s="686"/>
      <c r="DN26" s="686"/>
      <c r="DO26" s="686"/>
      <c r="DP26" s="686"/>
      <c r="DQ26" s="686"/>
      <c r="DR26" s="686"/>
      <c r="DS26" s="686"/>
      <c r="DT26" s="686"/>
      <c r="DU26" s="686"/>
      <c r="DV26" s="687"/>
      <c r="DW26" s="690" t="s">
        <v>176</v>
      </c>
      <c r="DX26" s="719"/>
      <c r="DY26" s="719"/>
      <c r="DZ26" s="719"/>
      <c r="EA26" s="719"/>
      <c r="EB26" s="719"/>
      <c r="EC26" s="720"/>
    </row>
    <row r="27" spans="2:133" ht="11.25" customHeight="1" x14ac:dyDescent="0.2">
      <c r="B27" s="682" t="s">
        <v>300</v>
      </c>
      <c r="C27" s="683"/>
      <c r="D27" s="683"/>
      <c r="E27" s="683"/>
      <c r="F27" s="683"/>
      <c r="G27" s="683"/>
      <c r="H27" s="683"/>
      <c r="I27" s="683"/>
      <c r="J27" s="683"/>
      <c r="K27" s="683"/>
      <c r="L27" s="683"/>
      <c r="M27" s="683"/>
      <c r="N27" s="683"/>
      <c r="O27" s="683"/>
      <c r="P27" s="683"/>
      <c r="Q27" s="684"/>
      <c r="R27" s="685">
        <v>1095</v>
      </c>
      <c r="S27" s="686"/>
      <c r="T27" s="686"/>
      <c r="U27" s="686"/>
      <c r="V27" s="686"/>
      <c r="W27" s="686"/>
      <c r="X27" s="686"/>
      <c r="Y27" s="687"/>
      <c r="Z27" s="688">
        <v>0</v>
      </c>
      <c r="AA27" s="688"/>
      <c r="AB27" s="688"/>
      <c r="AC27" s="688"/>
      <c r="AD27" s="689">
        <v>1095</v>
      </c>
      <c r="AE27" s="689"/>
      <c r="AF27" s="689"/>
      <c r="AG27" s="689"/>
      <c r="AH27" s="689"/>
      <c r="AI27" s="689"/>
      <c r="AJ27" s="689"/>
      <c r="AK27" s="689"/>
      <c r="AL27" s="690">
        <v>0</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2370159</v>
      </c>
      <c r="BH27" s="686"/>
      <c r="BI27" s="686"/>
      <c r="BJ27" s="686"/>
      <c r="BK27" s="686"/>
      <c r="BL27" s="686"/>
      <c r="BM27" s="686"/>
      <c r="BN27" s="687"/>
      <c r="BO27" s="688">
        <v>100</v>
      </c>
      <c r="BP27" s="688"/>
      <c r="BQ27" s="688"/>
      <c r="BR27" s="688"/>
      <c r="BS27" s="694">
        <v>269729</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580000</v>
      </c>
      <c r="CS27" s="721"/>
      <c r="CT27" s="721"/>
      <c r="CU27" s="721"/>
      <c r="CV27" s="721"/>
      <c r="CW27" s="721"/>
      <c r="CX27" s="721"/>
      <c r="CY27" s="722"/>
      <c r="CZ27" s="690">
        <v>9.6999999999999993</v>
      </c>
      <c r="DA27" s="719"/>
      <c r="DB27" s="719"/>
      <c r="DC27" s="723"/>
      <c r="DD27" s="694">
        <v>197679</v>
      </c>
      <c r="DE27" s="721"/>
      <c r="DF27" s="721"/>
      <c r="DG27" s="721"/>
      <c r="DH27" s="721"/>
      <c r="DI27" s="721"/>
      <c r="DJ27" s="721"/>
      <c r="DK27" s="722"/>
      <c r="DL27" s="694">
        <v>185122</v>
      </c>
      <c r="DM27" s="721"/>
      <c r="DN27" s="721"/>
      <c r="DO27" s="721"/>
      <c r="DP27" s="721"/>
      <c r="DQ27" s="721"/>
      <c r="DR27" s="721"/>
      <c r="DS27" s="721"/>
      <c r="DT27" s="721"/>
      <c r="DU27" s="721"/>
      <c r="DV27" s="722"/>
      <c r="DW27" s="690">
        <v>6.8</v>
      </c>
      <c r="DX27" s="719"/>
      <c r="DY27" s="719"/>
      <c r="DZ27" s="719"/>
      <c r="EA27" s="719"/>
      <c r="EB27" s="719"/>
      <c r="EC27" s="720"/>
    </row>
    <row r="28" spans="2:133" ht="11.25" customHeight="1" x14ac:dyDescent="0.2">
      <c r="B28" s="682" t="s">
        <v>303</v>
      </c>
      <c r="C28" s="683"/>
      <c r="D28" s="683"/>
      <c r="E28" s="683"/>
      <c r="F28" s="683"/>
      <c r="G28" s="683"/>
      <c r="H28" s="683"/>
      <c r="I28" s="683"/>
      <c r="J28" s="683"/>
      <c r="K28" s="683"/>
      <c r="L28" s="683"/>
      <c r="M28" s="683"/>
      <c r="N28" s="683"/>
      <c r="O28" s="683"/>
      <c r="P28" s="683"/>
      <c r="Q28" s="684"/>
      <c r="R28" s="685">
        <v>21925</v>
      </c>
      <c r="S28" s="686"/>
      <c r="T28" s="686"/>
      <c r="U28" s="686"/>
      <c r="V28" s="686"/>
      <c r="W28" s="686"/>
      <c r="X28" s="686"/>
      <c r="Y28" s="687"/>
      <c r="Z28" s="688">
        <v>0.4</v>
      </c>
      <c r="AA28" s="688"/>
      <c r="AB28" s="688"/>
      <c r="AC28" s="688"/>
      <c r="AD28" s="689" t="s">
        <v>146</v>
      </c>
      <c r="AE28" s="689"/>
      <c r="AF28" s="689"/>
      <c r="AG28" s="689"/>
      <c r="AH28" s="689"/>
      <c r="AI28" s="689"/>
      <c r="AJ28" s="689"/>
      <c r="AK28" s="689"/>
      <c r="AL28" s="690" t="s">
        <v>236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214908</v>
      </c>
      <c r="CS28" s="686"/>
      <c r="CT28" s="686"/>
      <c r="CU28" s="686"/>
      <c r="CV28" s="686"/>
      <c r="CW28" s="686"/>
      <c r="CX28" s="686"/>
      <c r="CY28" s="687"/>
      <c r="CZ28" s="690">
        <v>3.6</v>
      </c>
      <c r="DA28" s="719"/>
      <c r="DB28" s="719"/>
      <c r="DC28" s="723"/>
      <c r="DD28" s="694">
        <v>195494</v>
      </c>
      <c r="DE28" s="686"/>
      <c r="DF28" s="686"/>
      <c r="DG28" s="686"/>
      <c r="DH28" s="686"/>
      <c r="DI28" s="686"/>
      <c r="DJ28" s="686"/>
      <c r="DK28" s="687"/>
      <c r="DL28" s="694">
        <v>195494</v>
      </c>
      <c r="DM28" s="686"/>
      <c r="DN28" s="686"/>
      <c r="DO28" s="686"/>
      <c r="DP28" s="686"/>
      <c r="DQ28" s="686"/>
      <c r="DR28" s="686"/>
      <c r="DS28" s="686"/>
      <c r="DT28" s="686"/>
      <c r="DU28" s="686"/>
      <c r="DV28" s="687"/>
      <c r="DW28" s="690">
        <v>7.1</v>
      </c>
      <c r="DX28" s="719"/>
      <c r="DY28" s="719"/>
      <c r="DZ28" s="719"/>
      <c r="EA28" s="719"/>
      <c r="EB28" s="719"/>
      <c r="EC28" s="720"/>
    </row>
    <row r="29" spans="2:133" ht="11.25" customHeight="1" x14ac:dyDescent="0.2">
      <c r="B29" s="682" t="s">
        <v>305</v>
      </c>
      <c r="C29" s="683"/>
      <c r="D29" s="683"/>
      <c r="E29" s="683"/>
      <c r="F29" s="683"/>
      <c r="G29" s="683"/>
      <c r="H29" s="683"/>
      <c r="I29" s="683"/>
      <c r="J29" s="683"/>
      <c r="K29" s="683"/>
      <c r="L29" s="683"/>
      <c r="M29" s="683"/>
      <c r="N29" s="683"/>
      <c r="O29" s="683"/>
      <c r="P29" s="683"/>
      <c r="Q29" s="684"/>
      <c r="R29" s="685">
        <v>59662</v>
      </c>
      <c r="S29" s="686"/>
      <c r="T29" s="686"/>
      <c r="U29" s="686"/>
      <c r="V29" s="686"/>
      <c r="W29" s="686"/>
      <c r="X29" s="686"/>
      <c r="Y29" s="687"/>
      <c r="Z29" s="688">
        <v>1</v>
      </c>
      <c r="AA29" s="688"/>
      <c r="AB29" s="688"/>
      <c r="AC29" s="688"/>
      <c r="AD29" s="689">
        <v>536</v>
      </c>
      <c r="AE29" s="689"/>
      <c r="AF29" s="689"/>
      <c r="AG29" s="689"/>
      <c r="AH29" s="689"/>
      <c r="AI29" s="689"/>
      <c r="AJ29" s="689"/>
      <c r="AK29" s="689"/>
      <c r="AL29" s="690">
        <v>0</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307</v>
      </c>
      <c r="CG29" s="701"/>
      <c r="CH29" s="701"/>
      <c r="CI29" s="701"/>
      <c r="CJ29" s="701"/>
      <c r="CK29" s="701"/>
      <c r="CL29" s="701"/>
      <c r="CM29" s="701"/>
      <c r="CN29" s="701"/>
      <c r="CO29" s="701"/>
      <c r="CP29" s="701"/>
      <c r="CQ29" s="702"/>
      <c r="CR29" s="685">
        <v>214908</v>
      </c>
      <c r="CS29" s="721"/>
      <c r="CT29" s="721"/>
      <c r="CU29" s="721"/>
      <c r="CV29" s="721"/>
      <c r="CW29" s="721"/>
      <c r="CX29" s="721"/>
      <c r="CY29" s="722"/>
      <c r="CZ29" s="690">
        <v>3.6</v>
      </c>
      <c r="DA29" s="719"/>
      <c r="DB29" s="719"/>
      <c r="DC29" s="723"/>
      <c r="DD29" s="694">
        <v>195494</v>
      </c>
      <c r="DE29" s="721"/>
      <c r="DF29" s="721"/>
      <c r="DG29" s="721"/>
      <c r="DH29" s="721"/>
      <c r="DI29" s="721"/>
      <c r="DJ29" s="721"/>
      <c r="DK29" s="722"/>
      <c r="DL29" s="694">
        <v>195494</v>
      </c>
      <c r="DM29" s="721"/>
      <c r="DN29" s="721"/>
      <c r="DO29" s="721"/>
      <c r="DP29" s="721"/>
      <c r="DQ29" s="721"/>
      <c r="DR29" s="721"/>
      <c r="DS29" s="721"/>
      <c r="DT29" s="721"/>
      <c r="DU29" s="721"/>
      <c r="DV29" s="722"/>
      <c r="DW29" s="690">
        <v>7.1</v>
      </c>
      <c r="DX29" s="719"/>
      <c r="DY29" s="719"/>
      <c r="DZ29" s="719"/>
      <c r="EA29" s="719"/>
      <c r="EB29" s="719"/>
      <c r="EC29" s="720"/>
    </row>
    <row r="30" spans="2:133" ht="11.25" customHeight="1" x14ac:dyDescent="0.2">
      <c r="B30" s="682" t="s">
        <v>308</v>
      </c>
      <c r="C30" s="683"/>
      <c r="D30" s="683"/>
      <c r="E30" s="683"/>
      <c r="F30" s="683"/>
      <c r="G30" s="683"/>
      <c r="H30" s="683"/>
      <c r="I30" s="683"/>
      <c r="J30" s="683"/>
      <c r="K30" s="683"/>
      <c r="L30" s="683"/>
      <c r="M30" s="683"/>
      <c r="N30" s="683"/>
      <c r="O30" s="683"/>
      <c r="P30" s="683"/>
      <c r="Q30" s="684"/>
      <c r="R30" s="685">
        <v>11554</v>
      </c>
      <c r="S30" s="686"/>
      <c r="T30" s="686"/>
      <c r="U30" s="686"/>
      <c r="V30" s="686"/>
      <c r="W30" s="686"/>
      <c r="X30" s="686"/>
      <c r="Y30" s="687"/>
      <c r="Z30" s="688">
        <v>0.2</v>
      </c>
      <c r="AA30" s="688"/>
      <c r="AB30" s="688"/>
      <c r="AC30" s="688"/>
      <c r="AD30" s="689" t="s">
        <v>176</v>
      </c>
      <c r="AE30" s="689"/>
      <c r="AF30" s="689"/>
      <c r="AG30" s="689"/>
      <c r="AH30" s="689"/>
      <c r="AI30" s="689"/>
      <c r="AJ30" s="689"/>
      <c r="AK30" s="689"/>
      <c r="AL30" s="690" t="s">
        <v>146</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309</v>
      </c>
      <c r="BH30" s="738"/>
      <c r="BI30" s="738"/>
      <c r="BJ30" s="738"/>
      <c r="BK30" s="738"/>
      <c r="BL30" s="738"/>
      <c r="BM30" s="738"/>
      <c r="BN30" s="738"/>
      <c r="BO30" s="738"/>
      <c r="BP30" s="738"/>
      <c r="BQ30" s="739"/>
      <c r="BR30" s="664" t="s">
        <v>310</v>
      </c>
      <c r="BS30" s="738"/>
      <c r="BT30" s="738"/>
      <c r="BU30" s="738"/>
      <c r="BV30" s="738"/>
      <c r="BW30" s="738"/>
      <c r="BX30" s="738"/>
      <c r="BY30" s="738"/>
      <c r="BZ30" s="738"/>
      <c r="CA30" s="738"/>
      <c r="CB30" s="739"/>
      <c r="CD30" s="727"/>
      <c r="CE30" s="728"/>
      <c r="CF30" s="700" t="s">
        <v>311</v>
      </c>
      <c r="CG30" s="701"/>
      <c r="CH30" s="701"/>
      <c r="CI30" s="701"/>
      <c r="CJ30" s="701"/>
      <c r="CK30" s="701"/>
      <c r="CL30" s="701"/>
      <c r="CM30" s="701"/>
      <c r="CN30" s="701"/>
      <c r="CO30" s="701"/>
      <c r="CP30" s="701"/>
      <c r="CQ30" s="702"/>
      <c r="CR30" s="685">
        <v>209451</v>
      </c>
      <c r="CS30" s="686"/>
      <c r="CT30" s="686"/>
      <c r="CU30" s="686"/>
      <c r="CV30" s="686"/>
      <c r="CW30" s="686"/>
      <c r="CX30" s="686"/>
      <c r="CY30" s="687"/>
      <c r="CZ30" s="690">
        <v>3.5</v>
      </c>
      <c r="DA30" s="719"/>
      <c r="DB30" s="719"/>
      <c r="DC30" s="723"/>
      <c r="DD30" s="694">
        <v>191043</v>
      </c>
      <c r="DE30" s="686"/>
      <c r="DF30" s="686"/>
      <c r="DG30" s="686"/>
      <c r="DH30" s="686"/>
      <c r="DI30" s="686"/>
      <c r="DJ30" s="686"/>
      <c r="DK30" s="687"/>
      <c r="DL30" s="694">
        <v>191043</v>
      </c>
      <c r="DM30" s="686"/>
      <c r="DN30" s="686"/>
      <c r="DO30" s="686"/>
      <c r="DP30" s="686"/>
      <c r="DQ30" s="686"/>
      <c r="DR30" s="686"/>
      <c r="DS30" s="686"/>
      <c r="DT30" s="686"/>
      <c r="DU30" s="686"/>
      <c r="DV30" s="687"/>
      <c r="DW30" s="690">
        <v>7</v>
      </c>
      <c r="DX30" s="719"/>
      <c r="DY30" s="719"/>
      <c r="DZ30" s="719"/>
      <c r="EA30" s="719"/>
      <c r="EB30" s="719"/>
      <c r="EC30" s="720"/>
    </row>
    <row r="31" spans="2:133" ht="11.25" customHeight="1" x14ac:dyDescent="0.2">
      <c r="B31" s="682" t="s">
        <v>312</v>
      </c>
      <c r="C31" s="683"/>
      <c r="D31" s="683"/>
      <c r="E31" s="683"/>
      <c r="F31" s="683"/>
      <c r="G31" s="683"/>
      <c r="H31" s="683"/>
      <c r="I31" s="683"/>
      <c r="J31" s="683"/>
      <c r="K31" s="683"/>
      <c r="L31" s="683"/>
      <c r="M31" s="683"/>
      <c r="N31" s="683"/>
      <c r="O31" s="683"/>
      <c r="P31" s="683"/>
      <c r="Q31" s="684"/>
      <c r="R31" s="685">
        <v>983322</v>
      </c>
      <c r="S31" s="686"/>
      <c r="T31" s="686"/>
      <c r="U31" s="686"/>
      <c r="V31" s="686"/>
      <c r="W31" s="686"/>
      <c r="X31" s="686"/>
      <c r="Y31" s="687"/>
      <c r="Z31" s="688">
        <v>15.8</v>
      </c>
      <c r="AA31" s="688"/>
      <c r="AB31" s="688"/>
      <c r="AC31" s="688"/>
      <c r="AD31" s="689" t="s">
        <v>176</v>
      </c>
      <c r="AE31" s="689"/>
      <c r="AF31" s="689"/>
      <c r="AG31" s="689"/>
      <c r="AH31" s="689"/>
      <c r="AI31" s="689"/>
      <c r="AJ31" s="689"/>
      <c r="AK31" s="689"/>
      <c r="AL31" s="690" t="s">
        <v>176</v>
      </c>
      <c r="AM31" s="691"/>
      <c r="AN31" s="691"/>
      <c r="AO31" s="692"/>
      <c r="AP31" s="742" t="s">
        <v>313</v>
      </c>
      <c r="AQ31" s="743"/>
      <c r="AR31" s="743"/>
      <c r="AS31" s="743"/>
      <c r="AT31" s="748" t="s">
        <v>314</v>
      </c>
      <c r="AU31" s="231"/>
      <c r="AV31" s="231"/>
      <c r="AW31" s="231"/>
      <c r="AX31" s="671" t="s">
        <v>189</v>
      </c>
      <c r="AY31" s="672"/>
      <c r="AZ31" s="672"/>
      <c r="BA31" s="672"/>
      <c r="BB31" s="672"/>
      <c r="BC31" s="672"/>
      <c r="BD31" s="672"/>
      <c r="BE31" s="672"/>
      <c r="BF31" s="673"/>
      <c r="BG31" s="753">
        <v>100</v>
      </c>
      <c r="BH31" s="740"/>
      <c r="BI31" s="740"/>
      <c r="BJ31" s="740"/>
      <c r="BK31" s="740"/>
      <c r="BL31" s="740"/>
      <c r="BM31" s="680">
        <v>99.9</v>
      </c>
      <c r="BN31" s="740"/>
      <c r="BO31" s="740"/>
      <c r="BP31" s="740"/>
      <c r="BQ31" s="741"/>
      <c r="BR31" s="753">
        <v>99.9</v>
      </c>
      <c r="BS31" s="740"/>
      <c r="BT31" s="740"/>
      <c r="BU31" s="740"/>
      <c r="BV31" s="740"/>
      <c r="BW31" s="740"/>
      <c r="BX31" s="680">
        <v>99.8</v>
      </c>
      <c r="BY31" s="740"/>
      <c r="BZ31" s="740"/>
      <c r="CA31" s="740"/>
      <c r="CB31" s="741"/>
      <c r="CD31" s="727"/>
      <c r="CE31" s="728"/>
      <c r="CF31" s="700" t="s">
        <v>315</v>
      </c>
      <c r="CG31" s="701"/>
      <c r="CH31" s="701"/>
      <c r="CI31" s="701"/>
      <c r="CJ31" s="701"/>
      <c r="CK31" s="701"/>
      <c r="CL31" s="701"/>
      <c r="CM31" s="701"/>
      <c r="CN31" s="701"/>
      <c r="CO31" s="701"/>
      <c r="CP31" s="701"/>
      <c r="CQ31" s="702"/>
      <c r="CR31" s="685">
        <v>5457</v>
      </c>
      <c r="CS31" s="721"/>
      <c r="CT31" s="721"/>
      <c r="CU31" s="721"/>
      <c r="CV31" s="721"/>
      <c r="CW31" s="721"/>
      <c r="CX31" s="721"/>
      <c r="CY31" s="722"/>
      <c r="CZ31" s="690">
        <v>0.1</v>
      </c>
      <c r="DA31" s="719"/>
      <c r="DB31" s="719"/>
      <c r="DC31" s="723"/>
      <c r="DD31" s="694">
        <v>4451</v>
      </c>
      <c r="DE31" s="721"/>
      <c r="DF31" s="721"/>
      <c r="DG31" s="721"/>
      <c r="DH31" s="721"/>
      <c r="DI31" s="721"/>
      <c r="DJ31" s="721"/>
      <c r="DK31" s="722"/>
      <c r="DL31" s="694">
        <v>4451</v>
      </c>
      <c r="DM31" s="721"/>
      <c r="DN31" s="721"/>
      <c r="DO31" s="721"/>
      <c r="DP31" s="721"/>
      <c r="DQ31" s="721"/>
      <c r="DR31" s="721"/>
      <c r="DS31" s="721"/>
      <c r="DT31" s="721"/>
      <c r="DU31" s="721"/>
      <c r="DV31" s="722"/>
      <c r="DW31" s="690">
        <v>0.2</v>
      </c>
      <c r="DX31" s="719"/>
      <c r="DY31" s="719"/>
      <c r="DZ31" s="719"/>
      <c r="EA31" s="719"/>
      <c r="EB31" s="719"/>
      <c r="EC31" s="720"/>
    </row>
    <row r="32" spans="2:133" ht="11.25" customHeight="1" x14ac:dyDescent="0.2">
      <c r="B32" s="731" t="s">
        <v>316</v>
      </c>
      <c r="C32" s="732"/>
      <c r="D32" s="732"/>
      <c r="E32" s="732"/>
      <c r="F32" s="732"/>
      <c r="G32" s="732"/>
      <c r="H32" s="732"/>
      <c r="I32" s="732"/>
      <c r="J32" s="732"/>
      <c r="K32" s="732"/>
      <c r="L32" s="732"/>
      <c r="M32" s="732"/>
      <c r="N32" s="732"/>
      <c r="O32" s="732"/>
      <c r="P32" s="732"/>
      <c r="Q32" s="733"/>
      <c r="R32" s="685" t="s">
        <v>176</v>
      </c>
      <c r="S32" s="686"/>
      <c r="T32" s="686"/>
      <c r="U32" s="686"/>
      <c r="V32" s="686"/>
      <c r="W32" s="686"/>
      <c r="X32" s="686"/>
      <c r="Y32" s="687"/>
      <c r="Z32" s="688" t="s">
        <v>236</v>
      </c>
      <c r="AA32" s="688"/>
      <c r="AB32" s="688"/>
      <c r="AC32" s="688"/>
      <c r="AD32" s="689" t="s">
        <v>176</v>
      </c>
      <c r="AE32" s="689"/>
      <c r="AF32" s="689"/>
      <c r="AG32" s="689"/>
      <c r="AH32" s="689"/>
      <c r="AI32" s="689"/>
      <c r="AJ32" s="689"/>
      <c r="AK32" s="689"/>
      <c r="AL32" s="690" t="s">
        <v>176</v>
      </c>
      <c r="AM32" s="691"/>
      <c r="AN32" s="691"/>
      <c r="AO32" s="692"/>
      <c r="AP32" s="744"/>
      <c r="AQ32" s="745"/>
      <c r="AR32" s="745"/>
      <c r="AS32" s="745"/>
      <c r="AT32" s="749"/>
      <c r="AU32" s="230" t="s">
        <v>317</v>
      </c>
      <c r="AV32" s="230"/>
      <c r="AW32" s="230"/>
      <c r="AX32" s="682" t="s">
        <v>318</v>
      </c>
      <c r="AY32" s="683"/>
      <c r="AZ32" s="683"/>
      <c r="BA32" s="683"/>
      <c r="BB32" s="683"/>
      <c r="BC32" s="683"/>
      <c r="BD32" s="683"/>
      <c r="BE32" s="683"/>
      <c r="BF32" s="684"/>
      <c r="BG32" s="754">
        <v>99.8</v>
      </c>
      <c r="BH32" s="721"/>
      <c r="BI32" s="721"/>
      <c r="BJ32" s="721"/>
      <c r="BK32" s="721"/>
      <c r="BL32" s="721"/>
      <c r="BM32" s="691">
        <v>99.5</v>
      </c>
      <c r="BN32" s="751"/>
      <c r="BO32" s="751"/>
      <c r="BP32" s="751"/>
      <c r="BQ32" s="752"/>
      <c r="BR32" s="754">
        <v>99.7</v>
      </c>
      <c r="BS32" s="721"/>
      <c r="BT32" s="721"/>
      <c r="BU32" s="721"/>
      <c r="BV32" s="721"/>
      <c r="BW32" s="721"/>
      <c r="BX32" s="691">
        <v>99.3</v>
      </c>
      <c r="BY32" s="751"/>
      <c r="BZ32" s="751"/>
      <c r="CA32" s="751"/>
      <c r="CB32" s="752"/>
      <c r="CD32" s="729"/>
      <c r="CE32" s="730"/>
      <c r="CF32" s="700" t="s">
        <v>319</v>
      </c>
      <c r="CG32" s="701"/>
      <c r="CH32" s="701"/>
      <c r="CI32" s="701"/>
      <c r="CJ32" s="701"/>
      <c r="CK32" s="701"/>
      <c r="CL32" s="701"/>
      <c r="CM32" s="701"/>
      <c r="CN32" s="701"/>
      <c r="CO32" s="701"/>
      <c r="CP32" s="701"/>
      <c r="CQ32" s="702"/>
      <c r="CR32" s="685" t="s">
        <v>176</v>
      </c>
      <c r="CS32" s="686"/>
      <c r="CT32" s="686"/>
      <c r="CU32" s="686"/>
      <c r="CV32" s="686"/>
      <c r="CW32" s="686"/>
      <c r="CX32" s="686"/>
      <c r="CY32" s="687"/>
      <c r="CZ32" s="690" t="s">
        <v>236</v>
      </c>
      <c r="DA32" s="719"/>
      <c r="DB32" s="719"/>
      <c r="DC32" s="723"/>
      <c r="DD32" s="694" t="s">
        <v>236</v>
      </c>
      <c r="DE32" s="686"/>
      <c r="DF32" s="686"/>
      <c r="DG32" s="686"/>
      <c r="DH32" s="686"/>
      <c r="DI32" s="686"/>
      <c r="DJ32" s="686"/>
      <c r="DK32" s="687"/>
      <c r="DL32" s="694" t="s">
        <v>236</v>
      </c>
      <c r="DM32" s="686"/>
      <c r="DN32" s="686"/>
      <c r="DO32" s="686"/>
      <c r="DP32" s="686"/>
      <c r="DQ32" s="686"/>
      <c r="DR32" s="686"/>
      <c r="DS32" s="686"/>
      <c r="DT32" s="686"/>
      <c r="DU32" s="686"/>
      <c r="DV32" s="687"/>
      <c r="DW32" s="690" t="s">
        <v>236</v>
      </c>
      <c r="DX32" s="719"/>
      <c r="DY32" s="719"/>
      <c r="DZ32" s="719"/>
      <c r="EA32" s="719"/>
      <c r="EB32" s="719"/>
      <c r="EC32" s="720"/>
    </row>
    <row r="33" spans="2:133" ht="11.25" customHeight="1" x14ac:dyDescent="0.2">
      <c r="B33" s="682" t="s">
        <v>320</v>
      </c>
      <c r="C33" s="683"/>
      <c r="D33" s="683"/>
      <c r="E33" s="683"/>
      <c r="F33" s="683"/>
      <c r="G33" s="683"/>
      <c r="H33" s="683"/>
      <c r="I33" s="683"/>
      <c r="J33" s="683"/>
      <c r="K33" s="683"/>
      <c r="L33" s="683"/>
      <c r="M33" s="683"/>
      <c r="N33" s="683"/>
      <c r="O33" s="683"/>
      <c r="P33" s="683"/>
      <c r="Q33" s="684"/>
      <c r="R33" s="685">
        <v>396334</v>
      </c>
      <c r="S33" s="686"/>
      <c r="T33" s="686"/>
      <c r="U33" s="686"/>
      <c r="V33" s="686"/>
      <c r="W33" s="686"/>
      <c r="X33" s="686"/>
      <c r="Y33" s="687"/>
      <c r="Z33" s="688">
        <v>6.4</v>
      </c>
      <c r="AA33" s="688"/>
      <c r="AB33" s="688"/>
      <c r="AC33" s="688"/>
      <c r="AD33" s="689" t="s">
        <v>236</v>
      </c>
      <c r="AE33" s="689"/>
      <c r="AF33" s="689"/>
      <c r="AG33" s="689"/>
      <c r="AH33" s="689"/>
      <c r="AI33" s="689"/>
      <c r="AJ33" s="689"/>
      <c r="AK33" s="689"/>
      <c r="AL33" s="690" t="s">
        <v>236</v>
      </c>
      <c r="AM33" s="691"/>
      <c r="AN33" s="691"/>
      <c r="AO33" s="692"/>
      <c r="AP33" s="746"/>
      <c r="AQ33" s="747"/>
      <c r="AR33" s="747"/>
      <c r="AS33" s="747"/>
      <c r="AT33" s="750"/>
      <c r="AU33" s="232"/>
      <c r="AV33" s="232"/>
      <c r="AW33" s="232"/>
      <c r="AX33" s="735" t="s">
        <v>321</v>
      </c>
      <c r="AY33" s="736"/>
      <c r="AZ33" s="736"/>
      <c r="BA33" s="736"/>
      <c r="BB33" s="736"/>
      <c r="BC33" s="736"/>
      <c r="BD33" s="736"/>
      <c r="BE33" s="736"/>
      <c r="BF33" s="737"/>
      <c r="BG33" s="755">
        <v>100</v>
      </c>
      <c r="BH33" s="756"/>
      <c r="BI33" s="756"/>
      <c r="BJ33" s="756"/>
      <c r="BK33" s="756"/>
      <c r="BL33" s="756"/>
      <c r="BM33" s="757">
        <v>99.9</v>
      </c>
      <c r="BN33" s="756"/>
      <c r="BO33" s="756"/>
      <c r="BP33" s="756"/>
      <c r="BQ33" s="758"/>
      <c r="BR33" s="755">
        <v>99.9</v>
      </c>
      <c r="BS33" s="756"/>
      <c r="BT33" s="756"/>
      <c r="BU33" s="756"/>
      <c r="BV33" s="756"/>
      <c r="BW33" s="756"/>
      <c r="BX33" s="757">
        <v>99.8</v>
      </c>
      <c r="BY33" s="756"/>
      <c r="BZ33" s="756"/>
      <c r="CA33" s="756"/>
      <c r="CB33" s="758"/>
      <c r="CD33" s="700" t="s">
        <v>322</v>
      </c>
      <c r="CE33" s="701"/>
      <c r="CF33" s="701"/>
      <c r="CG33" s="701"/>
      <c r="CH33" s="701"/>
      <c r="CI33" s="701"/>
      <c r="CJ33" s="701"/>
      <c r="CK33" s="701"/>
      <c r="CL33" s="701"/>
      <c r="CM33" s="701"/>
      <c r="CN33" s="701"/>
      <c r="CO33" s="701"/>
      <c r="CP33" s="701"/>
      <c r="CQ33" s="702"/>
      <c r="CR33" s="685">
        <v>3836648</v>
      </c>
      <c r="CS33" s="721"/>
      <c r="CT33" s="721"/>
      <c r="CU33" s="721"/>
      <c r="CV33" s="721"/>
      <c r="CW33" s="721"/>
      <c r="CX33" s="721"/>
      <c r="CY33" s="722"/>
      <c r="CZ33" s="690">
        <v>64.3</v>
      </c>
      <c r="DA33" s="719"/>
      <c r="DB33" s="719"/>
      <c r="DC33" s="723"/>
      <c r="DD33" s="694">
        <v>2952825</v>
      </c>
      <c r="DE33" s="721"/>
      <c r="DF33" s="721"/>
      <c r="DG33" s="721"/>
      <c r="DH33" s="721"/>
      <c r="DI33" s="721"/>
      <c r="DJ33" s="721"/>
      <c r="DK33" s="722"/>
      <c r="DL33" s="694">
        <v>1153555</v>
      </c>
      <c r="DM33" s="721"/>
      <c r="DN33" s="721"/>
      <c r="DO33" s="721"/>
      <c r="DP33" s="721"/>
      <c r="DQ33" s="721"/>
      <c r="DR33" s="721"/>
      <c r="DS33" s="721"/>
      <c r="DT33" s="721"/>
      <c r="DU33" s="721"/>
      <c r="DV33" s="722"/>
      <c r="DW33" s="690">
        <v>42.1</v>
      </c>
      <c r="DX33" s="719"/>
      <c r="DY33" s="719"/>
      <c r="DZ33" s="719"/>
      <c r="EA33" s="719"/>
      <c r="EB33" s="719"/>
      <c r="EC33" s="720"/>
    </row>
    <row r="34" spans="2:133" ht="11.25" customHeight="1" x14ac:dyDescent="0.2">
      <c r="B34" s="682" t="s">
        <v>323</v>
      </c>
      <c r="C34" s="683"/>
      <c r="D34" s="683"/>
      <c r="E34" s="683"/>
      <c r="F34" s="683"/>
      <c r="G34" s="683"/>
      <c r="H34" s="683"/>
      <c r="I34" s="683"/>
      <c r="J34" s="683"/>
      <c r="K34" s="683"/>
      <c r="L34" s="683"/>
      <c r="M34" s="683"/>
      <c r="N34" s="683"/>
      <c r="O34" s="683"/>
      <c r="P34" s="683"/>
      <c r="Q34" s="684"/>
      <c r="R34" s="685">
        <v>16053</v>
      </c>
      <c r="S34" s="686"/>
      <c r="T34" s="686"/>
      <c r="U34" s="686"/>
      <c r="V34" s="686"/>
      <c r="W34" s="686"/>
      <c r="X34" s="686"/>
      <c r="Y34" s="687"/>
      <c r="Z34" s="688">
        <v>0.3</v>
      </c>
      <c r="AA34" s="688"/>
      <c r="AB34" s="688"/>
      <c r="AC34" s="688"/>
      <c r="AD34" s="689">
        <v>4766</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1085314</v>
      </c>
      <c r="CS34" s="686"/>
      <c r="CT34" s="686"/>
      <c r="CU34" s="686"/>
      <c r="CV34" s="686"/>
      <c r="CW34" s="686"/>
      <c r="CX34" s="686"/>
      <c r="CY34" s="687"/>
      <c r="CZ34" s="690">
        <v>18.2</v>
      </c>
      <c r="DA34" s="719"/>
      <c r="DB34" s="719"/>
      <c r="DC34" s="723"/>
      <c r="DD34" s="694">
        <v>945081</v>
      </c>
      <c r="DE34" s="686"/>
      <c r="DF34" s="686"/>
      <c r="DG34" s="686"/>
      <c r="DH34" s="686"/>
      <c r="DI34" s="686"/>
      <c r="DJ34" s="686"/>
      <c r="DK34" s="687"/>
      <c r="DL34" s="694">
        <v>442491</v>
      </c>
      <c r="DM34" s="686"/>
      <c r="DN34" s="686"/>
      <c r="DO34" s="686"/>
      <c r="DP34" s="686"/>
      <c r="DQ34" s="686"/>
      <c r="DR34" s="686"/>
      <c r="DS34" s="686"/>
      <c r="DT34" s="686"/>
      <c r="DU34" s="686"/>
      <c r="DV34" s="687"/>
      <c r="DW34" s="690">
        <v>16.100000000000001</v>
      </c>
      <c r="DX34" s="719"/>
      <c r="DY34" s="719"/>
      <c r="DZ34" s="719"/>
      <c r="EA34" s="719"/>
      <c r="EB34" s="719"/>
      <c r="EC34" s="720"/>
    </row>
    <row r="35" spans="2:133" ht="11.25" customHeight="1" x14ac:dyDescent="0.2">
      <c r="B35" s="682" t="s">
        <v>325</v>
      </c>
      <c r="C35" s="683"/>
      <c r="D35" s="683"/>
      <c r="E35" s="683"/>
      <c r="F35" s="683"/>
      <c r="G35" s="683"/>
      <c r="H35" s="683"/>
      <c r="I35" s="683"/>
      <c r="J35" s="683"/>
      <c r="K35" s="683"/>
      <c r="L35" s="683"/>
      <c r="M35" s="683"/>
      <c r="N35" s="683"/>
      <c r="O35" s="683"/>
      <c r="P35" s="683"/>
      <c r="Q35" s="684"/>
      <c r="R35" s="685">
        <v>1088702</v>
      </c>
      <c r="S35" s="686"/>
      <c r="T35" s="686"/>
      <c r="U35" s="686"/>
      <c r="V35" s="686"/>
      <c r="W35" s="686"/>
      <c r="X35" s="686"/>
      <c r="Y35" s="687"/>
      <c r="Z35" s="688">
        <v>17.5</v>
      </c>
      <c r="AA35" s="688"/>
      <c r="AB35" s="688"/>
      <c r="AC35" s="688"/>
      <c r="AD35" s="689" t="s">
        <v>176</v>
      </c>
      <c r="AE35" s="689"/>
      <c r="AF35" s="689"/>
      <c r="AG35" s="689"/>
      <c r="AH35" s="689"/>
      <c r="AI35" s="689"/>
      <c r="AJ35" s="689"/>
      <c r="AK35" s="689"/>
      <c r="AL35" s="690" t="s">
        <v>176</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40480</v>
      </c>
      <c r="CS35" s="721"/>
      <c r="CT35" s="721"/>
      <c r="CU35" s="721"/>
      <c r="CV35" s="721"/>
      <c r="CW35" s="721"/>
      <c r="CX35" s="721"/>
      <c r="CY35" s="722"/>
      <c r="CZ35" s="690">
        <v>0.7</v>
      </c>
      <c r="DA35" s="719"/>
      <c r="DB35" s="719"/>
      <c r="DC35" s="723"/>
      <c r="DD35" s="694">
        <v>31295</v>
      </c>
      <c r="DE35" s="721"/>
      <c r="DF35" s="721"/>
      <c r="DG35" s="721"/>
      <c r="DH35" s="721"/>
      <c r="DI35" s="721"/>
      <c r="DJ35" s="721"/>
      <c r="DK35" s="722"/>
      <c r="DL35" s="694">
        <v>20312</v>
      </c>
      <c r="DM35" s="721"/>
      <c r="DN35" s="721"/>
      <c r="DO35" s="721"/>
      <c r="DP35" s="721"/>
      <c r="DQ35" s="721"/>
      <c r="DR35" s="721"/>
      <c r="DS35" s="721"/>
      <c r="DT35" s="721"/>
      <c r="DU35" s="721"/>
      <c r="DV35" s="722"/>
      <c r="DW35" s="690">
        <v>0.7</v>
      </c>
      <c r="DX35" s="719"/>
      <c r="DY35" s="719"/>
      <c r="DZ35" s="719"/>
      <c r="EA35" s="719"/>
      <c r="EB35" s="719"/>
      <c r="EC35" s="720"/>
    </row>
    <row r="36" spans="2:133" ht="11.25" customHeight="1" x14ac:dyDescent="0.2">
      <c r="B36" s="682" t="s">
        <v>329</v>
      </c>
      <c r="C36" s="683"/>
      <c r="D36" s="683"/>
      <c r="E36" s="683"/>
      <c r="F36" s="683"/>
      <c r="G36" s="683"/>
      <c r="H36" s="683"/>
      <c r="I36" s="683"/>
      <c r="J36" s="683"/>
      <c r="K36" s="683"/>
      <c r="L36" s="683"/>
      <c r="M36" s="683"/>
      <c r="N36" s="683"/>
      <c r="O36" s="683"/>
      <c r="P36" s="683"/>
      <c r="Q36" s="684"/>
      <c r="R36" s="685">
        <v>386289</v>
      </c>
      <c r="S36" s="686"/>
      <c r="T36" s="686"/>
      <c r="U36" s="686"/>
      <c r="V36" s="686"/>
      <c r="W36" s="686"/>
      <c r="X36" s="686"/>
      <c r="Y36" s="687"/>
      <c r="Z36" s="688">
        <v>6.2</v>
      </c>
      <c r="AA36" s="688"/>
      <c r="AB36" s="688"/>
      <c r="AC36" s="688"/>
      <c r="AD36" s="689" t="s">
        <v>236</v>
      </c>
      <c r="AE36" s="689"/>
      <c r="AF36" s="689"/>
      <c r="AG36" s="689"/>
      <c r="AH36" s="689"/>
      <c r="AI36" s="689"/>
      <c r="AJ36" s="689"/>
      <c r="AK36" s="689"/>
      <c r="AL36" s="690" t="s">
        <v>236</v>
      </c>
      <c r="AM36" s="691"/>
      <c r="AN36" s="691"/>
      <c r="AO36" s="692"/>
      <c r="AP36" s="235"/>
      <c r="AQ36" s="759" t="s">
        <v>330</v>
      </c>
      <c r="AR36" s="760"/>
      <c r="AS36" s="760"/>
      <c r="AT36" s="760"/>
      <c r="AU36" s="760"/>
      <c r="AV36" s="760"/>
      <c r="AW36" s="760"/>
      <c r="AX36" s="760"/>
      <c r="AY36" s="761"/>
      <c r="AZ36" s="674">
        <v>508296</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14826</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1505752</v>
      </c>
      <c r="CS36" s="686"/>
      <c r="CT36" s="686"/>
      <c r="CU36" s="686"/>
      <c r="CV36" s="686"/>
      <c r="CW36" s="686"/>
      <c r="CX36" s="686"/>
      <c r="CY36" s="687"/>
      <c r="CZ36" s="690">
        <v>25.2</v>
      </c>
      <c r="DA36" s="719"/>
      <c r="DB36" s="719"/>
      <c r="DC36" s="723"/>
      <c r="DD36" s="694">
        <v>843323</v>
      </c>
      <c r="DE36" s="686"/>
      <c r="DF36" s="686"/>
      <c r="DG36" s="686"/>
      <c r="DH36" s="686"/>
      <c r="DI36" s="686"/>
      <c r="DJ36" s="686"/>
      <c r="DK36" s="687"/>
      <c r="DL36" s="694">
        <v>308719</v>
      </c>
      <c r="DM36" s="686"/>
      <c r="DN36" s="686"/>
      <c r="DO36" s="686"/>
      <c r="DP36" s="686"/>
      <c r="DQ36" s="686"/>
      <c r="DR36" s="686"/>
      <c r="DS36" s="686"/>
      <c r="DT36" s="686"/>
      <c r="DU36" s="686"/>
      <c r="DV36" s="687"/>
      <c r="DW36" s="690">
        <v>11.3</v>
      </c>
      <c r="DX36" s="719"/>
      <c r="DY36" s="719"/>
      <c r="DZ36" s="719"/>
      <c r="EA36" s="719"/>
      <c r="EB36" s="719"/>
      <c r="EC36" s="720"/>
    </row>
    <row r="37" spans="2:133" ht="11.25" customHeight="1" x14ac:dyDescent="0.2">
      <c r="B37" s="682" t="s">
        <v>333</v>
      </c>
      <c r="C37" s="683"/>
      <c r="D37" s="683"/>
      <c r="E37" s="683"/>
      <c r="F37" s="683"/>
      <c r="G37" s="683"/>
      <c r="H37" s="683"/>
      <c r="I37" s="683"/>
      <c r="J37" s="683"/>
      <c r="K37" s="683"/>
      <c r="L37" s="683"/>
      <c r="M37" s="683"/>
      <c r="N37" s="683"/>
      <c r="O37" s="683"/>
      <c r="P37" s="683"/>
      <c r="Q37" s="684"/>
      <c r="R37" s="685">
        <v>204013</v>
      </c>
      <c r="S37" s="686"/>
      <c r="T37" s="686"/>
      <c r="U37" s="686"/>
      <c r="V37" s="686"/>
      <c r="W37" s="686"/>
      <c r="X37" s="686"/>
      <c r="Y37" s="687"/>
      <c r="Z37" s="688">
        <v>3.3</v>
      </c>
      <c r="AA37" s="688"/>
      <c r="AB37" s="688"/>
      <c r="AC37" s="688"/>
      <c r="AD37" s="689" t="s">
        <v>146</v>
      </c>
      <c r="AE37" s="689"/>
      <c r="AF37" s="689"/>
      <c r="AG37" s="689"/>
      <c r="AH37" s="689"/>
      <c r="AI37" s="689"/>
      <c r="AJ37" s="689"/>
      <c r="AK37" s="689"/>
      <c r="AL37" s="690" t="s">
        <v>236</v>
      </c>
      <c r="AM37" s="691"/>
      <c r="AN37" s="691"/>
      <c r="AO37" s="692"/>
      <c r="AQ37" s="763" t="s">
        <v>334</v>
      </c>
      <c r="AR37" s="764"/>
      <c r="AS37" s="764"/>
      <c r="AT37" s="764"/>
      <c r="AU37" s="764"/>
      <c r="AV37" s="764"/>
      <c r="AW37" s="764"/>
      <c r="AX37" s="764"/>
      <c r="AY37" s="765"/>
      <c r="AZ37" s="685">
        <v>126824</v>
      </c>
      <c r="BA37" s="686"/>
      <c r="BB37" s="686"/>
      <c r="BC37" s="686"/>
      <c r="BD37" s="721"/>
      <c r="BE37" s="721"/>
      <c r="BF37" s="752"/>
      <c r="BG37" s="700" t="s">
        <v>335</v>
      </c>
      <c r="BH37" s="701"/>
      <c r="BI37" s="701"/>
      <c r="BJ37" s="701"/>
      <c r="BK37" s="701"/>
      <c r="BL37" s="701"/>
      <c r="BM37" s="701"/>
      <c r="BN37" s="701"/>
      <c r="BO37" s="701"/>
      <c r="BP37" s="701"/>
      <c r="BQ37" s="701"/>
      <c r="BR37" s="701"/>
      <c r="BS37" s="701"/>
      <c r="BT37" s="701"/>
      <c r="BU37" s="702"/>
      <c r="BV37" s="685">
        <v>6739</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189235</v>
      </c>
      <c r="CS37" s="721"/>
      <c r="CT37" s="721"/>
      <c r="CU37" s="721"/>
      <c r="CV37" s="721"/>
      <c r="CW37" s="721"/>
      <c r="CX37" s="721"/>
      <c r="CY37" s="722"/>
      <c r="CZ37" s="690">
        <v>3.2</v>
      </c>
      <c r="DA37" s="719"/>
      <c r="DB37" s="719"/>
      <c r="DC37" s="723"/>
      <c r="DD37" s="694">
        <v>189235</v>
      </c>
      <c r="DE37" s="721"/>
      <c r="DF37" s="721"/>
      <c r="DG37" s="721"/>
      <c r="DH37" s="721"/>
      <c r="DI37" s="721"/>
      <c r="DJ37" s="721"/>
      <c r="DK37" s="722"/>
      <c r="DL37" s="694">
        <v>171720</v>
      </c>
      <c r="DM37" s="721"/>
      <c r="DN37" s="721"/>
      <c r="DO37" s="721"/>
      <c r="DP37" s="721"/>
      <c r="DQ37" s="721"/>
      <c r="DR37" s="721"/>
      <c r="DS37" s="721"/>
      <c r="DT37" s="721"/>
      <c r="DU37" s="721"/>
      <c r="DV37" s="722"/>
      <c r="DW37" s="690">
        <v>6.3</v>
      </c>
      <c r="DX37" s="719"/>
      <c r="DY37" s="719"/>
      <c r="DZ37" s="719"/>
      <c r="EA37" s="719"/>
      <c r="EB37" s="719"/>
      <c r="EC37" s="720"/>
    </row>
    <row r="38" spans="2:133" ht="11.25" customHeight="1" x14ac:dyDescent="0.2">
      <c r="B38" s="682" t="s">
        <v>337</v>
      </c>
      <c r="C38" s="683"/>
      <c r="D38" s="683"/>
      <c r="E38" s="683"/>
      <c r="F38" s="683"/>
      <c r="G38" s="683"/>
      <c r="H38" s="683"/>
      <c r="I38" s="683"/>
      <c r="J38" s="683"/>
      <c r="K38" s="683"/>
      <c r="L38" s="683"/>
      <c r="M38" s="683"/>
      <c r="N38" s="683"/>
      <c r="O38" s="683"/>
      <c r="P38" s="683"/>
      <c r="Q38" s="684"/>
      <c r="R38" s="685">
        <v>59168</v>
      </c>
      <c r="S38" s="686"/>
      <c r="T38" s="686"/>
      <c r="U38" s="686"/>
      <c r="V38" s="686"/>
      <c r="W38" s="686"/>
      <c r="X38" s="686"/>
      <c r="Y38" s="687"/>
      <c r="Z38" s="688">
        <v>1</v>
      </c>
      <c r="AA38" s="688"/>
      <c r="AB38" s="688"/>
      <c r="AC38" s="688"/>
      <c r="AD38" s="689">
        <v>153</v>
      </c>
      <c r="AE38" s="689"/>
      <c r="AF38" s="689"/>
      <c r="AG38" s="689"/>
      <c r="AH38" s="689"/>
      <c r="AI38" s="689"/>
      <c r="AJ38" s="689"/>
      <c r="AK38" s="689"/>
      <c r="AL38" s="690">
        <v>0</v>
      </c>
      <c r="AM38" s="691"/>
      <c r="AN38" s="691"/>
      <c r="AO38" s="692"/>
      <c r="AQ38" s="763" t="s">
        <v>338</v>
      </c>
      <c r="AR38" s="764"/>
      <c r="AS38" s="764"/>
      <c r="AT38" s="764"/>
      <c r="AU38" s="764"/>
      <c r="AV38" s="764"/>
      <c r="AW38" s="764"/>
      <c r="AX38" s="764"/>
      <c r="AY38" s="765"/>
      <c r="AZ38" s="685">
        <v>25127</v>
      </c>
      <c r="BA38" s="686"/>
      <c r="BB38" s="686"/>
      <c r="BC38" s="686"/>
      <c r="BD38" s="721"/>
      <c r="BE38" s="721"/>
      <c r="BF38" s="752"/>
      <c r="BG38" s="700" t="s">
        <v>339</v>
      </c>
      <c r="BH38" s="701"/>
      <c r="BI38" s="701"/>
      <c r="BJ38" s="701"/>
      <c r="BK38" s="701"/>
      <c r="BL38" s="701"/>
      <c r="BM38" s="701"/>
      <c r="BN38" s="701"/>
      <c r="BO38" s="701"/>
      <c r="BP38" s="701"/>
      <c r="BQ38" s="701"/>
      <c r="BR38" s="701"/>
      <c r="BS38" s="701"/>
      <c r="BT38" s="701"/>
      <c r="BU38" s="702"/>
      <c r="BV38" s="685">
        <v>786</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507815</v>
      </c>
      <c r="CS38" s="686"/>
      <c r="CT38" s="686"/>
      <c r="CU38" s="686"/>
      <c r="CV38" s="686"/>
      <c r="CW38" s="686"/>
      <c r="CX38" s="686"/>
      <c r="CY38" s="687"/>
      <c r="CZ38" s="690">
        <v>8.5</v>
      </c>
      <c r="DA38" s="719"/>
      <c r="DB38" s="719"/>
      <c r="DC38" s="723"/>
      <c r="DD38" s="694">
        <v>453447</v>
      </c>
      <c r="DE38" s="686"/>
      <c r="DF38" s="686"/>
      <c r="DG38" s="686"/>
      <c r="DH38" s="686"/>
      <c r="DI38" s="686"/>
      <c r="DJ38" s="686"/>
      <c r="DK38" s="687"/>
      <c r="DL38" s="694">
        <v>381623</v>
      </c>
      <c r="DM38" s="686"/>
      <c r="DN38" s="686"/>
      <c r="DO38" s="686"/>
      <c r="DP38" s="686"/>
      <c r="DQ38" s="686"/>
      <c r="DR38" s="686"/>
      <c r="DS38" s="686"/>
      <c r="DT38" s="686"/>
      <c r="DU38" s="686"/>
      <c r="DV38" s="687"/>
      <c r="DW38" s="690">
        <v>13.9</v>
      </c>
      <c r="DX38" s="719"/>
      <c r="DY38" s="719"/>
      <c r="DZ38" s="719"/>
      <c r="EA38" s="719"/>
      <c r="EB38" s="719"/>
      <c r="EC38" s="720"/>
    </row>
    <row r="39" spans="2:133" ht="11.25" customHeight="1" x14ac:dyDescent="0.2">
      <c r="B39" s="682" t="s">
        <v>341</v>
      </c>
      <c r="C39" s="683"/>
      <c r="D39" s="683"/>
      <c r="E39" s="683"/>
      <c r="F39" s="683"/>
      <c r="G39" s="683"/>
      <c r="H39" s="683"/>
      <c r="I39" s="683"/>
      <c r="J39" s="683"/>
      <c r="K39" s="683"/>
      <c r="L39" s="683"/>
      <c r="M39" s="683"/>
      <c r="N39" s="683"/>
      <c r="O39" s="683"/>
      <c r="P39" s="683"/>
      <c r="Q39" s="684"/>
      <c r="R39" s="685">
        <v>215600</v>
      </c>
      <c r="S39" s="686"/>
      <c r="T39" s="686"/>
      <c r="U39" s="686"/>
      <c r="V39" s="686"/>
      <c r="W39" s="686"/>
      <c r="X39" s="686"/>
      <c r="Y39" s="687"/>
      <c r="Z39" s="688">
        <v>3.5</v>
      </c>
      <c r="AA39" s="688"/>
      <c r="AB39" s="688"/>
      <c r="AC39" s="688"/>
      <c r="AD39" s="689" t="s">
        <v>176</v>
      </c>
      <c r="AE39" s="689"/>
      <c r="AF39" s="689"/>
      <c r="AG39" s="689"/>
      <c r="AH39" s="689"/>
      <c r="AI39" s="689"/>
      <c r="AJ39" s="689"/>
      <c r="AK39" s="689"/>
      <c r="AL39" s="690" t="s">
        <v>176</v>
      </c>
      <c r="AM39" s="691"/>
      <c r="AN39" s="691"/>
      <c r="AO39" s="692"/>
      <c r="AQ39" s="763" t="s">
        <v>342</v>
      </c>
      <c r="AR39" s="764"/>
      <c r="AS39" s="764"/>
      <c r="AT39" s="764"/>
      <c r="AU39" s="764"/>
      <c r="AV39" s="764"/>
      <c r="AW39" s="764"/>
      <c r="AX39" s="764"/>
      <c r="AY39" s="765"/>
      <c r="AZ39" s="685">
        <v>481</v>
      </c>
      <c r="BA39" s="686"/>
      <c r="BB39" s="686"/>
      <c r="BC39" s="686"/>
      <c r="BD39" s="721"/>
      <c r="BE39" s="721"/>
      <c r="BF39" s="752"/>
      <c r="BG39" s="700" t="s">
        <v>343</v>
      </c>
      <c r="BH39" s="701"/>
      <c r="BI39" s="701"/>
      <c r="BJ39" s="701"/>
      <c r="BK39" s="701"/>
      <c r="BL39" s="701"/>
      <c r="BM39" s="701"/>
      <c r="BN39" s="701"/>
      <c r="BO39" s="701"/>
      <c r="BP39" s="701"/>
      <c r="BQ39" s="701"/>
      <c r="BR39" s="701"/>
      <c r="BS39" s="701"/>
      <c r="BT39" s="701"/>
      <c r="BU39" s="702"/>
      <c r="BV39" s="685">
        <v>1291</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680847</v>
      </c>
      <c r="CS39" s="721"/>
      <c r="CT39" s="721"/>
      <c r="CU39" s="721"/>
      <c r="CV39" s="721"/>
      <c r="CW39" s="721"/>
      <c r="CX39" s="721"/>
      <c r="CY39" s="722"/>
      <c r="CZ39" s="690">
        <v>11.4</v>
      </c>
      <c r="DA39" s="719"/>
      <c r="DB39" s="719"/>
      <c r="DC39" s="723"/>
      <c r="DD39" s="694">
        <v>679269</v>
      </c>
      <c r="DE39" s="721"/>
      <c r="DF39" s="721"/>
      <c r="DG39" s="721"/>
      <c r="DH39" s="721"/>
      <c r="DI39" s="721"/>
      <c r="DJ39" s="721"/>
      <c r="DK39" s="722"/>
      <c r="DL39" s="694" t="s">
        <v>176</v>
      </c>
      <c r="DM39" s="721"/>
      <c r="DN39" s="721"/>
      <c r="DO39" s="721"/>
      <c r="DP39" s="721"/>
      <c r="DQ39" s="721"/>
      <c r="DR39" s="721"/>
      <c r="DS39" s="721"/>
      <c r="DT39" s="721"/>
      <c r="DU39" s="721"/>
      <c r="DV39" s="722"/>
      <c r="DW39" s="690" t="s">
        <v>236</v>
      </c>
      <c r="DX39" s="719"/>
      <c r="DY39" s="719"/>
      <c r="DZ39" s="719"/>
      <c r="EA39" s="719"/>
      <c r="EB39" s="719"/>
      <c r="EC39" s="720"/>
    </row>
    <row r="40" spans="2:133" ht="11.25" customHeight="1" x14ac:dyDescent="0.2">
      <c r="B40" s="682" t="s">
        <v>345</v>
      </c>
      <c r="C40" s="683"/>
      <c r="D40" s="683"/>
      <c r="E40" s="683"/>
      <c r="F40" s="683"/>
      <c r="G40" s="683"/>
      <c r="H40" s="683"/>
      <c r="I40" s="683"/>
      <c r="J40" s="683"/>
      <c r="K40" s="683"/>
      <c r="L40" s="683"/>
      <c r="M40" s="683"/>
      <c r="N40" s="683"/>
      <c r="O40" s="683"/>
      <c r="P40" s="683"/>
      <c r="Q40" s="684"/>
      <c r="R40" s="685" t="s">
        <v>236</v>
      </c>
      <c r="S40" s="686"/>
      <c r="T40" s="686"/>
      <c r="U40" s="686"/>
      <c r="V40" s="686"/>
      <c r="W40" s="686"/>
      <c r="X40" s="686"/>
      <c r="Y40" s="687"/>
      <c r="Z40" s="688" t="s">
        <v>146</v>
      </c>
      <c r="AA40" s="688"/>
      <c r="AB40" s="688"/>
      <c r="AC40" s="688"/>
      <c r="AD40" s="689" t="s">
        <v>146</v>
      </c>
      <c r="AE40" s="689"/>
      <c r="AF40" s="689"/>
      <c r="AG40" s="689"/>
      <c r="AH40" s="689"/>
      <c r="AI40" s="689"/>
      <c r="AJ40" s="689"/>
      <c r="AK40" s="689"/>
      <c r="AL40" s="690" t="s">
        <v>236</v>
      </c>
      <c r="AM40" s="691"/>
      <c r="AN40" s="691"/>
      <c r="AO40" s="692"/>
      <c r="AQ40" s="763" t="s">
        <v>346</v>
      </c>
      <c r="AR40" s="764"/>
      <c r="AS40" s="764"/>
      <c r="AT40" s="764"/>
      <c r="AU40" s="764"/>
      <c r="AV40" s="764"/>
      <c r="AW40" s="764"/>
      <c r="AX40" s="764"/>
      <c r="AY40" s="765"/>
      <c r="AZ40" s="685" t="s">
        <v>236</v>
      </c>
      <c r="BA40" s="686"/>
      <c r="BB40" s="686"/>
      <c r="BC40" s="686"/>
      <c r="BD40" s="721"/>
      <c r="BE40" s="721"/>
      <c r="BF40" s="752"/>
      <c r="BG40" s="772" t="s">
        <v>347</v>
      </c>
      <c r="BH40" s="773"/>
      <c r="BI40" s="773"/>
      <c r="BJ40" s="773"/>
      <c r="BK40" s="773"/>
      <c r="BL40" s="236"/>
      <c r="BM40" s="701" t="s">
        <v>348</v>
      </c>
      <c r="BN40" s="701"/>
      <c r="BO40" s="701"/>
      <c r="BP40" s="701"/>
      <c r="BQ40" s="701"/>
      <c r="BR40" s="701"/>
      <c r="BS40" s="701"/>
      <c r="BT40" s="701"/>
      <c r="BU40" s="702"/>
      <c r="BV40" s="685">
        <v>97</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16440</v>
      </c>
      <c r="CS40" s="686"/>
      <c r="CT40" s="686"/>
      <c r="CU40" s="686"/>
      <c r="CV40" s="686"/>
      <c r="CW40" s="686"/>
      <c r="CX40" s="686"/>
      <c r="CY40" s="687"/>
      <c r="CZ40" s="690">
        <v>0.3</v>
      </c>
      <c r="DA40" s="719"/>
      <c r="DB40" s="719"/>
      <c r="DC40" s="723"/>
      <c r="DD40" s="694">
        <v>410</v>
      </c>
      <c r="DE40" s="686"/>
      <c r="DF40" s="686"/>
      <c r="DG40" s="686"/>
      <c r="DH40" s="686"/>
      <c r="DI40" s="686"/>
      <c r="DJ40" s="686"/>
      <c r="DK40" s="687"/>
      <c r="DL40" s="694">
        <v>410</v>
      </c>
      <c r="DM40" s="686"/>
      <c r="DN40" s="686"/>
      <c r="DO40" s="686"/>
      <c r="DP40" s="686"/>
      <c r="DQ40" s="686"/>
      <c r="DR40" s="686"/>
      <c r="DS40" s="686"/>
      <c r="DT40" s="686"/>
      <c r="DU40" s="686"/>
      <c r="DV40" s="687"/>
      <c r="DW40" s="690">
        <v>0</v>
      </c>
      <c r="DX40" s="719"/>
      <c r="DY40" s="719"/>
      <c r="DZ40" s="719"/>
      <c r="EA40" s="719"/>
      <c r="EB40" s="719"/>
      <c r="EC40" s="720"/>
    </row>
    <row r="41" spans="2:133" ht="11.25" customHeight="1" x14ac:dyDescent="0.2">
      <c r="B41" s="682" t="s">
        <v>350</v>
      </c>
      <c r="C41" s="683"/>
      <c r="D41" s="683"/>
      <c r="E41" s="683"/>
      <c r="F41" s="683"/>
      <c r="G41" s="683"/>
      <c r="H41" s="683"/>
      <c r="I41" s="683"/>
      <c r="J41" s="683"/>
      <c r="K41" s="683"/>
      <c r="L41" s="683"/>
      <c r="M41" s="683"/>
      <c r="N41" s="683"/>
      <c r="O41" s="683"/>
      <c r="P41" s="683"/>
      <c r="Q41" s="684"/>
      <c r="R41" s="685" t="s">
        <v>236</v>
      </c>
      <c r="S41" s="686"/>
      <c r="T41" s="686"/>
      <c r="U41" s="686"/>
      <c r="V41" s="686"/>
      <c r="W41" s="686"/>
      <c r="X41" s="686"/>
      <c r="Y41" s="687"/>
      <c r="Z41" s="688" t="s">
        <v>236</v>
      </c>
      <c r="AA41" s="688"/>
      <c r="AB41" s="688"/>
      <c r="AC41" s="688"/>
      <c r="AD41" s="689" t="s">
        <v>176</v>
      </c>
      <c r="AE41" s="689"/>
      <c r="AF41" s="689"/>
      <c r="AG41" s="689"/>
      <c r="AH41" s="689"/>
      <c r="AI41" s="689"/>
      <c r="AJ41" s="689"/>
      <c r="AK41" s="689"/>
      <c r="AL41" s="690" t="s">
        <v>236</v>
      </c>
      <c r="AM41" s="691"/>
      <c r="AN41" s="691"/>
      <c r="AO41" s="692"/>
      <c r="AQ41" s="763" t="s">
        <v>351</v>
      </c>
      <c r="AR41" s="764"/>
      <c r="AS41" s="764"/>
      <c r="AT41" s="764"/>
      <c r="AU41" s="764"/>
      <c r="AV41" s="764"/>
      <c r="AW41" s="764"/>
      <c r="AX41" s="764"/>
      <c r="AY41" s="765"/>
      <c r="AZ41" s="685">
        <v>66764</v>
      </c>
      <c r="BA41" s="686"/>
      <c r="BB41" s="686"/>
      <c r="BC41" s="686"/>
      <c r="BD41" s="721"/>
      <c r="BE41" s="721"/>
      <c r="BF41" s="752"/>
      <c r="BG41" s="772"/>
      <c r="BH41" s="773"/>
      <c r="BI41" s="773"/>
      <c r="BJ41" s="773"/>
      <c r="BK41" s="773"/>
      <c r="BL41" s="236"/>
      <c r="BM41" s="701" t="s">
        <v>352</v>
      </c>
      <c r="BN41" s="701"/>
      <c r="BO41" s="701"/>
      <c r="BP41" s="701"/>
      <c r="BQ41" s="701"/>
      <c r="BR41" s="701"/>
      <c r="BS41" s="701"/>
      <c r="BT41" s="701"/>
      <c r="BU41" s="702"/>
      <c r="BV41" s="685">
        <v>2</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236</v>
      </c>
      <c r="CS41" s="721"/>
      <c r="CT41" s="721"/>
      <c r="CU41" s="721"/>
      <c r="CV41" s="721"/>
      <c r="CW41" s="721"/>
      <c r="CX41" s="721"/>
      <c r="CY41" s="722"/>
      <c r="CZ41" s="690" t="s">
        <v>236</v>
      </c>
      <c r="DA41" s="719"/>
      <c r="DB41" s="719"/>
      <c r="DC41" s="723"/>
      <c r="DD41" s="694" t="s">
        <v>176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354</v>
      </c>
      <c r="C42" s="683"/>
      <c r="D42" s="683"/>
      <c r="E42" s="683"/>
      <c r="F42" s="683"/>
      <c r="G42" s="683"/>
      <c r="H42" s="683"/>
      <c r="I42" s="683"/>
      <c r="J42" s="683"/>
      <c r="K42" s="683"/>
      <c r="L42" s="683"/>
      <c r="M42" s="683"/>
      <c r="N42" s="683"/>
      <c r="O42" s="683"/>
      <c r="P42" s="683"/>
      <c r="Q42" s="684"/>
      <c r="R42" s="685" t="s">
        <v>236</v>
      </c>
      <c r="S42" s="686"/>
      <c r="T42" s="686"/>
      <c r="U42" s="686"/>
      <c r="V42" s="686"/>
      <c r="W42" s="686"/>
      <c r="X42" s="686"/>
      <c r="Y42" s="687"/>
      <c r="Z42" s="688" t="s">
        <v>146</v>
      </c>
      <c r="AA42" s="688"/>
      <c r="AB42" s="688"/>
      <c r="AC42" s="688"/>
      <c r="AD42" s="689" t="s">
        <v>236</v>
      </c>
      <c r="AE42" s="689"/>
      <c r="AF42" s="689"/>
      <c r="AG42" s="689"/>
      <c r="AH42" s="689"/>
      <c r="AI42" s="689"/>
      <c r="AJ42" s="689"/>
      <c r="AK42" s="689"/>
      <c r="AL42" s="690" t="s">
        <v>176</v>
      </c>
      <c r="AM42" s="691"/>
      <c r="AN42" s="691"/>
      <c r="AO42" s="692"/>
      <c r="AQ42" s="784" t="s">
        <v>355</v>
      </c>
      <c r="AR42" s="785"/>
      <c r="AS42" s="785"/>
      <c r="AT42" s="785"/>
      <c r="AU42" s="785"/>
      <c r="AV42" s="785"/>
      <c r="AW42" s="785"/>
      <c r="AX42" s="785"/>
      <c r="AY42" s="786"/>
      <c r="AZ42" s="776">
        <v>289100</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294</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535699</v>
      </c>
      <c r="CS42" s="686"/>
      <c r="CT42" s="686"/>
      <c r="CU42" s="686"/>
      <c r="CV42" s="686"/>
      <c r="CW42" s="686"/>
      <c r="CX42" s="686"/>
      <c r="CY42" s="687"/>
      <c r="CZ42" s="690">
        <v>9</v>
      </c>
      <c r="DA42" s="691"/>
      <c r="DB42" s="691"/>
      <c r="DC42" s="703"/>
      <c r="DD42" s="694">
        <v>205297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358</v>
      </c>
      <c r="C43" s="736"/>
      <c r="D43" s="736"/>
      <c r="E43" s="736"/>
      <c r="F43" s="736"/>
      <c r="G43" s="736"/>
      <c r="H43" s="736"/>
      <c r="I43" s="736"/>
      <c r="J43" s="736"/>
      <c r="K43" s="736"/>
      <c r="L43" s="736"/>
      <c r="M43" s="736"/>
      <c r="N43" s="736"/>
      <c r="O43" s="736"/>
      <c r="P43" s="736"/>
      <c r="Q43" s="737"/>
      <c r="R43" s="776">
        <v>6223649</v>
      </c>
      <c r="S43" s="777"/>
      <c r="T43" s="777"/>
      <c r="U43" s="777"/>
      <c r="V43" s="777"/>
      <c r="W43" s="777"/>
      <c r="X43" s="777"/>
      <c r="Y43" s="778"/>
      <c r="Z43" s="779">
        <v>100</v>
      </c>
      <c r="AA43" s="779"/>
      <c r="AB43" s="779"/>
      <c r="AC43" s="779"/>
      <c r="AD43" s="780">
        <v>2740422</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8465</v>
      </c>
      <c r="CS43" s="721"/>
      <c r="CT43" s="721"/>
      <c r="CU43" s="721"/>
      <c r="CV43" s="721"/>
      <c r="CW43" s="721"/>
      <c r="CX43" s="721"/>
      <c r="CY43" s="722"/>
      <c r="CZ43" s="690">
        <v>0.1</v>
      </c>
      <c r="DA43" s="719"/>
      <c r="DB43" s="719"/>
      <c r="DC43" s="723"/>
      <c r="DD43" s="694">
        <v>8465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360</v>
      </c>
      <c r="CG44" s="683"/>
      <c r="CH44" s="683"/>
      <c r="CI44" s="683"/>
      <c r="CJ44" s="683"/>
      <c r="CK44" s="683"/>
      <c r="CL44" s="683"/>
      <c r="CM44" s="683"/>
      <c r="CN44" s="683"/>
      <c r="CO44" s="683"/>
      <c r="CP44" s="683"/>
      <c r="CQ44" s="684"/>
      <c r="CR44" s="685">
        <v>520075</v>
      </c>
      <c r="CS44" s="686"/>
      <c r="CT44" s="686"/>
      <c r="CU44" s="686"/>
      <c r="CV44" s="686"/>
      <c r="CW44" s="686"/>
      <c r="CX44" s="686"/>
      <c r="CY44" s="687"/>
      <c r="CZ44" s="690">
        <v>8.6999999999999993</v>
      </c>
      <c r="DA44" s="691"/>
      <c r="DB44" s="691"/>
      <c r="DC44" s="703"/>
      <c r="DD44" s="694">
        <v>192393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115434</v>
      </c>
      <c r="CS45" s="721"/>
      <c r="CT45" s="721"/>
      <c r="CU45" s="721"/>
      <c r="CV45" s="721"/>
      <c r="CW45" s="721"/>
      <c r="CX45" s="721"/>
      <c r="CY45" s="722"/>
      <c r="CZ45" s="690">
        <v>1.9</v>
      </c>
      <c r="DA45" s="719"/>
      <c r="DB45" s="719"/>
      <c r="DC45" s="723"/>
      <c r="DD45" s="694">
        <v>29773</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396319</v>
      </c>
      <c r="CS46" s="686"/>
      <c r="CT46" s="686"/>
      <c r="CU46" s="686"/>
      <c r="CV46" s="686"/>
      <c r="CW46" s="686"/>
      <c r="CX46" s="686"/>
      <c r="CY46" s="687"/>
      <c r="CZ46" s="690">
        <v>6.6</v>
      </c>
      <c r="DA46" s="691"/>
      <c r="DB46" s="691"/>
      <c r="DC46" s="703"/>
      <c r="DD46" s="694">
        <v>154298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v>15624</v>
      </c>
      <c r="CS47" s="721"/>
      <c r="CT47" s="721"/>
      <c r="CU47" s="721"/>
      <c r="CV47" s="721"/>
      <c r="CW47" s="721"/>
      <c r="CX47" s="721"/>
      <c r="CY47" s="722"/>
      <c r="CZ47" s="690">
        <v>0.3</v>
      </c>
      <c r="DA47" s="719"/>
      <c r="DB47" s="719"/>
      <c r="DC47" s="723"/>
      <c r="DD47" s="694">
        <v>12904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176</v>
      </c>
      <c r="CS48" s="686"/>
      <c r="CT48" s="686"/>
      <c r="CU48" s="686"/>
      <c r="CV48" s="686"/>
      <c r="CW48" s="686"/>
      <c r="CX48" s="686"/>
      <c r="CY48" s="687"/>
      <c r="CZ48" s="690" t="s">
        <v>176</v>
      </c>
      <c r="DA48" s="691"/>
      <c r="DB48" s="691"/>
      <c r="DC48" s="703"/>
      <c r="DD48" s="694" t="s">
        <v>176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368</v>
      </c>
      <c r="CE49" s="736"/>
      <c r="CF49" s="736"/>
      <c r="CG49" s="736"/>
      <c r="CH49" s="736"/>
      <c r="CI49" s="736"/>
      <c r="CJ49" s="736"/>
      <c r="CK49" s="736"/>
      <c r="CL49" s="736"/>
      <c r="CM49" s="736"/>
      <c r="CN49" s="736"/>
      <c r="CO49" s="736"/>
      <c r="CP49" s="736"/>
      <c r="CQ49" s="737"/>
      <c r="CR49" s="776">
        <v>5968433</v>
      </c>
      <c r="CS49" s="756"/>
      <c r="CT49" s="756"/>
      <c r="CU49" s="756"/>
      <c r="CV49" s="756"/>
      <c r="CW49" s="756"/>
      <c r="CX49" s="756"/>
      <c r="CY49" s="787"/>
      <c r="CZ49" s="781">
        <v>100</v>
      </c>
      <c r="DA49" s="788"/>
      <c r="DB49" s="788"/>
      <c r="DC49" s="789"/>
      <c r="DD49" s="790">
        <v>4293261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tz1lh24ZJ3P+uqusfMfhiMULmTqIjkhSfG1TwXECiRzJDsM6Bf4wbbz3+CywRt43bDhQwax18hAifJkS4/FJyQ==" saltValue="XwTS3d9pdYKe4ClH3OYgS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391</v>
      </c>
      <c r="C7" s="818"/>
      <c r="D7" s="818"/>
      <c r="E7" s="818"/>
      <c r="F7" s="818"/>
      <c r="G7" s="818"/>
      <c r="H7" s="818"/>
      <c r="I7" s="818"/>
      <c r="J7" s="818"/>
      <c r="K7" s="818"/>
      <c r="L7" s="818"/>
      <c r="M7" s="818"/>
      <c r="N7" s="818"/>
      <c r="O7" s="818"/>
      <c r="P7" s="819"/>
      <c r="Q7" s="820">
        <v>6224</v>
      </c>
      <c r="R7" s="821"/>
      <c r="S7" s="821"/>
      <c r="T7" s="821"/>
      <c r="U7" s="821"/>
      <c r="V7" s="821">
        <v>5968</v>
      </c>
      <c r="W7" s="821"/>
      <c r="X7" s="821"/>
      <c r="Y7" s="821"/>
      <c r="Z7" s="821"/>
      <c r="AA7" s="821">
        <v>255</v>
      </c>
      <c r="AB7" s="821"/>
      <c r="AC7" s="821"/>
      <c r="AD7" s="821"/>
      <c r="AE7" s="822"/>
      <c r="AF7" s="823">
        <v>249</v>
      </c>
      <c r="AG7" s="824"/>
      <c r="AH7" s="824"/>
      <c r="AI7" s="824"/>
      <c r="AJ7" s="825"/>
      <c r="AK7" s="860">
        <v>386</v>
      </c>
      <c r="AL7" s="861"/>
      <c r="AM7" s="861"/>
      <c r="AN7" s="861"/>
      <c r="AO7" s="861"/>
      <c r="AP7" s="861">
        <v>1059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594</v>
      </c>
      <c r="BT7" s="865"/>
      <c r="BU7" s="865"/>
      <c r="BV7" s="865"/>
      <c r="BW7" s="865"/>
      <c r="BX7" s="865"/>
      <c r="BY7" s="865"/>
      <c r="BZ7" s="865"/>
      <c r="CA7" s="865"/>
      <c r="CB7" s="865"/>
      <c r="CC7" s="865"/>
      <c r="CD7" s="865"/>
      <c r="CE7" s="865"/>
      <c r="CF7" s="865"/>
      <c r="CG7" s="866"/>
      <c r="CH7" s="857">
        <v>2</v>
      </c>
      <c r="CI7" s="858"/>
      <c r="CJ7" s="858"/>
      <c r="CK7" s="858"/>
      <c r="CL7" s="859"/>
      <c r="CM7" s="857">
        <v>39</v>
      </c>
      <c r="CN7" s="858"/>
      <c r="CO7" s="858"/>
      <c r="CP7" s="858"/>
      <c r="CQ7" s="859"/>
      <c r="CR7" s="857">
        <v>98</v>
      </c>
      <c r="CS7" s="858"/>
      <c r="CT7" s="858"/>
      <c r="CU7" s="858"/>
      <c r="CV7" s="859"/>
      <c r="CW7" s="857">
        <v>7</v>
      </c>
      <c r="CX7" s="858"/>
      <c r="CY7" s="858"/>
      <c r="CZ7" s="858"/>
      <c r="DA7" s="859"/>
      <c r="DB7" s="857" t="s">
        <v>596</v>
      </c>
      <c r="DC7" s="858"/>
      <c r="DD7" s="858"/>
      <c r="DE7" s="858"/>
      <c r="DF7" s="859"/>
      <c r="DG7" s="857" t="s">
        <v>596</v>
      </c>
      <c r="DH7" s="858"/>
      <c r="DI7" s="858"/>
      <c r="DJ7" s="858"/>
      <c r="DK7" s="859"/>
      <c r="DL7" s="857" t="s">
        <v>596</v>
      </c>
      <c r="DM7" s="858"/>
      <c r="DN7" s="858"/>
      <c r="DO7" s="858"/>
      <c r="DP7" s="859"/>
      <c r="DQ7" s="857" t="s">
        <v>596</v>
      </c>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595</v>
      </c>
      <c r="BT8" s="855"/>
      <c r="BU8" s="855"/>
      <c r="BV8" s="855"/>
      <c r="BW8" s="855"/>
      <c r="BX8" s="855"/>
      <c r="BY8" s="855"/>
      <c r="BZ8" s="855"/>
      <c r="CA8" s="855"/>
      <c r="CB8" s="855"/>
      <c r="CC8" s="855"/>
      <c r="CD8" s="855"/>
      <c r="CE8" s="855"/>
      <c r="CF8" s="855"/>
      <c r="CG8" s="856"/>
      <c r="CH8" s="867">
        <v>-717</v>
      </c>
      <c r="CI8" s="868"/>
      <c r="CJ8" s="868"/>
      <c r="CK8" s="868"/>
      <c r="CL8" s="869"/>
      <c r="CM8" s="867">
        <v>-10575</v>
      </c>
      <c r="CN8" s="868"/>
      <c r="CO8" s="868"/>
      <c r="CP8" s="868"/>
      <c r="CQ8" s="869"/>
      <c r="CR8" s="867">
        <v>0</v>
      </c>
      <c r="CS8" s="868"/>
      <c r="CT8" s="868"/>
      <c r="CU8" s="868"/>
      <c r="CV8" s="869"/>
      <c r="CW8" s="867" t="s">
        <v>596</v>
      </c>
      <c r="CX8" s="868"/>
      <c r="CY8" s="868"/>
      <c r="CZ8" s="868"/>
      <c r="DA8" s="869"/>
      <c r="DB8" s="867">
        <v>13</v>
      </c>
      <c r="DC8" s="868"/>
      <c r="DD8" s="868"/>
      <c r="DE8" s="868"/>
      <c r="DF8" s="869"/>
      <c r="DG8" s="867" t="s">
        <v>596</v>
      </c>
      <c r="DH8" s="868"/>
      <c r="DI8" s="868"/>
      <c r="DJ8" s="868"/>
      <c r="DK8" s="869"/>
      <c r="DL8" s="867" t="s">
        <v>596</v>
      </c>
      <c r="DM8" s="868"/>
      <c r="DN8" s="868"/>
      <c r="DO8" s="868"/>
      <c r="DP8" s="869"/>
      <c r="DQ8" s="867" t="s">
        <v>596</v>
      </c>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393</v>
      </c>
      <c r="B23" s="876" t="s">
        <v>394</v>
      </c>
      <c r="C23" s="877"/>
      <c r="D23" s="877"/>
      <c r="E23" s="877"/>
      <c r="F23" s="877"/>
      <c r="G23" s="877"/>
      <c r="H23" s="877"/>
      <c r="I23" s="877"/>
      <c r="J23" s="877"/>
      <c r="K23" s="877"/>
      <c r="L23" s="877"/>
      <c r="M23" s="877"/>
      <c r="N23" s="877"/>
      <c r="O23" s="877"/>
      <c r="P23" s="878"/>
      <c r="Q23" s="879">
        <v>6224</v>
      </c>
      <c r="R23" s="880"/>
      <c r="S23" s="880"/>
      <c r="T23" s="880"/>
      <c r="U23" s="880"/>
      <c r="V23" s="880">
        <v>5968</v>
      </c>
      <c r="W23" s="880"/>
      <c r="X23" s="880"/>
      <c r="Y23" s="880"/>
      <c r="Z23" s="880"/>
      <c r="AA23" s="880">
        <v>255</v>
      </c>
      <c r="AB23" s="880"/>
      <c r="AC23" s="880"/>
      <c r="AD23" s="880"/>
      <c r="AE23" s="881"/>
      <c r="AF23" s="882">
        <v>249</v>
      </c>
      <c r="AG23" s="880"/>
      <c r="AH23" s="880"/>
      <c r="AI23" s="880"/>
      <c r="AJ23" s="883"/>
      <c r="AK23" s="884"/>
      <c r="AL23" s="885"/>
      <c r="AM23" s="885"/>
      <c r="AN23" s="885"/>
      <c r="AO23" s="885"/>
      <c r="AP23" s="880">
        <v>1059</v>
      </c>
      <c r="AQ23" s="880"/>
      <c r="AR23" s="880"/>
      <c r="AS23" s="880"/>
      <c r="AT23" s="880"/>
      <c r="AU23" s="886"/>
      <c r="AV23" s="886"/>
      <c r="AW23" s="886"/>
      <c r="AX23" s="886"/>
      <c r="AY23" s="887"/>
      <c r="AZ23" s="895" t="s">
        <v>395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374</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406</v>
      </c>
      <c r="C28" s="818"/>
      <c r="D28" s="818"/>
      <c r="E28" s="818"/>
      <c r="F28" s="818"/>
      <c r="G28" s="818"/>
      <c r="H28" s="818"/>
      <c r="I28" s="818"/>
      <c r="J28" s="818"/>
      <c r="K28" s="818"/>
      <c r="L28" s="818"/>
      <c r="M28" s="818"/>
      <c r="N28" s="818"/>
      <c r="O28" s="818"/>
      <c r="P28" s="819"/>
      <c r="Q28" s="908">
        <v>613</v>
      </c>
      <c r="R28" s="909"/>
      <c r="S28" s="909"/>
      <c r="T28" s="909"/>
      <c r="U28" s="909"/>
      <c r="V28" s="909">
        <v>599</v>
      </c>
      <c r="W28" s="909"/>
      <c r="X28" s="909"/>
      <c r="Y28" s="909"/>
      <c r="Z28" s="909"/>
      <c r="AA28" s="909">
        <v>15</v>
      </c>
      <c r="AB28" s="909"/>
      <c r="AC28" s="909"/>
      <c r="AD28" s="909"/>
      <c r="AE28" s="910"/>
      <c r="AF28" s="911">
        <v>15</v>
      </c>
      <c r="AG28" s="909"/>
      <c r="AH28" s="909"/>
      <c r="AI28" s="909"/>
      <c r="AJ28" s="912"/>
      <c r="AK28" s="913">
        <v>67</v>
      </c>
      <c r="AL28" s="904"/>
      <c r="AM28" s="904"/>
      <c r="AN28" s="904"/>
      <c r="AO28" s="904"/>
      <c r="AP28" s="904" t="s">
        <v>596</v>
      </c>
      <c r="AQ28" s="904"/>
      <c r="AR28" s="904"/>
      <c r="AS28" s="904"/>
      <c r="AT28" s="904"/>
      <c r="AU28" s="904" t="s">
        <v>596</v>
      </c>
      <c r="AV28" s="904"/>
      <c r="AW28" s="904"/>
      <c r="AX28" s="904"/>
      <c r="AY28" s="904"/>
      <c r="AZ28" s="905" t="s">
        <v>596</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407</v>
      </c>
      <c r="C29" s="842"/>
      <c r="D29" s="842"/>
      <c r="E29" s="842"/>
      <c r="F29" s="842"/>
      <c r="G29" s="842"/>
      <c r="H29" s="842"/>
      <c r="I29" s="842"/>
      <c r="J29" s="842"/>
      <c r="K29" s="842"/>
      <c r="L29" s="842"/>
      <c r="M29" s="842"/>
      <c r="N29" s="842"/>
      <c r="O29" s="842"/>
      <c r="P29" s="843"/>
      <c r="Q29" s="844">
        <v>717</v>
      </c>
      <c r="R29" s="845"/>
      <c r="S29" s="845"/>
      <c r="T29" s="845"/>
      <c r="U29" s="845"/>
      <c r="V29" s="845">
        <v>708</v>
      </c>
      <c r="W29" s="845"/>
      <c r="X29" s="845"/>
      <c r="Y29" s="845"/>
      <c r="Z29" s="845"/>
      <c r="AA29" s="845">
        <v>9</v>
      </c>
      <c r="AB29" s="845"/>
      <c r="AC29" s="845"/>
      <c r="AD29" s="845"/>
      <c r="AE29" s="846"/>
      <c r="AF29" s="847">
        <v>9</v>
      </c>
      <c r="AG29" s="848"/>
      <c r="AH29" s="848"/>
      <c r="AI29" s="848"/>
      <c r="AJ29" s="849"/>
      <c r="AK29" s="916">
        <v>141</v>
      </c>
      <c r="AL29" s="917"/>
      <c r="AM29" s="917"/>
      <c r="AN29" s="917"/>
      <c r="AO29" s="917"/>
      <c r="AP29" s="917" t="s">
        <v>596</v>
      </c>
      <c r="AQ29" s="917"/>
      <c r="AR29" s="917"/>
      <c r="AS29" s="917"/>
      <c r="AT29" s="917"/>
      <c r="AU29" s="917" t="s">
        <v>596</v>
      </c>
      <c r="AV29" s="917"/>
      <c r="AW29" s="917"/>
      <c r="AX29" s="917"/>
      <c r="AY29" s="917"/>
      <c r="AZ29" s="918" t="s">
        <v>596</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408</v>
      </c>
      <c r="C30" s="842"/>
      <c r="D30" s="842"/>
      <c r="E30" s="842"/>
      <c r="F30" s="842"/>
      <c r="G30" s="842"/>
      <c r="H30" s="842"/>
      <c r="I30" s="842"/>
      <c r="J30" s="842"/>
      <c r="K30" s="842"/>
      <c r="L30" s="842"/>
      <c r="M30" s="842"/>
      <c r="N30" s="842"/>
      <c r="O30" s="842"/>
      <c r="P30" s="843"/>
      <c r="Q30" s="844">
        <v>77</v>
      </c>
      <c r="R30" s="845"/>
      <c r="S30" s="845"/>
      <c r="T30" s="845"/>
      <c r="U30" s="845"/>
      <c r="V30" s="845">
        <v>76</v>
      </c>
      <c r="W30" s="845"/>
      <c r="X30" s="845"/>
      <c r="Y30" s="845"/>
      <c r="Z30" s="845"/>
      <c r="AA30" s="845">
        <v>1</v>
      </c>
      <c r="AB30" s="845"/>
      <c r="AC30" s="845"/>
      <c r="AD30" s="845"/>
      <c r="AE30" s="846"/>
      <c r="AF30" s="847">
        <v>1</v>
      </c>
      <c r="AG30" s="848"/>
      <c r="AH30" s="848"/>
      <c r="AI30" s="848"/>
      <c r="AJ30" s="849"/>
      <c r="AK30" s="916">
        <v>34</v>
      </c>
      <c r="AL30" s="917"/>
      <c r="AM30" s="917"/>
      <c r="AN30" s="917"/>
      <c r="AO30" s="917"/>
      <c r="AP30" s="917" t="s">
        <v>596</v>
      </c>
      <c r="AQ30" s="917"/>
      <c r="AR30" s="917"/>
      <c r="AS30" s="917"/>
      <c r="AT30" s="917"/>
      <c r="AU30" s="917" t="s">
        <v>596</v>
      </c>
      <c r="AV30" s="917"/>
      <c r="AW30" s="917"/>
      <c r="AX30" s="917"/>
      <c r="AY30" s="917"/>
      <c r="AZ30" s="918" t="s">
        <v>596</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409</v>
      </c>
      <c r="C31" s="842"/>
      <c r="D31" s="842"/>
      <c r="E31" s="842"/>
      <c r="F31" s="842"/>
      <c r="G31" s="842"/>
      <c r="H31" s="842"/>
      <c r="I31" s="842"/>
      <c r="J31" s="842"/>
      <c r="K31" s="842"/>
      <c r="L31" s="842"/>
      <c r="M31" s="842"/>
      <c r="N31" s="842"/>
      <c r="O31" s="842"/>
      <c r="P31" s="843"/>
      <c r="Q31" s="844">
        <v>16</v>
      </c>
      <c r="R31" s="845"/>
      <c r="S31" s="845"/>
      <c r="T31" s="845"/>
      <c r="U31" s="845"/>
      <c r="V31" s="845">
        <v>13</v>
      </c>
      <c r="W31" s="845"/>
      <c r="X31" s="845"/>
      <c r="Y31" s="845"/>
      <c r="Z31" s="845"/>
      <c r="AA31" s="845">
        <v>3</v>
      </c>
      <c r="AB31" s="845"/>
      <c r="AC31" s="845"/>
      <c r="AD31" s="845"/>
      <c r="AE31" s="846"/>
      <c r="AF31" s="847">
        <v>3</v>
      </c>
      <c r="AG31" s="848"/>
      <c r="AH31" s="848"/>
      <c r="AI31" s="848"/>
      <c r="AJ31" s="849"/>
      <c r="AK31" s="916">
        <v>10</v>
      </c>
      <c r="AL31" s="917"/>
      <c r="AM31" s="917"/>
      <c r="AN31" s="917"/>
      <c r="AO31" s="917"/>
      <c r="AP31" s="917" t="s">
        <v>596</v>
      </c>
      <c r="AQ31" s="917"/>
      <c r="AR31" s="917"/>
      <c r="AS31" s="917"/>
      <c r="AT31" s="917"/>
      <c r="AU31" s="917" t="s">
        <v>596</v>
      </c>
      <c r="AV31" s="917"/>
      <c r="AW31" s="917"/>
      <c r="AX31" s="917"/>
      <c r="AY31" s="917"/>
      <c r="AZ31" s="918" t="s">
        <v>596</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410</v>
      </c>
      <c r="C32" s="842"/>
      <c r="D32" s="842"/>
      <c r="E32" s="842"/>
      <c r="F32" s="842"/>
      <c r="G32" s="842"/>
      <c r="H32" s="842"/>
      <c r="I32" s="842"/>
      <c r="J32" s="842"/>
      <c r="K32" s="842"/>
      <c r="L32" s="842"/>
      <c r="M32" s="842"/>
      <c r="N32" s="842"/>
      <c r="O32" s="842"/>
      <c r="P32" s="843"/>
      <c r="Q32" s="844">
        <v>218</v>
      </c>
      <c r="R32" s="845"/>
      <c r="S32" s="845"/>
      <c r="T32" s="845"/>
      <c r="U32" s="845"/>
      <c r="V32" s="845">
        <v>194</v>
      </c>
      <c r="W32" s="845"/>
      <c r="X32" s="845"/>
      <c r="Y32" s="845"/>
      <c r="Z32" s="845"/>
      <c r="AA32" s="845">
        <v>24</v>
      </c>
      <c r="AB32" s="845"/>
      <c r="AC32" s="845"/>
      <c r="AD32" s="845"/>
      <c r="AE32" s="846"/>
      <c r="AF32" s="847">
        <v>21</v>
      </c>
      <c r="AG32" s="848"/>
      <c r="AH32" s="848"/>
      <c r="AI32" s="848"/>
      <c r="AJ32" s="849"/>
      <c r="AK32" s="916">
        <v>25</v>
      </c>
      <c r="AL32" s="917"/>
      <c r="AM32" s="917"/>
      <c r="AN32" s="917"/>
      <c r="AO32" s="917"/>
      <c r="AP32" s="917">
        <v>265</v>
      </c>
      <c r="AQ32" s="917"/>
      <c r="AR32" s="917"/>
      <c r="AS32" s="917"/>
      <c r="AT32" s="917"/>
      <c r="AU32" s="917">
        <v>162</v>
      </c>
      <c r="AV32" s="917"/>
      <c r="AW32" s="917"/>
      <c r="AX32" s="917"/>
      <c r="AY32" s="917"/>
      <c r="AZ32" s="918" t="s">
        <v>596</v>
      </c>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412</v>
      </c>
      <c r="C33" s="842"/>
      <c r="D33" s="842"/>
      <c r="E33" s="842"/>
      <c r="F33" s="842"/>
      <c r="G33" s="842"/>
      <c r="H33" s="842"/>
      <c r="I33" s="842"/>
      <c r="J33" s="842"/>
      <c r="K33" s="842"/>
      <c r="L33" s="842"/>
      <c r="M33" s="842"/>
      <c r="N33" s="842"/>
      <c r="O33" s="842"/>
      <c r="P33" s="843"/>
      <c r="Q33" s="844">
        <v>209</v>
      </c>
      <c r="R33" s="845"/>
      <c r="S33" s="845"/>
      <c r="T33" s="845"/>
      <c r="U33" s="845"/>
      <c r="V33" s="845">
        <v>194</v>
      </c>
      <c r="W33" s="845"/>
      <c r="X33" s="845"/>
      <c r="Y33" s="845"/>
      <c r="Z33" s="845"/>
      <c r="AA33" s="845">
        <v>15</v>
      </c>
      <c r="AB33" s="845"/>
      <c r="AC33" s="845"/>
      <c r="AD33" s="845"/>
      <c r="AE33" s="846"/>
      <c r="AF33" s="847">
        <v>15</v>
      </c>
      <c r="AG33" s="848"/>
      <c r="AH33" s="848"/>
      <c r="AI33" s="848"/>
      <c r="AJ33" s="849"/>
      <c r="AK33" s="916">
        <v>127</v>
      </c>
      <c r="AL33" s="917"/>
      <c r="AM33" s="917"/>
      <c r="AN33" s="917"/>
      <c r="AO33" s="917"/>
      <c r="AP33" s="917">
        <v>1254</v>
      </c>
      <c r="AQ33" s="917"/>
      <c r="AR33" s="917"/>
      <c r="AS33" s="917"/>
      <c r="AT33" s="917"/>
      <c r="AU33" s="917">
        <v>1216</v>
      </c>
      <c r="AV33" s="917"/>
      <c r="AW33" s="917"/>
      <c r="AX33" s="917"/>
      <c r="AY33" s="917"/>
      <c r="AZ33" s="918" t="s">
        <v>596</v>
      </c>
      <c r="BA33" s="918"/>
      <c r="BB33" s="918"/>
      <c r="BC33" s="918"/>
      <c r="BD33" s="918"/>
      <c r="BE33" s="914" t="s">
        <v>413</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393</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64</v>
      </c>
      <c r="AG63" s="928"/>
      <c r="AH63" s="928"/>
      <c r="AI63" s="928"/>
      <c r="AJ63" s="929"/>
      <c r="AK63" s="930"/>
      <c r="AL63" s="925"/>
      <c r="AM63" s="925"/>
      <c r="AN63" s="925"/>
      <c r="AO63" s="925"/>
      <c r="AP63" s="928">
        <v>1519</v>
      </c>
      <c r="AQ63" s="928"/>
      <c r="AR63" s="928"/>
      <c r="AS63" s="928"/>
      <c r="AT63" s="928"/>
      <c r="AU63" s="928">
        <v>1378</v>
      </c>
      <c r="AV63" s="928"/>
      <c r="AW63" s="928"/>
      <c r="AX63" s="928"/>
      <c r="AY63" s="928"/>
      <c r="AZ63" s="932"/>
      <c r="BA63" s="932"/>
      <c r="BB63" s="932"/>
      <c r="BC63" s="932"/>
      <c r="BD63" s="932"/>
      <c r="BE63" s="933"/>
      <c r="BF63" s="933"/>
      <c r="BG63" s="933"/>
      <c r="BH63" s="933"/>
      <c r="BI63" s="934"/>
      <c r="BJ63" s="935" t="s">
        <v>416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418</v>
      </c>
      <c r="B66" s="827"/>
      <c r="C66" s="827"/>
      <c r="D66" s="827"/>
      <c r="E66" s="827"/>
      <c r="F66" s="827"/>
      <c r="G66" s="827"/>
      <c r="H66" s="827"/>
      <c r="I66" s="827"/>
      <c r="J66" s="827"/>
      <c r="K66" s="827"/>
      <c r="L66" s="827"/>
      <c r="M66" s="827"/>
      <c r="N66" s="827"/>
      <c r="O66" s="827"/>
      <c r="P66" s="828"/>
      <c r="Q66" s="803" t="s">
        <v>419</v>
      </c>
      <c r="R66" s="804"/>
      <c r="S66" s="804"/>
      <c r="T66" s="804"/>
      <c r="U66" s="805"/>
      <c r="V66" s="803" t="s">
        <v>420</v>
      </c>
      <c r="W66" s="804"/>
      <c r="X66" s="804"/>
      <c r="Y66" s="804"/>
      <c r="Z66" s="805"/>
      <c r="AA66" s="803" t="s">
        <v>421</v>
      </c>
      <c r="AB66" s="804"/>
      <c r="AC66" s="804"/>
      <c r="AD66" s="804"/>
      <c r="AE66" s="805"/>
      <c r="AF66" s="938" t="s">
        <v>422</v>
      </c>
      <c r="AG66" s="899"/>
      <c r="AH66" s="899"/>
      <c r="AI66" s="899"/>
      <c r="AJ66" s="939"/>
      <c r="AK66" s="803" t="s">
        <v>423</v>
      </c>
      <c r="AL66" s="827"/>
      <c r="AM66" s="827"/>
      <c r="AN66" s="827"/>
      <c r="AO66" s="828"/>
      <c r="AP66" s="803" t="s">
        <v>424</v>
      </c>
      <c r="AQ66" s="804"/>
      <c r="AR66" s="804"/>
      <c r="AS66" s="804"/>
      <c r="AT66" s="805"/>
      <c r="AU66" s="803" t="s">
        <v>425</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585</v>
      </c>
      <c r="C68" s="956"/>
      <c r="D68" s="956"/>
      <c r="E68" s="956"/>
      <c r="F68" s="956"/>
      <c r="G68" s="956"/>
      <c r="H68" s="956"/>
      <c r="I68" s="956"/>
      <c r="J68" s="956"/>
      <c r="K68" s="956"/>
      <c r="L68" s="956"/>
      <c r="M68" s="956"/>
      <c r="N68" s="956"/>
      <c r="O68" s="956"/>
      <c r="P68" s="957"/>
      <c r="Q68" s="958">
        <v>1033</v>
      </c>
      <c r="R68" s="952"/>
      <c r="S68" s="952"/>
      <c r="T68" s="952"/>
      <c r="U68" s="952"/>
      <c r="V68" s="952">
        <v>1016</v>
      </c>
      <c r="W68" s="952"/>
      <c r="X68" s="952"/>
      <c r="Y68" s="952"/>
      <c r="Z68" s="952"/>
      <c r="AA68" s="952">
        <v>17</v>
      </c>
      <c r="AB68" s="952"/>
      <c r="AC68" s="952"/>
      <c r="AD68" s="952"/>
      <c r="AE68" s="952"/>
      <c r="AF68" s="952">
        <v>17</v>
      </c>
      <c r="AG68" s="952"/>
      <c r="AH68" s="952"/>
      <c r="AI68" s="952"/>
      <c r="AJ68" s="952"/>
      <c r="AK68" s="952" t="s">
        <v>603</v>
      </c>
      <c r="AL68" s="952"/>
      <c r="AM68" s="952"/>
      <c r="AN68" s="952"/>
      <c r="AO68" s="952"/>
      <c r="AP68" s="952">
        <v>1002</v>
      </c>
      <c r="AQ68" s="952"/>
      <c r="AR68" s="952"/>
      <c r="AS68" s="952"/>
      <c r="AT68" s="952"/>
      <c r="AU68" s="952">
        <v>112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586</v>
      </c>
      <c r="C69" s="960"/>
      <c r="D69" s="960"/>
      <c r="E69" s="960"/>
      <c r="F69" s="960"/>
      <c r="G69" s="960"/>
      <c r="H69" s="960"/>
      <c r="I69" s="960"/>
      <c r="J69" s="960"/>
      <c r="K69" s="960"/>
      <c r="L69" s="960"/>
      <c r="M69" s="960"/>
      <c r="N69" s="960"/>
      <c r="O69" s="960"/>
      <c r="P69" s="961"/>
      <c r="Q69" s="962">
        <v>1090</v>
      </c>
      <c r="R69" s="917"/>
      <c r="S69" s="917"/>
      <c r="T69" s="917"/>
      <c r="U69" s="917"/>
      <c r="V69" s="917">
        <v>1024</v>
      </c>
      <c r="W69" s="917"/>
      <c r="X69" s="917"/>
      <c r="Y69" s="917"/>
      <c r="Z69" s="917"/>
      <c r="AA69" s="917">
        <v>65</v>
      </c>
      <c r="AB69" s="917"/>
      <c r="AC69" s="917"/>
      <c r="AD69" s="917"/>
      <c r="AE69" s="917"/>
      <c r="AF69" s="917">
        <v>65</v>
      </c>
      <c r="AG69" s="917"/>
      <c r="AH69" s="917"/>
      <c r="AI69" s="917"/>
      <c r="AJ69" s="917"/>
      <c r="AK69" s="917">
        <v>1</v>
      </c>
      <c r="AL69" s="917"/>
      <c r="AM69" s="917"/>
      <c r="AN69" s="917"/>
      <c r="AO69" s="917"/>
      <c r="AP69" s="917">
        <v>246</v>
      </c>
      <c r="AQ69" s="917"/>
      <c r="AR69" s="917"/>
      <c r="AS69" s="917"/>
      <c r="AT69" s="917"/>
      <c r="AU69" s="917">
        <v>18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587</v>
      </c>
      <c r="C70" s="960"/>
      <c r="D70" s="960"/>
      <c r="E70" s="960"/>
      <c r="F70" s="960"/>
      <c r="G70" s="960"/>
      <c r="H70" s="960"/>
      <c r="I70" s="960"/>
      <c r="J70" s="960"/>
      <c r="K70" s="960"/>
      <c r="L70" s="960"/>
      <c r="M70" s="960"/>
      <c r="N70" s="960"/>
      <c r="O70" s="960"/>
      <c r="P70" s="961"/>
      <c r="Q70" s="962">
        <v>122</v>
      </c>
      <c r="R70" s="917"/>
      <c r="S70" s="917"/>
      <c r="T70" s="917"/>
      <c r="U70" s="917"/>
      <c r="V70" s="917">
        <v>109</v>
      </c>
      <c r="W70" s="917"/>
      <c r="X70" s="917"/>
      <c r="Y70" s="917"/>
      <c r="Z70" s="917"/>
      <c r="AA70" s="917">
        <v>14</v>
      </c>
      <c r="AB70" s="917"/>
      <c r="AC70" s="917"/>
      <c r="AD70" s="917"/>
      <c r="AE70" s="917"/>
      <c r="AF70" s="917">
        <v>14</v>
      </c>
      <c r="AG70" s="917"/>
      <c r="AH70" s="917"/>
      <c r="AI70" s="917"/>
      <c r="AJ70" s="917"/>
      <c r="AK70" s="917" t="s">
        <v>602</v>
      </c>
      <c r="AL70" s="917"/>
      <c r="AM70" s="917"/>
      <c r="AN70" s="917"/>
      <c r="AO70" s="917"/>
      <c r="AP70" s="917">
        <v>132</v>
      </c>
      <c r="AQ70" s="917"/>
      <c r="AR70" s="917"/>
      <c r="AS70" s="917"/>
      <c r="AT70" s="917"/>
      <c r="AU70" s="917">
        <v>26</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588</v>
      </c>
      <c r="C71" s="960"/>
      <c r="D71" s="960"/>
      <c r="E71" s="960"/>
      <c r="F71" s="960"/>
      <c r="G71" s="960"/>
      <c r="H71" s="960"/>
      <c r="I71" s="960"/>
      <c r="J71" s="960"/>
      <c r="K71" s="960"/>
      <c r="L71" s="960"/>
      <c r="M71" s="960"/>
      <c r="N71" s="960"/>
      <c r="O71" s="960"/>
      <c r="P71" s="961"/>
      <c r="Q71" s="962">
        <v>2033</v>
      </c>
      <c r="R71" s="917"/>
      <c r="S71" s="917"/>
      <c r="T71" s="917"/>
      <c r="U71" s="917"/>
      <c r="V71" s="917">
        <v>1899</v>
      </c>
      <c r="W71" s="917"/>
      <c r="X71" s="917"/>
      <c r="Y71" s="917"/>
      <c r="Z71" s="917"/>
      <c r="AA71" s="917">
        <v>135</v>
      </c>
      <c r="AB71" s="917"/>
      <c r="AC71" s="917"/>
      <c r="AD71" s="917"/>
      <c r="AE71" s="917"/>
      <c r="AF71" s="917">
        <v>135</v>
      </c>
      <c r="AG71" s="917"/>
      <c r="AH71" s="917"/>
      <c r="AI71" s="917"/>
      <c r="AJ71" s="917"/>
      <c r="AK71" s="917">
        <v>14</v>
      </c>
      <c r="AL71" s="917"/>
      <c r="AM71" s="917"/>
      <c r="AN71" s="917"/>
      <c r="AO71" s="917"/>
      <c r="AP71" s="917" t="s">
        <v>596</v>
      </c>
      <c r="AQ71" s="917"/>
      <c r="AR71" s="917"/>
      <c r="AS71" s="917"/>
      <c r="AT71" s="917"/>
      <c r="AU71" s="917" t="s">
        <v>596</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589</v>
      </c>
      <c r="C72" s="960"/>
      <c r="D72" s="960"/>
      <c r="E72" s="960"/>
      <c r="F72" s="960"/>
      <c r="G72" s="960"/>
      <c r="H72" s="960"/>
      <c r="I72" s="960"/>
      <c r="J72" s="960"/>
      <c r="K72" s="960"/>
      <c r="L72" s="960"/>
      <c r="M72" s="960"/>
      <c r="N72" s="960"/>
      <c r="O72" s="960"/>
      <c r="P72" s="961"/>
      <c r="Q72" s="962">
        <v>45</v>
      </c>
      <c r="R72" s="917"/>
      <c r="S72" s="917"/>
      <c r="T72" s="917"/>
      <c r="U72" s="917"/>
      <c r="V72" s="917">
        <v>42</v>
      </c>
      <c r="W72" s="917"/>
      <c r="X72" s="917"/>
      <c r="Y72" s="917"/>
      <c r="Z72" s="917"/>
      <c r="AA72" s="917">
        <v>3</v>
      </c>
      <c r="AB72" s="917"/>
      <c r="AC72" s="917"/>
      <c r="AD72" s="917"/>
      <c r="AE72" s="917"/>
      <c r="AF72" s="917">
        <v>3</v>
      </c>
      <c r="AG72" s="917"/>
      <c r="AH72" s="917"/>
      <c r="AI72" s="917"/>
      <c r="AJ72" s="917"/>
      <c r="AK72" s="917">
        <v>30</v>
      </c>
      <c r="AL72" s="917"/>
      <c r="AM72" s="917"/>
      <c r="AN72" s="917"/>
      <c r="AO72" s="917"/>
      <c r="AP72" s="917" t="s">
        <v>596</v>
      </c>
      <c r="AQ72" s="917"/>
      <c r="AR72" s="917"/>
      <c r="AS72" s="917"/>
      <c r="AT72" s="917"/>
      <c r="AU72" s="917" t="s">
        <v>596</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590</v>
      </c>
      <c r="C73" s="960"/>
      <c r="D73" s="960"/>
      <c r="E73" s="960"/>
      <c r="F73" s="960"/>
      <c r="G73" s="960"/>
      <c r="H73" s="960"/>
      <c r="I73" s="960"/>
      <c r="J73" s="960"/>
      <c r="K73" s="960"/>
      <c r="L73" s="960"/>
      <c r="M73" s="960"/>
      <c r="N73" s="960"/>
      <c r="O73" s="960"/>
      <c r="P73" s="961"/>
      <c r="Q73" s="962">
        <v>209</v>
      </c>
      <c r="R73" s="917"/>
      <c r="S73" s="917"/>
      <c r="T73" s="917"/>
      <c r="U73" s="917"/>
      <c r="V73" s="917">
        <v>203</v>
      </c>
      <c r="W73" s="917"/>
      <c r="X73" s="917"/>
      <c r="Y73" s="917"/>
      <c r="Z73" s="917"/>
      <c r="AA73" s="917">
        <v>5</v>
      </c>
      <c r="AB73" s="917"/>
      <c r="AC73" s="917"/>
      <c r="AD73" s="917"/>
      <c r="AE73" s="917"/>
      <c r="AF73" s="917">
        <v>5</v>
      </c>
      <c r="AG73" s="917"/>
      <c r="AH73" s="917"/>
      <c r="AI73" s="917"/>
      <c r="AJ73" s="917"/>
      <c r="AK73" s="917">
        <v>5</v>
      </c>
      <c r="AL73" s="917"/>
      <c r="AM73" s="917"/>
      <c r="AN73" s="917"/>
      <c r="AO73" s="917"/>
      <c r="AP73" s="917" t="s">
        <v>596</v>
      </c>
      <c r="AQ73" s="917"/>
      <c r="AR73" s="917"/>
      <c r="AS73" s="917"/>
      <c r="AT73" s="917"/>
      <c r="AU73" s="917" t="s">
        <v>596</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t="s">
        <v>591</v>
      </c>
      <c r="C74" s="960"/>
      <c r="D74" s="960"/>
      <c r="E74" s="960"/>
      <c r="F74" s="960"/>
      <c r="G74" s="960"/>
      <c r="H74" s="960"/>
      <c r="I74" s="960"/>
      <c r="J74" s="960"/>
      <c r="K74" s="960"/>
      <c r="L74" s="960"/>
      <c r="M74" s="960"/>
      <c r="N74" s="960"/>
      <c r="O74" s="960"/>
      <c r="P74" s="961"/>
      <c r="Q74" s="962">
        <v>158638</v>
      </c>
      <c r="R74" s="917"/>
      <c r="S74" s="917"/>
      <c r="T74" s="917"/>
      <c r="U74" s="917"/>
      <c r="V74" s="917">
        <v>150394</v>
      </c>
      <c r="W74" s="917"/>
      <c r="X74" s="917"/>
      <c r="Y74" s="917"/>
      <c r="Z74" s="917"/>
      <c r="AA74" s="917">
        <v>8244</v>
      </c>
      <c r="AB74" s="917"/>
      <c r="AC74" s="917"/>
      <c r="AD74" s="917"/>
      <c r="AE74" s="917"/>
      <c r="AF74" s="917">
        <v>8244</v>
      </c>
      <c r="AG74" s="917"/>
      <c r="AH74" s="917"/>
      <c r="AI74" s="917"/>
      <c r="AJ74" s="917"/>
      <c r="AK74" s="917" t="s">
        <v>596</v>
      </c>
      <c r="AL74" s="917"/>
      <c r="AM74" s="917"/>
      <c r="AN74" s="917"/>
      <c r="AO74" s="917"/>
      <c r="AP74" s="917" t="s">
        <v>596</v>
      </c>
      <c r="AQ74" s="917"/>
      <c r="AR74" s="917"/>
      <c r="AS74" s="917"/>
      <c r="AT74" s="917"/>
      <c r="AU74" s="917" t="s">
        <v>596</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t="s">
        <v>592</v>
      </c>
      <c r="C75" s="960"/>
      <c r="D75" s="960"/>
      <c r="E75" s="960"/>
      <c r="F75" s="960"/>
      <c r="G75" s="960"/>
      <c r="H75" s="960"/>
      <c r="I75" s="960"/>
      <c r="J75" s="960"/>
      <c r="K75" s="960"/>
      <c r="L75" s="960"/>
      <c r="M75" s="960"/>
      <c r="N75" s="960"/>
      <c r="O75" s="960"/>
      <c r="P75" s="961"/>
      <c r="Q75" s="965">
        <v>282</v>
      </c>
      <c r="R75" s="966"/>
      <c r="S75" s="966"/>
      <c r="T75" s="966"/>
      <c r="U75" s="916"/>
      <c r="V75" s="967">
        <v>258</v>
      </c>
      <c r="W75" s="966"/>
      <c r="X75" s="966"/>
      <c r="Y75" s="966"/>
      <c r="Z75" s="916"/>
      <c r="AA75" s="967">
        <v>24</v>
      </c>
      <c r="AB75" s="966"/>
      <c r="AC75" s="966"/>
      <c r="AD75" s="966"/>
      <c r="AE75" s="916"/>
      <c r="AF75" s="967">
        <v>24</v>
      </c>
      <c r="AG75" s="966"/>
      <c r="AH75" s="966"/>
      <c r="AI75" s="966"/>
      <c r="AJ75" s="916"/>
      <c r="AK75" s="967">
        <v>3</v>
      </c>
      <c r="AL75" s="966"/>
      <c r="AM75" s="966"/>
      <c r="AN75" s="966"/>
      <c r="AO75" s="916"/>
      <c r="AP75" s="967">
        <v>325</v>
      </c>
      <c r="AQ75" s="966"/>
      <c r="AR75" s="966"/>
      <c r="AS75" s="966"/>
      <c r="AT75" s="916"/>
      <c r="AU75" s="967">
        <v>9</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t="s">
        <v>593</v>
      </c>
      <c r="C76" s="960"/>
      <c r="D76" s="960"/>
      <c r="E76" s="960"/>
      <c r="F76" s="960"/>
      <c r="G76" s="960"/>
      <c r="H76" s="960"/>
      <c r="I76" s="960"/>
      <c r="J76" s="960"/>
      <c r="K76" s="960"/>
      <c r="L76" s="960"/>
      <c r="M76" s="960"/>
      <c r="N76" s="960"/>
      <c r="O76" s="960"/>
      <c r="P76" s="961"/>
      <c r="Q76" s="965">
        <v>23</v>
      </c>
      <c r="R76" s="966"/>
      <c r="S76" s="966"/>
      <c r="T76" s="966"/>
      <c r="U76" s="916"/>
      <c r="V76" s="967">
        <v>19</v>
      </c>
      <c r="W76" s="966"/>
      <c r="X76" s="966"/>
      <c r="Y76" s="966"/>
      <c r="Z76" s="916"/>
      <c r="AA76" s="967">
        <v>4</v>
      </c>
      <c r="AB76" s="966"/>
      <c r="AC76" s="966"/>
      <c r="AD76" s="966"/>
      <c r="AE76" s="916"/>
      <c r="AF76" s="967">
        <v>4</v>
      </c>
      <c r="AG76" s="966"/>
      <c r="AH76" s="966"/>
      <c r="AI76" s="966"/>
      <c r="AJ76" s="916"/>
      <c r="AK76" s="967" t="s">
        <v>596</v>
      </c>
      <c r="AL76" s="966"/>
      <c r="AM76" s="966"/>
      <c r="AN76" s="966"/>
      <c r="AO76" s="916"/>
      <c r="AP76" s="967" t="s">
        <v>596</v>
      </c>
      <c r="AQ76" s="966"/>
      <c r="AR76" s="966"/>
      <c r="AS76" s="966"/>
      <c r="AT76" s="916"/>
      <c r="AU76" s="967" t="s">
        <v>596</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393</v>
      </c>
      <c r="B88" s="876" t="s">
        <v>426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8511</v>
      </c>
      <c r="AG88" s="928"/>
      <c r="AH88" s="928"/>
      <c r="AI88" s="928"/>
      <c r="AJ88" s="928"/>
      <c r="AK88" s="925"/>
      <c r="AL88" s="925"/>
      <c r="AM88" s="925"/>
      <c r="AN88" s="925"/>
      <c r="AO88" s="925"/>
      <c r="AP88" s="928">
        <v>1705</v>
      </c>
      <c r="AQ88" s="928"/>
      <c r="AR88" s="928"/>
      <c r="AS88" s="928"/>
      <c r="AT88" s="928"/>
      <c r="AU88" s="928">
        <v>165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98</v>
      </c>
      <c r="CS102" s="936"/>
      <c r="CT102" s="936"/>
      <c r="CU102" s="936"/>
      <c r="CV102" s="979"/>
      <c r="CW102" s="978">
        <v>7</v>
      </c>
      <c r="CX102" s="936"/>
      <c r="CY102" s="936"/>
      <c r="CZ102" s="936"/>
      <c r="DA102" s="979"/>
      <c r="DB102" s="978">
        <v>13</v>
      </c>
      <c r="DC102" s="936"/>
      <c r="DD102" s="936"/>
      <c r="DE102" s="936"/>
      <c r="DF102" s="979"/>
      <c r="DG102" s="978" t="s">
        <v>596</v>
      </c>
      <c r="DH102" s="936"/>
      <c r="DI102" s="936"/>
      <c r="DJ102" s="936"/>
      <c r="DK102" s="979"/>
      <c r="DL102" s="978" t="s">
        <v>596</v>
      </c>
      <c r="DM102" s="936"/>
      <c r="DN102" s="936"/>
      <c r="DO102" s="936"/>
      <c r="DP102" s="979"/>
      <c r="DQ102" s="978" t="s">
        <v>596</v>
      </c>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432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435</v>
      </c>
      <c r="AB109" s="981"/>
      <c r="AC109" s="981"/>
      <c r="AD109" s="981"/>
      <c r="AE109" s="982"/>
      <c r="AF109" s="980" t="s">
        <v>436</v>
      </c>
      <c r="AG109" s="981"/>
      <c r="AH109" s="981"/>
      <c r="AI109" s="981"/>
      <c r="AJ109" s="982"/>
      <c r="AK109" s="980" t="s">
        <v>309</v>
      </c>
      <c r="AL109" s="981"/>
      <c r="AM109" s="981"/>
      <c r="AN109" s="981"/>
      <c r="AO109" s="982"/>
      <c r="AP109" s="980" t="s">
        <v>437</v>
      </c>
      <c r="AQ109" s="981"/>
      <c r="AR109" s="981"/>
      <c r="AS109" s="981"/>
      <c r="AT109" s="983"/>
      <c r="AU109" s="1000" t="s">
        <v>434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435</v>
      </c>
      <c r="BR109" s="981"/>
      <c r="BS109" s="981"/>
      <c r="BT109" s="981"/>
      <c r="BU109" s="982"/>
      <c r="BV109" s="980" t="s">
        <v>436</v>
      </c>
      <c r="BW109" s="981"/>
      <c r="BX109" s="981"/>
      <c r="BY109" s="981"/>
      <c r="BZ109" s="982"/>
      <c r="CA109" s="980" t="s">
        <v>309</v>
      </c>
      <c r="CB109" s="981"/>
      <c r="CC109" s="981"/>
      <c r="CD109" s="981"/>
      <c r="CE109" s="982"/>
      <c r="CF109" s="1001" t="s">
        <v>437</v>
      </c>
      <c r="CG109" s="1001"/>
      <c r="CH109" s="1001"/>
      <c r="CI109" s="1001"/>
      <c r="CJ109" s="1001"/>
      <c r="CK109" s="980" t="s">
        <v>438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435</v>
      </c>
      <c r="DH109" s="981"/>
      <c r="DI109" s="981"/>
      <c r="DJ109" s="981"/>
      <c r="DK109" s="982"/>
      <c r="DL109" s="980" t="s">
        <v>436</v>
      </c>
      <c r="DM109" s="981"/>
      <c r="DN109" s="981"/>
      <c r="DO109" s="981"/>
      <c r="DP109" s="982"/>
      <c r="DQ109" s="980" t="s">
        <v>309</v>
      </c>
      <c r="DR109" s="981"/>
      <c r="DS109" s="981"/>
      <c r="DT109" s="981"/>
      <c r="DU109" s="982"/>
      <c r="DV109" s="980" t="s">
        <v>437</v>
      </c>
      <c r="DW109" s="981"/>
      <c r="DX109" s="981"/>
      <c r="DY109" s="981"/>
      <c r="DZ109" s="983"/>
    </row>
    <row r="110" spans="1:131" s="248" customFormat="1" ht="26.25" customHeight="1" x14ac:dyDescent="0.2">
      <c r="A110" s="984" t="s">
        <v>439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213982</v>
      </c>
      <c r="AB110" s="988"/>
      <c r="AC110" s="988"/>
      <c r="AD110" s="988"/>
      <c r="AE110" s="989"/>
      <c r="AF110" s="990">
        <v>200769</v>
      </c>
      <c r="AG110" s="988"/>
      <c r="AH110" s="988"/>
      <c r="AI110" s="988"/>
      <c r="AJ110" s="989"/>
      <c r="AK110" s="990">
        <v>214908</v>
      </c>
      <c r="AL110" s="988"/>
      <c r="AM110" s="988"/>
      <c r="AN110" s="988"/>
      <c r="AO110" s="989"/>
      <c r="AP110" s="991">
        <v>8.9</v>
      </c>
      <c r="AQ110" s="992"/>
      <c r="AR110" s="992"/>
      <c r="AS110" s="992"/>
      <c r="AT110" s="993"/>
      <c r="AU110" s="994" t="s">
        <v>73</v>
      </c>
      <c r="AV110" s="995"/>
      <c r="AW110" s="995"/>
      <c r="AX110" s="995"/>
      <c r="AY110" s="995"/>
      <c r="AZ110" s="1036" t="s">
        <v>440</v>
      </c>
      <c r="BA110" s="985"/>
      <c r="BB110" s="985"/>
      <c r="BC110" s="985"/>
      <c r="BD110" s="985"/>
      <c r="BE110" s="985"/>
      <c r="BF110" s="985"/>
      <c r="BG110" s="985"/>
      <c r="BH110" s="985"/>
      <c r="BI110" s="985"/>
      <c r="BJ110" s="985"/>
      <c r="BK110" s="985"/>
      <c r="BL110" s="985"/>
      <c r="BM110" s="985"/>
      <c r="BN110" s="985"/>
      <c r="BO110" s="985"/>
      <c r="BP110" s="986"/>
      <c r="BQ110" s="1022">
        <v>1194370</v>
      </c>
      <c r="BR110" s="1023"/>
      <c r="BS110" s="1023"/>
      <c r="BT110" s="1023"/>
      <c r="BU110" s="1023"/>
      <c r="BV110" s="1023">
        <v>1052766</v>
      </c>
      <c r="BW110" s="1023"/>
      <c r="BX110" s="1023"/>
      <c r="BY110" s="1023"/>
      <c r="BZ110" s="1023"/>
      <c r="CA110" s="1023">
        <v>1058915</v>
      </c>
      <c r="CB110" s="1023"/>
      <c r="CC110" s="1023"/>
      <c r="CD110" s="1023"/>
      <c r="CE110" s="1023"/>
      <c r="CF110" s="1037">
        <v>43.7</v>
      </c>
      <c r="CG110" s="1038"/>
      <c r="CH110" s="1038"/>
      <c r="CI110" s="1038"/>
      <c r="CJ110" s="1038"/>
      <c r="CK110" s="1039" t="s">
        <v>441</v>
      </c>
      <c r="CL110" s="1040"/>
      <c r="CM110" s="1019" t="s">
        <v>442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443</v>
      </c>
      <c r="DH110" s="1023"/>
      <c r="DI110" s="1023"/>
      <c r="DJ110" s="1023"/>
      <c r="DK110" s="1023"/>
      <c r="DL110" s="1023" t="s">
        <v>443</v>
      </c>
      <c r="DM110" s="1023"/>
      <c r="DN110" s="1023"/>
      <c r="DO110" s="1023"/>
      <c r="DP110" s="1023"/>
      <c r="DQ110" s="1023" t="s">
        <v>443</v>
      </c>
      <c r="DR110" s="1023"/>
      <c r="DS110" s="1023"/>
      <c r="DT110" s="1023"/>
      <c r="DU110" s="1023"/>
      <c r="DV110" s="1024" t="s">
        <v>443</v>
      </c>
      <c r="DW110" s="1024"/>
      <c r="DX110" s="1024"/>
      <c r="DY110" s="1024"/>
      <c r="DZ110" s="1025"/>
    </row>
    <row r="111" spans="1:131" s="248" customFormat="1" ht="26.25" customHeight="1" x14ac:dyDescent="0.2">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445</v>
      </c>
      <c r="AB111" s="1030"/>
      <c r="AC111" s="1030"/>
      <c r="AD111" s="1030"/>
      <c r="AE111" s="1031"/>
      <c r="AF111" s="1032" t="s">
        <v>446</v>
      </c>
      <c r="AG111" s="1030"/>
      <c r="AH111" s="1030"/>
      <c r="AI111" s="1030"/>
      <c r="AJ111" s="1031"/>
      <c r="AK111" s="1032" t="s">
        <v>446</v>
      </c>
      <c r="AL111" s="1030"/>
      <c r="AM111" s="1030"/>
      <c r="AN111" s="1030"/>
      <c r="AO111" s="1031"/>
      <c r="AP111" s="1033" t="s">
        <v>446</v>
      </c>
      <c r="AQ111" s="1034"/>
      <c r="AR111" s="1034"/>
      <c r="AS111" s="1034"/>
      <c r="AT111" s="1035"/>
      <c r="AU111" s="996"/>
      <c r="AV111" s="997"/>
      <c r="AW111" s="997"/>
      <c r="AX111" s="997"/>
      <c r="AY111" s="997"/>
      <c r="AZ111" s="1045" t="s">
        <v>447</v>
      </c>
      <c r="BA111" s="1046"/>
      <c r="BB111" s="1046"/>
      <c r="BC111" s="1046"/>
      <c r="BD111" s="1046"/>
      <c r="BE111" s="1046"/>
      <c r="BF111" s="1046"/>
      <c r="BG111" s="1046"/>
      <c r="BH111" s="1046"/>
      <c r="BI111" s="1046"/>
      <c r="BJ111" s="1046"/>
      <c r="BK111" s="1046"/>
      <c r="BL111" s="1046"/>
      <c r="BM111" s="1046"/>
      <c r="BN111" s="1046"/>
      <c r="BO111" s="1046"/>
      <c r="BP111" s="1047"/>
      <c r="BQ111" s="1015" t="s">
        <v>176</v>
      </c>
      <c r="BR111" s="1016"/>
      <c r="BS111" s="1016"/>
      <c r="BT111" s="1016"/>
      <c r="BU111" s="1016"/>
      <c r="BV111" s="1016" t="s">
        <v>446</v>
      </c>
      <c r="BW111" s="1016"/>
      <c r="BX111" s="1016"/>
      <c r="BY111" s="1016"/>
      <c r="BZ111" s="1016"/>
      <c r="CA111" s="1016" t="s">
        <v>446</v>
      </c>
      <c r="CB111" s="1016"/>
      <c r="CC111" s="1016"/>
      <c r="CD111" s="1016"/>
      <c r="CE111" s="1016"/>
      <c r="CF111" s="1010" t="s">
        <v>445</v>
      </c>
      <c r="CG111" s="1011"/>
      <c r="CH111" s="1011"/>
      <c r="CI111" s="1011"/>
      <c r="CJ111" s="1011"/>
      <c r="CK111" s="1041"/>
      <c r="CL111" s="1042"/>
      <c r="CM111" s="1012" t="s">
        <v>448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446</v>
      </c>
      <c r="DH111" s="1016"/>
      <c r="DI111" s="1016"/>
      <c r="DJ111" s="1016"/>
      <c r="DK111" s="1016"/>
      <c r="DL111" s="1016" t="s">
        <v>445</v>
      </c>
      <c r="DM111" s="1016"/>
      <c r="DN111" s="1016"/>
      <c r="DO111" s="1016"/>
      <c r="DP111" s="1016"/>
      <c r="DQ111" s="1016" t="s">
        <v>446</v>
      </c>
      <c r="DR111" s="1016"/>
      <c r="DS111" s="1016"/>
      <c r="DT111" s="1016"/>
      <c r="DU111" s="1016"/>
      <c r="DV111" s="1017" t="s">
        <v>445</v>
      </c>
      <c r="DW111" s="1017"/>
      <c r="DX111" s="1017"/>
      <c r="DY111" s="1017"/>
      <c r="DZ111" s="1018"/>
    </row>
    <row r="112" spans="1:131" s="248" customFormat="1" ht="26.25" customHeight="1" x14ac:dyDescent="0.2">
      <c r="A112" s="1048" t="s">
        <v>449</v>
      </c>
      <c r="B112" s="1049"/>
      <c r="C112" s="1046" t="s">
        <v>450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446</v>
      </c>
      <c r="AB112" s="1055"/>
      <c r="AC112" s="1055"/>
      <c r="AD112" s="1055"/>
      <c r="AE112" s="1056"/>
      <c r="AF112" s="1057" t="s">
        <v>446</v>
      </c>
      <c r="AG112" s="1055"/>
      <c r="AH112" s="1055"/>
      <c r="AI112" s="1055"/>
      <c r="AJ112" s="1056"/>
      <c r="AK112" s="1057" t="s">
        <v>445</v>
      </c>
      <c r="AL112" s="1055"/>
      <c r="AM112" s="1055"/>
      <c r="AN112" s="1055"/>
      <c r="AO112" s="1056"/>
      <c r="AP112" s="1058" t="s">
        <v>176</v>
      </c>
      <c r="AQ112" s="1059"/>
      <c r="AR112" s="1059"/>
      <c r="AS112" s="1059"/>
      <c r="AT112" s="1060"/>
      <c r="AU112" s="996"/>
      <c r="AV112" s="997"/>
      <c r="AW112" s="997"/>
      <c r="AX112" s="997"/>
      <c r="AY112" s="997"/>
      <c r="AZ112" s="1045" t="s">
        <v>451</v>
      </c>
      <c r="BA112" s="1046"/>
      <c r="BB112" s="1046"/>
      <c r="BC112" s="1046"/>
      <c r="BD112" s="1046"/>
      <c r="BE112" s="1046"/>
      <c r="BF112" s="1046"/>
      <c r="BG112" s="1046"/>
      <c r="BH112" s="1046"/>
      <c r="BI112" s="1046"/>
      <c r="BJ112" s="1046"/>
      <c r="BK112" s="1046"/>
      <c r="BL112" s="1046"/>
      <c r="BM112" s="1046"/>
      <c r="BN112" s="1046"/>
      <c r="BO112" s="1046"/>
      <c r="BP112" s="1047"/>
      <c r="BQ112" s="1015">
        <v>1487627</v>
      </c>
      <c r="BR112" s="1016"/>
      <c r="BS112" s="1016"/>
      <c r="BT112" s="1016"/>
      <c r="BU112" s="1016"/>
      <c r="BV112" s="1016">
        <v>1426519</v>
      </c>
      <c r="BW112" s="1016"/>
      <c r="BX112" s="1016"/>
      <c r="BY112" s="1016"/>
      <c r="BZ112" s="1016"/>
      <c r="CA112" s="1016">
        <v>1378430</v>
      </c>
      <c r="CB112" s="1016"/>
      <c r="CC112" s="1016"/>
      <c r="CD112" s="1016"/>
      <c r="CE112" s="1016"/>
      <c r="CF112" s="1010">
        <v>56.8</v>
      </c>
      <c r="CG112" s="1011"/>
      <c r="CH112" s="1011"/>
      <c r="CI112" s="1011"/>
      <c r="CJ112" s="1011"/>
      <c r="CK112" s="1041"/>
      <c r="CL112" s="1042"/>
      <c r="CM112" s="1012" t="s">
        <v>452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446</v>
      </c>
      <c r="DH112" s="1016"/>
      <c r="DI112" s="1016"/>
      <c r="DJ112" s="1016"/>
      <c r="DK112" s="1016"/>
      <c r="DL112" s="1016" t="s">
        <v>445</v>
      </c>
      <c r="DM112" s="1016"/>
      <c r="DN112" s="1016"/>
      <c r="DO112" s="1016"/>
      <c r="DP112" s="1016"/>
      <c r="DQ112" s="1016" t="s">
        <v>446</v>
      </c>
      <c r="DR112" s="1016"/>
      <c r="DS112" s="1016"/>
      <c r="DT112" s="1016"/>
      <c r="DU112" s="1016"/>
      <c r="DV112" s="1017" t="s">
        <v>446</v>
      </c>
      <c r="DW112" s="1017"/>
      <c r="DX112" s="1017"/>
      <c r="DY112" s="1017"/>
      <c r="DZ112" s="1018"/>
    </row>
    <row r="113" spans="1:130" s="248" customFormat="1" ht="26.25" customHeight="1" x14ac:dyDescent="0.2">
      <c r="A113" s="1050"/>
      <c r="B113" s="1051"/>
      <c r="C113" s="1046" t="s">
        <v>453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126872</v>
      </c>
      <c r="AB113" s="1030"/>
      <c r="AC113" s="1030"/>
      <c r="AD113" s="1030"/>
      <c r="AE113" s="1031"/>
      <c r="AF113" s="1032">
        <v>122884</v>
      </c>
      <c r="AG113" s="1030"/>
      <c r="AH113" s="1030"/>
      <c r="AI113" s="1030"/>
      <c r="AJ113" s="1031"/>
      <c r="AK113" s="1032">
        <v>123492</v>
      </c>
      <c r="AL113" s="1030"/>
      <c r="AM113" s="1030"/>
      <c r="AN113" s="1030"/>
      <c r="AO113" s="1031"/>
      <c r="AP113" s="1033">
        <v>5.0999999999999996</v>
      </c>
      <c r="AQ113" s="1034"/>
      <c r="AR113" s="1034"/>
      <c r="AS113" s="1034"/>
      <c r="AT113" s="1035"/>
      <c r="AU113" s="996"/>
      <c r="AV113" s="997"/>
      <c r="AW113" s="997"/>
      <c r="AX113" s="997"/>
      <c r="AY113" s="997"/>
      <c r="AZ113" s="1045" t="s">
        <v>454</v>
      </c>
      <c r="BA113" s="1046"/>
      <c r="BB113" s="1046"/>
      <c r="BC113" s="1046"/>
      <c r="BD113" s="1046"/>
      <c r="BE113" s="1046"/>
      <c r="BF113" s="1046"/>
      <c r="BG113" s="1046"/>
      <c r="BH113" s="1046"/>
      <c r="BI113" s="1046"/>
      <c r="BJ113" s="1046"/>
      <c r="BK113" s="1046"/>
      <c r="BL113" s="1046"/>
      <c r="BM113" s="1046"/>
      <c r="BN113" s="1046"/>
      <c r="BO113" s="1046"/>
      <c r="BP113" s="1047"/>
      <c r="BQ113" s="1015">
        <v>219447</v>
      </c>
      <c r="BR113" s="1016"/>
      <c r="BS113" s="1016"/>
      <c r="BT113" s="1016"/>
      <c r="BU113" s="1016"/>
      <c r="BV113" s="1016">
        <v>185401</v>
      </c>
      <c r="BW113" s="1016"/>
      <c r="BX113" s="1016"/>
      <c r="BY113" s="1016"/>
      <c r="BZ113" s="1016"/>
      <c r="CA113" s="1016">
        <v>165895</v>
      </c>
      <c r="CB113" s="1016"/>
      <c r="CC113" s="1016"/>
      <c r="CD113" s="1016"/>
      <c r="CE113" s="1016"/>
      <c r="CF113" s="1010">
        <v>6.8</v>
      </c>
      <c r="CG113" s="1011"/>
      <c r="CH113" s="1011"/>
      <c r="CI113" s="1011"/>
      <c r="CJ113" s="1011"/>
      <c r="CK113" s="1041"/>
      <c r="CL113" s="1042"/>
      <c r="CM113" s="1012" t="s">
        <v>455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446</v>
      </c>
      <c r="DH113" s="1055"/>
      <c r="DI113" s="1055"/>
      <c r="DJ113" s="1055"/>
      <c r="DK113" s="1056"/>
      <c r="DL113" s="1057" t="s">
        <v>446</v>
      </c>
      <c r="DM113" s="1055"/>
      <c r="DN113" s="1055"/>
      <c r="DO113" s="1055"/>
      <c r="DP113" s="1056"/>
      <c r="DQ113" s="1057" t="s">
        <v>446</v>
      </c>
      <c r="DR113" s="1055"/>
      <c r="DS113" s="1055"/>
      <c r="DT113" s="1055"/>
      <c r="DU113" s="1056"/>
      <c r="DV113" s="1058" t="s">
        <v>446</v>
      </c>
      <c r="DW113" s="1059"/>
      <c r="DX113" s="1059"/>
      <c r="DY113" s="1059"/>
      <c r="DZ113" s="1060"/>
    </row>
    <row r="114" spans="1:130" s="248" customFormat="1" ht="26.25" customHeight="1" x14ac:dyDescent="0.2">
      <c r="A114" s="1050"/>
      <c r="B114" s="1051"/>
      <c r="C114" s="1046" t="s">
        <v>456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47695</v>
      </c>
      <c r="AB114" s="1055"/>
      <c r="AC114" s="1055"/>
      <c r="AD114" s="1055"/>
      <c r="AE114" s="1056"/>
      <c r="AF114" s="1057">
        <v>37864</v>
      </c>
      <c r="AG114" s="1055"/>
      <c r="AH114" s="1055"/>
      <c r="AI114" s="1055"/>
      <c r="AJ114" s="1056"/>
      <c r="AK114" s="1057">
        <v>25629</v>
      </c>
      <c r="AL114" s="1055"/>
      <c r="AM114" s="1055"/>
      <c r="AN114" s="1055"/>
      <c r="AO114" s="1056"/>
      <c r="AP114" s="1058">
        <v>1.1000000000000001</v>
      </c>
      <c r="AQ114" s="1059"/>
      <c r="AR114" s="1059"/>
      <c r="AS114" s="1059"/>
      <c r="AT114" s="1060"/>
      <c r="AU114" s="996"/>
      <c r="AV114" s="997"/>
      <c r="AW114" s="997"/>
      <c r="AX114" s="997"/>
      <c r="AY114" s="997"/>
      <c r="AZ114" s="1045" t="s">
        <v>457</v>
      </c>
      <c r="BA114" s="1046"/>
      <c r="BB114" s="1046"/>
      <c r="BC114" s="1046"/>
      <c r="BD114" s="1046"/>
      <c r="BE114" s="1046"/>
      <c r="BF114" s="1046"/>
      <c r="BG114" s="1046"/>
      <c r="BH114" s="1046"/>
      <c r="BI114" s="1046"/>
      <c r="BJ114" s="1046"/>
      <c r="BK114" s="1046"/>
      <c r="BL114" s="1046"/>
      <c r="BM114" s="1046"/>
      <c r="BN114" s="1046"/>
      <c r="BO114" s="1046"/>
      <c r="BP114" s="1047"/>
      <c r="BQ114" s="1015">
        <v>914535</v>
      </c>
      <c r="BR114" s="1016"/>
      <c r="BS114" s="1016"/>
      <c r="BT114" s="1016"/>
      <c r="BU114" s="1016"/>
      <c r="BV114" s="1016">
        <v>936896</v>
      </c>
      <c r="BW114" s="1016"/>
      <c r="BX114" s="1016"/>
      <c r="BY114" s="1016"/>
      <c r="BZ114" s="1016"/>
      <c r="CA114" s="1016">
        <v>953540</v>
      </c>
      <c r="CB114" s="1016"/>
      <c r="CC114" s="1016"/>
      <c r="CD114" s="1016"/>
      <c r="CE114" s="1016"/>
      <c r="CF114" s="1010">
        <v>39.299999999999997</v>
      </c>
      <c r="CG114" s="1011"/>
      <c r="CH114" s="1011"/>
      <c r="CI114" s="1011"/>
      <c r="CJ114" s="1011"/>
      <c r="CK114" s="1041"/>
      <c r="CL114" s="1042"/>
      <c r="CM114" s="1012" t="s">
        <v>458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446</v>
      </c>
      <c r="DH114" s="1055"/>
      <c r="DI114" s="1055"/>
      <c r="DJ114" s="1055"/>
      <c r="DK114" s="1056"/>
      <c r="DL114" s="1057" t="s">
        <v>445</v>
      </c>
      <c r="DM114" s="1055"/>
      <c r="DN114" s="1055"/>
      <c r="DO114" s="1055"/>
      <c r="DP114" s="1056"/>
      <c r="DQ114" s="1057" t="s">
        <v>446</v>
      </c>
      <c r="DR114" s="1055"/>
      <c r="DS114" s="1055"/>
      <c r="DT114" s="1055"/>
      <c r="DU114" s="1056"/>
      <c r="DV114" s="1058" t="s">
        <v>446</v>
      </c>
      <c r="DW114" s="1059"/>
      <c r="DX114" s="1059"/>
      <c r="DY114" s="1059"/>
      <c r="DZ114" s="1060"/>
    </row>
    <row r="115" spans="1:130" s="248" customFormat="1" ht="26.25" customHeight="1" x14ac:dyDescent="0.2">
      <c r="A115" s="1050"/>
      <c r="B115" s="1051"/>
      <c r="C115" s="1046" t="s">
        <v>459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2349</v>
      </c>
      <c r="AB115" s="1030"/>
      <c r="AC115" s="1030"/>
      <c r="AD115" s="1030"/>
      <c r="AE115" s="1031"/>
      <c r="AF115" s="1032">
        <v>3508</v>
      </c>
      <c r="AG115" s="1030"/>
      <c r="AH115" s="1030"/>
      <c r="AI115" s="1030"/>
      <c r="AJ115" s="1031"/>
      <c r="AK115" s="1032">
        <v>4138</v>
      </c>
      <c r="AL115" s="1030"/>
      <c r="AM115" s="1030"/>
      <c r="AN115" s="1030"/>
      <c r="AO115" s="1031"/>
      <c r="AP115" s="1033">
        <v>0.2</v>
      </c>
      <c r="AQ115" s="1034"/>
      <c r="AR115" s="1034"/>
      <c r="AS115" s="1034"/>
      <c r="AT115" s="1035"/>
      <c r="AU115" s="996"/>
      <c r="AV115" s="997"/>
      <c r="AW115" s="997"/>
      <c r="AX115" s="997"/>
      <c r="AY115" s="997"/>
      <c r="AZ115" s="1045" t="s">
        <v>460</v>
      </c>
      <c r="BA115" s="1046"/>
      <c r="BB115" s="1046"/>
      <c r="BC115" s="1046"/>
      <c r="BD115" s="1046"/>
      <c r="BE115" s="1046"/>
      <c r="BF115" s="1046"/>
      <c r="BG115" s="1046"/>
      <c r="BH115" s="1046"/>
      <c r="BI115" s="1046"/>
      <c r="BJ115" s="1046"/>
      <c r="BK115" s="1046"/>
      <c r="BL115" s="1046"/>
      <c r="BM115" s="1046"/>
      <c r="BN115" s="1046"/>
      <c r="BO115" s="1046"/>
      <c r="BP115" s="1047"/>
      <c r="BQ115" s="1015">
        <v>1875</v>
      </c>
      <c r="BR115" s="1016"/>
      <c r="BS115" s="1016"/>
      <c r="BT115" s="1016"/>
      <c r="BU115" s="1016"/>
      <c r="BV115" s="1016">
        <v>2411</v>
      </c>
      <c r="BW115" s="1016"/>
      <c r="BX115" s="1016"/>
      <c r="BY115" s="1016"/>
      <c r="BZ115" s="1016"/>
      <c r="CA115" s="1016" t="s">
        <v>446</v>
      </c>
      <c r="CB115" s="1016"/>
      <c r="CC115" s="1016"/>
      <c r="CD115" s="1016"/>
      <c r="CE115" s="1016"/>
      <c r="CF115" s="1010" t="s">
        <v>446</v>
      </c>
      <c r="CG115" s="1011"/>
      <c r="CH115" s="1011"/>
      <c r="CI115" s="1011"/>
      <c r="CJ115" s="1011"/>
      <c r="CK115" s="1041"/>
      <c r="CL115" s="1042"/>
      <c r="CM115" s="1045" t="s">
        <v>461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446</v>
      </c>
      <c r="DH115" s="1055"/>
      <c r="DI115" s="1055"/>
      <c r="DJ115" s="1055"/>
      <c r="DK115" s="1056"/>
      <c r="DL115" s="1057" t="s">
        <v>176</v>
      </c>
      <c r="DM115" s="1055"/>
      <c r="DN115" s="1055"/>
      <c r="DO115" s="1055"/>
      <c r="DP115" s="1056"/>
      <c r="DQ115" s="1057" t="s">
        <v>445</v>
      </c>
      <c r="DR115" s="1055"/>
      <c r="DS115" s="1055"/>
      <c r="DT115" s="1055"/>
      <c r="DU115" s="1056"/>
      <c r="DV115" s="1058" t="s">
        <v>445</v>
      </c>
      <c r="DW115" s="1059"/>
      <c r="DX115" s="1059"/>
      <c r="DY115" s="1059"/>
      <c r="DZ115" s="1060"/>
    </row>
    <row r="116" spans="1:130" s="248" customFormat="1" ht="26.25" customHeight="1" x14ac:dyDescent="0.2">
      <c r="A116" s="1052"/>
      <c r="B116" s="1053"/>
      <c r="C116" s="1061" t="s">
        <v>462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446</v>
      </c>
      <c r="AB116" s="1055"/>
      <c r="AC116" s="1055"/>
      <c r="AD116" s="1055"/>
      <c r="AE116" s="1056"/>
      <c r="AF116" s="1057" t="s">
        <v>446</v>
      </c>
      <c r="AG116" s="1055"/>
      <c r="AH116" s="1055"/>
      <c r="AI116" s="1055"/>
      <c r="AJ116" s="1056"/>
      <c r="AK116" s="1057" t="s">
        <v>446</v>
      </c>
      <c r="AL116" s="1055"/>
      <c r="AM116" s="1055"/>
      <c r="AN116" s="1055"/>
      <c r="AO116" s="1056"/>
      <c r="AP116" s="1058" t="s">
        <v>446</v>
      </c>
      <c r="AQ116" s="1059"/>
      <c r="AR116" s="1059"/>
      <c r="AS116" s="1059"/>
      <c r="AT116" s="1060"/>
      <c r="AU116" s="996"/>
      <c r="AV116" s="997"/>
      <c r="AW116" s="997"/>
      <c r="AX116" s="997"/>
      <c r="AY116" s="997"/>
      <c r="AZ116" s="1063" t="s">
        <v>463</v>
      </c>
      <c r="BA116" s="1064"/>
      <c r="BB116" s="1064"/>
      <c r="BC116" s="1064"/>
      <c r="BD116" s="1064"/>
      <c r="BE116" s="1064"/>
      <c r="BF116" s="1064"/>
      <c r="BG116" s="1064"/>
      <c r="BH116" s="1064"/>
      <c r="BI116" s="1064"/>
      <c r="BJ116" s="1064"/>
      <c r="BK116" s="1064"/>
      <c r="BL116" s="1064"/>
      <c r="BM116" s="1064"/>
      <c r="BN116" s="1064"/>
      <c r="BO116" s="1064"/>
      <c r="BP116" s="1065"/>
      <c r="BQ116" s="1015" t="s">
        <v>445</v>
      </c>
      <c r="BR116" s="1016"/>
      <c r="BS116" s="1016"/>
      <c r="BT116" s="1016"/>
      <c r="BU116" s="1016"/>
      <c r="BV116" s="1016" t="s">
        <v>446</v>
      </c>
      <c r="BW116" s="1016"/>
      <c r="BX116" s="1016"/>
      <c r="BY116" s="1016"/>
      <c r="BZ116" s="1016"/>
      <c r="CA116" s="1016" t="s">
        <v>445</v>
      </c>
      <c r="CB116" s="1016"/>
      <c r="CC116" s="1016"/>
      <c r="CD116" s="1016"/>
      <c r="CE116" s="1016"/>
      <c r="CF116" s="1010" t="s">
        <v>446</v>
      </c>
      <c r="CG116" s="1011"/>
      <c r="CH116" s="1011"/>
      <c r="CI116" s="1011"/>
      <c r="CJ116" s="1011"/>
      <c r="CK116" s="1041"/>
      <c r="CL116" s="1042"/>
      <c r="CM116" s="1012" t="s">
        <v>464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445</v>
      </c>
      <c r="DH116" s="1055"/>
      <c r="DI116" s="1055"/>
      <c r="DJ116" s="1055"/>
      <c r="DK116" s="1056"/>
      <c r="DL116" s="1057" t="s">
        <v>445</v>
      </c>
      <c r="DM116" s="1055"/>
      <c r="DN116" s="1055"/>
      <c r="DO116" s="1055"/>
      <c r="DP116" s="1056"/>
      <c r="DQ116" s="1057" t="s">
        <v>445</v>
      </c>
      <c r="DR116" s="1055"/>
      <c r="DS116" s="1055"/>
      <c r="DT116" s="1055"/>
      <c r="DU116" s="1056"/>
      <c r="DV116" s="1058" t="s">
        <v>446</v>
      </c>
      <c r="DW116" s="1059"/>
      <c r="DX116" s="1059"/>
      <c r="DY116" s="1059"/>
      <c r="DZ116" s="1060"/>
    </row>
    <row r="117" spans="1:130" s="248" customFormat="1" ht="26.25" customHeight="1" x14ac:dyDescent="0.2">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465</v>
      </c>
      <c r="Z117" s="982"/>
      <c r="AA117" s="1072">
        <v>390898</v>
      </c>
      <c r="AB117" s="1073"/>
      <c r="AC117" s="1073"/>
      <c r="AD117" s="1073"/>
      <c r="AE117" s="1074"/>
      <c r="AF117" s="1075">
        <v>365025</v>
      </c>
      <c r="AG117" s="1073"/>
      <c r="AH117" s="1073"/>
      <c r="AI117" s="1073"/>
      <c r="AJ117" s="1074"/>
      <c r="AK117" s="1075">
        <v>368167</v>
      </c>
      <c r="AL117" s="1073"/>
      <c r="AM117" s="1073"/>
      <c r="AN117" s="1073"/>
      <c r="AO117" s="1074"/>
      <c r="AP117" s="1076"/>
      <c r="AQ117" s="1077"/>
      <c r="AR117" s="1077"/>
      <c r="AS117" s="1077"/>
      <c r="AT117" s="1078"/>
      <c r="AU117" s="996"/>
      <c r="AV117" s="997"/>
      <c r="AW117" s="997"/>
      <c r="AX117" s="997"/>
      <c r="AY117" s="997"/>
      <c r="AZ117" s="1063" t="s">
        <v>466</v>
      </c>
      <c r="BA117" s="1064"/>
      <c r="BB117" s="1064"/>
      <c r="BC117" s="1064"/>
      <c r="BD117" s="1064"/>
      <c r="BE117" s="1064"/>
      <c r="BF117" s="1064"/>
      <c r="BG117" s="1064"/>
      <c r="BH117" s="1064"/>
      <c r="BI117" s="1064"/>
      <c r="BJ117" s="1064"/>
      <c r="BK117" s="1064"/>
      <c r="BL117" s="1064"/>
      <c r="BM117" s="1064"/>
      <c r="BN117" s="1064"/>
      <c r="BO117" s="1064"/>
      <c r="BP117" s="1065"/>
      <c r="BQ117" s="1015" t="s">
        <v>446</v>
      </c>
      <c r="BR117" s="1016"/>
      <c r="BS117" s="1016"/>
      <c r="BT117" s="1016"/>
      <c r="BU117" s="1016"/>
      <c r="BV117" s="1016" t="s">
        <v>445</v>
      </c>
      <c r="BW117" s="1016"/>
      <c r="BX117" s="1016"/>
      <c r="BY117" s="1016"/>
      <c r="BZ117" s="1016"/>
      <c r="CA117" s="1016" t="s">
        <v>446</v>
      </c>
      <c r="CB117" s="1016"/>
      <c r="CC117" s="1016"/>
      <c r="CD117" s="1016"/>
      <c r="CE117" s="1016"/>
      <c r="CF117" s="1010" t="s">
        <v>445</v>
      </c>
      <c r="CG117" s="1011"/>
      <c r="CH117" s="1011"/>
      <c r="CI117" s="1011"/>
      <c r="CJ117" s="1011"/>
      <c r="CK117" s="1041"/>
      <c r="CL117" s="1042"/>
      <c r="CM117" s="1012" t="s">
        <v>467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446</v>
      </c>
      <c r="DH117" s="1055"/>
      <c r="DI117" s="1055"/>
      <c r="DJ117" s="1055"/>
      <c r="DK117" s="1056"/>
      <c r="DL117" s="1057" t="s">
        <v>445</v>
      </c>
      <c r="DM117" s="1055"/>
      <c r="DN117" s="1055"/>
      <c r="DO117" s="1055"/>
      <c r="DP117" s="1056"/>
      <c r="DQ117" s="1057" t="s">
        <v>446</v>
      </c>
      <c r="DR117" s="1055"/>
      <c r="DS117" s="1055"/>
      <c r="DT117" s="1055"/>
      <c r="DU117" s="1056"/>
      <c r="DV117" s="1058" t="s">
        <v>445</v>
      </c>
      <c r="DW117" s="1059"/>
      <c r="DX117" s="1059"/>
      <c r="DY117" s="1059"/>
      <c r="DZ117" s="1060"/>
    </row>
    <row r="118" spans="1:130" s="248" customFormat="1" ht="26.25" customHeight="1" x14ac:dyDescent="0.2">
      <c r="A118" s="1000" t="s">
        <v>438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435</v>
      </c>
      <c r="AB118" s="981"/>
      <c r="AC118" s="981"/>
      <c r="AD118" s="981"/>
      <c r="AE118" s="982"/>
      <c r="AF118" s="980" t="s">
        <v>436</v>
      </c>
      <c r="AG118" s="981"/>
      <c r="AH118" s="981"/>
      <c r="AI118" s="981"/>
      <c r="AJ118" s="982"/>
      <c r="AK118" s="980" t="s">
        <v>309</v>
      </c>
      <c r="AL118" s="981"/>
      <c r="AM118" s="981"/>
      <c r="AN118" s="981"/>
      <c r="AO118" s="982"/>
      <c r="AP118" s="1067" t="s">
        <v>437</v>
      </c>
      <c r="AQ118" s="1068"/>
      <c r="AR118" s="1068"/>
      <c r="AS118" s="1068"/>
      <c r="AT118" s="1069"/>
      <c r="AU118" s="996"/>
      <c r="AV118" s="997"/>
      <c r="AW118" s="997"/>
      <c r="AX118" s="997"/>
      <c r="AY118" s="997"/>
      <c r="AZ118" s="1070" t="s">
        <v>468</v>
      </c>
      <c r="BA118" s="1061"/>
      <c r="BB118" s="1061"/>
      <c r="BC118" s="1061"/>
      <c r="BD118" s="1061"/>
      <c r="BE118" s="1061"/>
      <c r="BF118" s="1061"/>
      <c r="BG118" s="1061"/>
      <c r="BH118" s="1061"/>
      <c r="BI118" s="1061"/>
      <c r="BJ118" s="1061"/>
      <c r="BK118" s="1061"/>
      <c r="BL118" s="1061"/>
      <c r="BM118" s="1061"/>
      <c r="BN118" s="1061"/>
      <c r="BO118" s="1061"/>
      <c r="BP118" s="1062"/>
      <c r="BQ118" s="1093" t="s">
        <v>446</v>
      </c>
      <c r="BR118" s="1094"/>
      <c r="BS118" s="1094"/>
      <c r="BT118" s="1094"/>
      <c r="BU118" s="1094"/>
      <c r="BV118" s="1094" t="s">
        <v>176</v>
      </c>
      <c r="BW118" s="1094"/>
      <c r="BX118" s="1094"/>
      <c r="BY118" s="1094"/>
      <c r="BZ118" s="1094"/>
      <c r="CA118" s="1094" t="s">
        <v>446</v>
      </c>
      <c r="CB118" s="1094"/>
      <c r="CC118" s="1094"/>
      <c r="CD118" s="1094"/>
      <c r="CE118" s="1094"/>
      <c r="CF118" s="1010" t="s">
        <v>446</v>
      </c>
      <c r="CG118" s="1011"/>
      <c r="CH118" s="1011"/>
      <c r="CI118" s="1011"/>
      <c r="CJ118" s="1011"/>
      <c r="CK118" s="1041"/>
      <c r="CL118" s="1042"/>
      <c r="CM118" s="1012" t="s">
        <v>469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176</v>
      </c>
      <c r="DH118" s="1055"/>
      <c r="DI118" s="1055"/>
      <c r="DJ118" s="1055"/>
      <c r="DK118" s="1056"/>
      <c r="DL118" s="1057" t="s">
        <v>445</v>
      </c>
      <c r="DM118" s="1055"/>
      <c r="DN118" s="1055"/>
      <c r="DO118" s="1055"/>
      <c r="DP118" s="1056"/>
      <c r="DQ118" s="1057" t="s">
        <v>446</v>
      </c>
      <c r="DR118" s="1055"/>
      <c r="DS118" s="1055"/>
      <c r="DT118" s="1055"/>
      <c r="DU118" s="1056"/>
      <c r="DV118" s="1058" t="s">
        <v>176</v>
      </c>
      <c r="DW118" s="1059"/>
      <c r="DX118" s="1059"/>
      <c r="DY118" s="1059"/>
      <c r="DZ118" s="1060"/>
    </row>
    <row r="119" spans="1:130" s="248" customFormat="1" ht="26.25" customHeight="1" x14ac:dyDescent="0.2">
      <c r="A119" s="1154" t="s">
        <v>441</v>
      </c>
      <c r="B119" s="1040"/>
      <c r="C119" s="1019" t="s">
        <v>442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445</v>
      </c>
      <c r="AB119" s="988"/>
      <c r="AC119" s="988"/>
      <c r="AD119" s="988"/>
      <c r="AE119" s="989"/>
      <c r="AF119" s="990" t="s">
        <v>445</v>
      </c>
      <c r="AG119" s="988"/>
      <c r="AH119" s="988"/>
      <c r="AI119" s="988"/>
      <c r="AJ119" s="989"/>
      <c r="AK119" s="990" t="s">
        <v>446</v>
      </c>
      <c r="AL119" s="988"/>
      <c r="AM119" s="988"/>
      <c r="AN119" s="988"/>
      <c r="AO119" s="989"/>
      <c r="AP119" s="991" t="s">
        <v>445</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470</v>
      </c>
      <c r="BP119" s="1102"/>
      <c r="BQ119" s="1093">
        <v>3817854</v>
      </c>
      <c r="BR119" s="1094"/>
      <c r="BS119" s="1094"/>
      <c r="BT119" s="1094"/>
      <c r="BU119" s="1094"/>
      <c r="BV119" s="1094">
        <v>3603993</v>
      </c>
      <c r="BW119" s="1094"/>
      <c r="BX119" s="1094"/>
      <c r="BY119" s="1094"/>
      <c r="BZ119" s="1094"/>
      <c r="CA119" s="1094">
        <v>3556780</v>
      </c>
      <c r="CB119" s="1094"/>
      <c r="CC119" s="1094"/>
      <c r="CD119" s="1094"/>
      <c r="CE119" s="1094"/>
      <c r="CF119" s="1095"/>
      <c r="CG119" s="1096"/>
      <c r="CH119" s="1096"/>
      <c r="CI119" s="1096"/>
      <c r="CJ119" s="1097"/>
      <c r="CK119" s="1043"/>
      <c r="CL119" s="1044"/>
      <c r="CM119" s="1098" t="s">
        <v>471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176</v>
      </c>
      <c r="DH119" s="1080"/>
      <c r="DI119" s="1080"/>
      <c r="DJ119" s="1080"/>
      <c r="DK119" s="1081"/>
      <c r="DL119" s="1079" t="s">
        <v>445</v>
      </c>
      <c r="DM119" s="1080"/>
      <c r="DN119" s="1080"/>
      <c r="DO119" s="1080"/>
      <c r="DP119" s="1081"/>
      <c r="DQ119" s="1079" t="s">
        <v>176</v>
      </c>
      <c r="DR119" s="1080"/>
      <c r="DS119" s="1080"/>
      <c r="DT119" s="1080"/>
      <c r="DU119" s="1081"/>
      <c r="DV119" s="1082" t="s">
        <v>176</v>
      </c>
      <c r="DW119" s="1083"/>
      <c r="DX119" s="1083"/>
      <c r="DY119" s="1083"/>
      <c r="DZ119" s="1084"/>
    </row>
    <row r="120" spans="1:130" s="248" customFormat="1" ht="26.25" customHeight="1" x14ac:dyDescent="0.2">
      <c r="A120" s="1155"/>
      <c r="B120" s="1042"/>
      <c r="C120" s="1012" t="s">
        <v>448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445</v>
      </c>
      <c r="AB120" s="1055"/>
      <c r="AC120" s="1055"/>
      <c r="AD120" s="1055"/>
      <c r="AE120" s="1056"/>
      <c r="AF120" s="1057" t="s">
        <v>445</v>
      </c>
      <c r="AG120" s="1055"/>
      <c r="AH120" s="1055"/>
      <c r="AI120" s="1055"/>
      <c r="AJ120" s="1056"/>
      <c r="AK120" s="1057" t="s">
        <v>176</v>
      </c>
      <c r="AL120" s="1055"/>
      <c r="AM120" s="1055"/>
      <c r="AN120" s="1055"/>
      <c r="AO120" s="1056"/>
      <c r="AP120" s="1058" t="s">
        <v>445</v>
      </c>
      <c r="AQ120" s="1059"/>
      <c r="AR120" s="1059"/>
      <c r="AS120" s="1059"/>
      <c r="AT120" s="1060"/>
      <c r="AU120" s="1085" t="s">
        <v>472</v>
      </c>
      <c r="AV120" s="1086"/>
      <c r="AW120" s="1086"/>
      <c r="AX120" s="1086"/>
      <c r="AY120" s="1087"/>
      <c r="AZ120" s="1036" t="s">
        <v>473</v>
      </c>
      <c r="BA120" s="985"/>
      <c r="BB120" s="985"/>
      <c r="BC120" s="985"/>
      <c r="BD120" s="985"/>
      <c r="BE120" s="985"/>
      <c r="BF120" s="985"/>
      <c r="BG120" s="985"/>
      <c r="BH120" s="985"/>
      <c r="BI120" s="985"/>
      <c r="BJ120" s="985"/>
      <c r="BK120" s="985"/>
      <c r="BL120" s="985"/>
      <c r="BM120" s="985"/>
      <c r="BN120" s="985"/>
      <c r="BO120" s="985"/>
      <c r="BP120" s="986"/>
      <c r="BQ120" s="1022">
        <v>5356553</v>
      </c>
      <c r="BR120" s="1023"/>
      <c r="BS120" s="1023"/>
      <c r="BT120" s="1023"/>
      <c r="BU120" s="1023"/>
      <c r="BV120" s="1023">
        <v>5514767</v>
      </c>
      <c r="BW120" s="1023"/>
      <c r="BX120" s="1023"/>
      <c r="BY120" s="1023"/>
      <c r="BZ120" s="1023"/>
      <c r="CA120" s="1023">
        <v>5992603</v>
      </c>
      <c r="CB120" s="1023"/>
      <c r="CC120" s="1023"/>
      <c r="CD120" s="1023"/>
      <c r="CE120" s="1023"/>
      <c r="CF120" s="1037">
        <v>247.1</v>
      </c>
      <c r="CG120" s="1038"/>
      <c r="CH120" s="1038"/>
      <c r="CI120" s="1038"/>
      <c r="CJ120" s="1038"/>
      <c r="CK120" s="1103" t="s">
        <v>474</v>
      </c>
      <c r="CL120" s="1104"/>
      <c r="CM120" s="1104"/>
      <c r="CN120" s="1104"/>
      <c r="CO120" s="1105"/>
      <c r="CP120" s="1111" t="s">
        <v>475</v>
      </c>
      <c r="CQ120" s="1112"/>
      <c r="CR120" s="1112"/>
      <c r="CS120" s="1112"/>
      <c r="CT120" s="1112"/>
      <c r="CU120" s="1112"/>
      <c r="CV120" s="1112"/>
      <c r="CW120" s="1112"/>
      <c r="CX120" s="1112"/>
      <c r="CY120" s="1112"/>
      <c r="CZ120" s="1112"/>
      <c r="DA120" s="1112"/>
      <c r="DB120" s="1112"/>
      <c r="DC120" s="1112"/>
      <c r="DD120" s="1112"/>
      <c r="DE120" s="1112"/>
      <c r="DF120" s="1113"/>
      <c r="DG120" s="1022">
        <v>1366237</v>
      </c>
      <c r="DH120" s="1023"/>
      <c r="DI120" s="1023"/>
      <c r="DJ120" s="1023"/>
      <c r="DK120" s="1023"/>
      <c r="DL120" s="1023">
        <v>1303891</v>
      </c>
      <c r="DM120" s="1023"/>
      <c r="DN120" s="1023"/>
      <c r="DO120" s="1023"/>
      <c r="DP120" s="1023"/>
      <c r="DQ120" s="1023">
        <v>1216305</v>
      </c>
      <c r="DR120" s="1023"/>
      <c r="DS120" s="1023"/>
      <c r="DT120" s="1023"/>
      <c r="DU120" s="1023"/>
      <c r="DV120" s="1024">
        <v>50.1</v>
      </c>
      <c r="DW120" s="1024"/>
      <c r="DX120" s="1024"/>
      <c r="DY120" s="1024"/>
      <c r="DZ120" s="1025"/>
    </row>
    <row r="121" spans="1:130" s="248" customFormat="1" ht="26.25" customHeight="1" x14ac:dyDescent="0.2">
      <c r="A121" s="1155"/>
      <c r="B121" s="1042"/>
      <c r="C121" s="1063" t="s">
        <v>476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445</v>
      </c>
      <c r="AB121" s="1055"/>
      <c r="AC121" s="1055"/>
      <c r="AD121" s="1055"/>
      <c r="AE121" s="1056"/>
      <c r="AF121" s="1057" t="s">
        <v>176</v>
      </c>
      <c r="AG121" s="1055"/>
      <c r="AH121" s="1055"/>
      <c r="AI121" s="1055"/>
      <c r="AJ121" s="1056"/>
      <c r="AK121" s="1057" t="s">
        <v>445</v>
      </c>
      <c r="AL121" s="1055"/>
      <c r="AM121" s="1055"/>
      <c r="AN121" s="1055"/>
      <c r="AO121" s="1056"/>
      <c r="AP121" s="1058" t="s">
        <v>445</v>
      </c>
      <c r="AQ121" s="1059"/>
      <c r="AR121" s="1059"/>
      <c r="AS121" s="1059"/>
      <c r="AT121" s="1060"/>
      <c r="AU121" s="1088"/>
      <c r="AV121" s="1089"/>
      <c r="AW121" s="1089"/>
      <c r="AX121" s="1089"/>
      <c r="AY121" s="1090"/>
      <c r="AZ121" s="1045" t="s">
        <v>477</v>
      </c>
      <c r="BA121" s="1046"/>
      <c r="BB121" s="1046"/>
      <c r="BC121" s="1046"/>
      <c r="BD121" s="1046"/>
      <c r="BE121" s="1046"/>
      <c r="BF121" s="1046"/>
      <c r="BG121" s="1046"/>
      <c r="BH121" s="1046"/>
      <c r="BI121" s="1046"/>
      <c r="BJ121" s="1046"/>
      <c r="BK121" s="1046"/>
      <c r="BL121" s="1046"/>
      <c r="BM121" s="1046"/>
      <c r="BN121" s="1046"/>
      <c r="BO121" s="1046"/>
      <c r="BP121" s="1047"/>
      <c r="BQ121" s="1015">
        <v>99944</v>
      </c>
      <c r="BR121" s="1016"/>
      <c r="BS121" s="1016"/>
      <c r="BT121" s="1016"/>
      <c r="BU121" s="1016"/>
      <c r="BV121" s="1016">
        <v>81912</v>
      </c>
      <c r="BW121" s="1016"/>
      <c r="BX121" s="1016"/>
      <c r="BY121" s="1016"/>
      <c r="BZ121" s="1016"/>
      <c r="CA121" s="1016">
        <v>63504</v>
      </c>
      <c r="CB121" s="1016"/>
      <c r="CC121" s="1016"/>
      <c r="CD121" s="1016"/>
      <c r="CE121" s="1016"/>
      <c r="CF121" s="1010">
        <v>2.6</v>
      </c>
      <c r="CG121" s="1011"/>
      <c r="CH121" s="1011"/>
      <c r="CI121" s="1011"/>
      <c r="CJ121" s="1011"/>
      <c r="CK121" s="1106"/>
      <c r="CL121" s="1107"/>
      <c r="CM121" s="1107"/>
      <c r="CN121" s="1107"/>
      <c r="CO121" s="1108"/>
      <c r="CP121" s="1116" t="s">
        <v>478</v>
      </c>
      <c r="CQ121" s="1117"/>
      <c r="CR121" s="1117"/>
      <c r="CS121" s="1117"/>
      <c r="CT121" s="1117"/>
      <c r="CU121" s="1117"/>
      <c r="CV121" s="1117"/>
      <c r="CW121" s="1117"/>
      <c r="CX121" s="1117"/>
      <c r="CY121" s="1117"/>
      <c r="CZ121" s="1117"/>
      <c r="DA121" s="1117"/>
      <c r="DB121" s="1117"/>
      <c r="DC121" s="1117"/>
      <c r="DD121" s="1117"/>
      <c r="DE121" s="1117"/>
      <c r="DF121" s="1118"/>
      <c r="DG121" s="1015">
        <v>121390</v>
      </c>
      <c r="DH121" s="1016"/>
      <c r="DI121" s="1016"/>
      <c r="DJ121" s="1016"/>
      <c r="DK121" s="1016"/>
      <c r="DL121" s="1016">
        <v>122628</v>
      </c>
      <c r="DM121" s="1016"/>
      <c r="DN121" s="1016"/>
      <c r="DO121" s="1016"/>
      <c r="DP121" s="1016"/>
      <c r="DQ121" s="1016">
        <v>162125</v>
      </c>
      <c r="DR121" s="1016"/>
      <c r="DS121" s="1016"/>
      <c r="DT121" s="1016"/>
      <c r="DU121" s="1016"/>
      <c r="DV121" s="1017">
        <v>6.7</v>
      </c>
      <c r="DW121" s="1017"/>
      <c r="DX121" s="1017"/>
      <c r="DY121" s="1017"/>
      <c r="DZ121" s="1018"/>
    </row>
    <row r="122" spans="1:130" s="248" customFormat="1" ht="26.25" customHeight="1" x14ac:dyDescent="0.2">
      <c r="A122" s="1155"/>
      <c r="B122" s="1042"/>
      <c r="C122" s="1012" t="s">
        <v>458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445</v>
      </c>
      <c r="AB122" s="1055"/>
      <c r="AC122" s="1055"/>
      <c r="AD122" s="1055"/>
      <c r="AE122" s="1056"/>
      <c r="AF122" s="1057" t="s">
        <v>445</v>
      </c>
      <c r="AG122" s="1055"/>
      <c r="AH122" s="1055"/>
      <c r="AI122" s="1055"/>
      <c r="AJ122" s="1056"/>
      <c r="AK122" s="1057" t="s">
        <v>176</v>
      </c>
      <c r="AL122" s="1055"/>
      <c r="AM122" s="1055"/>
      <c r="AN122" s="1055"/>
      <c r="AO122" s="1056"/>
      <c r="AP122" s="1058" t="s">
        <v>176</v>
      </c>
      <c r="AQ122" s="1059"/>
      <c r="AR122" s="1059"/>
      <c r="AS122" s="1059"/>
      <c r="AT122" s="1060"/>
      <c r="AU122" s="1088"/>
      <c r="AV122" s="1089"/>
      <c r="AW122" s="1089"/>
      <c r="AX122" s="1089"/>
      <c r="AY122" s="1090"/>
      <c r="AZ122" s="1070" t="s">
        <v>479</v>
      </c>
      <c r="BA122" s="1061"/>
      <c r="BB122" s="1061"/>
      <c r="BC122" s="1061"/>
      <c r="BD122" s="1061"/>
      <c r="BE122" s="1061"/>
      <c r="BF122" s="1061"/>
      <c r="BG122" s="1061"/>
      <c r="BH122" s="1061"/>
      <c r="BI122" s="1061"/>
      <c r="BJ122" s="1061"/>
      <c r="BK122" s="1061"/>
      <c r="BL122" s="1061"/>
      <c r="BM122" s="1061"/>
      <c r="BN122" s="1061"/>
      <c r="BO122" s="1061"/>
      <c r="BP122" s="1062"/>
      <c r="BQ122" s="1093">
        <v>2446529</v>
      </c>
      <c r="BR122" s="1094"/>
      <c r="BS122" s="1094"/>
      <c r="BT122" s="1094"/>
      <c r="BU122" s="1094"/>
      <c r="BV122" s="1094">
        <v>2402141</v>
      </c>
      <c r="BW122" s="1094"/>
      <c r="BX122" s="1094"/>
      <c r="BY122" s="1094"/>
      <c r="BZ122" s="1094"/>
      <c r="CA122" s="1094">
        <v>2540717</v>
      </c>
      <c r="CB122" s="1094"/>
      <c r="CC122" s="1094"/>
      <c r="CD122" s="1094"/>
      <c r="CE122" s="1094"/>
      <c r="CF122" s="1114">
        <v>104.7</v>
      </c>
      <c r="CG122" s="1115"/>
      <c r="CH122" s="1115"/>
      <c r="CI122" s="1115"/>
      <c r="CJ122" s="1115"/>
      <c r="CK122" s="1106"/>
      <c r="CL122" s="1107"/>
      <c r="CM122" s="1107"/>
      <c r="CN122" s="1107"/>
      <c r="CO122" s="1108"/>
      <c r="CP122" s="1116" t="s">
        <v>480</v>
      </c>
      <c r="CQ122" s="1117"/>
      <c r="CR122" s="1117"/>
      <c r="CS122" s="1117"/>
      <c r="CT122" s="1117"/>
      <c r="CU122" s="1117"/>
      <c r="CV122" s="1117"/>
      <c r="CW122" s="1117"/>
      <c r="CX122" s="1117"/>
      <c r="CY122" s="1117"/>
      <c r="CZ122" s="1117"/>
      <c r="DA122" s="1117"/>
      <c r="DB122" s="1117"/>
      <c r="DC122" s="1117"/>
      <c r="DD122" s="1117"/>
      <c r="DE122" s="1117"/>
      <c r="DF122" s="1118"/>
      <c r="DG122" s="1015" t="s">
        <v>176</v>
      </c>
      <c r="DH122" s="1016"/>
      <c r="DI122" s="1016"/>
      <c r="DJ122" s="1016"/>
      <c r="DK122" s="1016"/>
      <c r="DL122" s="1016" t="s">
        <v>176</v>
      </c>
      <c r="DM122" s="1016"/>
      <c r="DN122" s="1016"/>
      <c r="DO122" s="1016"/>
      <c r="DP122" s="1016"/>
      <c r="DQ122" s="1016" t="s">
        <v>176</v>
      </c>
      <c r="DR122" s="1016"/>
      <c r="DS122" s="1016"/>
      <c r="DT122" s="1016"/>
      <c r="DU122" s="1016"/>
      <c r="DV122" s="1017" t="s">
        <v>176</v>
      </c>
      <c r="DW122" s="1017"/>
      <c r="DX122" s="1017"/>
      <c r="DY122" s="1017"/>
      <c r="DZ122" s="1018"/>
    </row>
    <row r="123" spans="1:130" s="248" customFormat="1" ht="26.25" customHeight="1" x14ac:dyDescent="0.2">
      <c r="A123" s="1155"/>
      <c r="B123" s="1042"/>
      <c r="C123" s="1012" t="s">
        <v>464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176</v>
      </c>
      <c r="AB123" s="1055"/>
      <c r="AC123" s="1055"/>
      <c r="AD123" s="1055"/>
      <c r="AE123" s="1056"/>
      <c r="AF123" s="1057" t="s">
        <v>176</v>
      </c>
      <c r="AG123" s="1055"/>
      <c r="AH123" s="1055"/>
      <c r="AI123" s="1055"/>
      <c r="AJ123" s="1056"/>
      <c r="AK123" s="1057" t="s">
        <v>176</v>
      </c>
      <c r="AL123" s="1055"/>
      <c r="AM123" s="1055"/>
      <c r="AN123" s="1055"/>
      <c r="AO123" s="1056"/>
      <c r="AP123" s="1058" t="s">
        <v>176</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481</v>
      </c>
      <c r="BP123" s="1102"/>
      <c r="BQ123" s="1161">
        <v>7903026</v>
      </c>
      <c r="BR123" s="1162"/>
      <c r="BS123" s="1162"/>
      <c r="BT123" s="1162"/>
      <c r="BU123" s="1162"/>
      <c r="BV123" s="1162">
        <v>7998820</v>
      </c>
      <c r="BW123" s="1162"/>
      <c r="BX123" s="1162"/>
      <c r="BY123" s="1162"/>
      <c r="BZ123" s="1162"/>
      <c r="CA123" s="1162">
        <v>8596824</v>
      </c>
      <c r="CB123" s="1162"/>
      <c r="CC123" s="1162"/>
      <c r="CD123" s="1162"/>
      <c r="CE123" s="1162"/>
      <c r="CF123" s="1095"/>
      <c r="CG123" s="1096"/>
      <c r="CH123" s="1096"/>
      <c r="CI123" s="1096"/>
      <c r="CJ123" s="1097"/>
      <c r="CK123" s="1106"/>
      <c r="CL123" s="1107"/>
      <c r="CM123" s="1107"/>
      <c r="CN123" s="1107"/>
      <c r="CO123" s="1108"/>
      <c r="CP123" s="1116" t="s">
        <v>482</v>
      </c>
      <c r="CQ123" s="1117"/>
      <c r="CR123" s="1117"/>
      <c r="CS123" s="1117"/>
      <c r="CT123" s="1117"/>
      <c r="CU123" s="1117"/>
      <c r="CV123" s="1117"/>
      <c r="CW123" s="1117"/>
      <c r="CX123" s="1117"/>
      <c r="CY123" s="1117"/>
      <c r="CZ123" s="1117"/>
      <c r="DA123" s="1117"/>
      <c r="DB123" s="1117"/>
      <c r="DC123" s="1117"/>
      <c r="DD123" s="1117"/>
      <c r="DE123" s="1117"/>
      <c r="DF123" s="1118"/>
      <c r="DG123" s="1054" t="s">
        <v>176</v>
      </c>
      <c r="DH123" s="1055"/>
      <c r="DI123" s="1055"/>
      <c r="DJ123" s="1055"/>
      <c r="DK123" s="1056"/>
      <c r="DL123" s="1057" t="s">
        <v>176</v>
      </c>
      <c r="DM123" s="1055"/>
      <c r="DN123" s="1055"/>
      <c r="DO123" s="1055"/>
      <c r="DP123" s="1056"/>
      <c r="DQ123" s="1057" t="s">
        <v>176</v>
      </c>
      <c r="DR123" s="1055"/>
      <c r="DS123" s="1055"/>
      <c r="DT123" s="1055"/>
      <c r="DU123" s="1056"/>
      <c r="DV123" s="1058" t="s">
        <v>176</v>
      </c>
      <c r="DW123" s="1059"/>
      <c r="DX123" s="1059"/>
      <c r="DY123" s="1059"/>
      <c r="DZ123" s="1060"/>
    </row>
    <row r="124" spans="1:130" s="248" customFormat="1" ht="26.25" customHeight="1" thickBot="1" x14ac:dyDescent="0.25">
      <c r="A124" s="1155"/>
      <c r="B124" s="1042"/>
      <c r="C124" s="1012" t="s">
        <v>467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176</v>
      </c>
      <c r="AB124" s="1055"/>
      <c r="AC124" s="1055"/>
      <c r="AD124" s="1055"/>
      <c r="AE124" s="1056"/>
      <c r="AF124" s="1057" t="s">
        <v>176</v>
      </c>
      <c r="AG124" s="1055"/>
      <c r="AH124" s="1055"/>
      <c r="AI124" s="1055"/>
      <c r="AJ124" s="1056"/>
      <c r="AK124" s="1057" t="s">
        <v>176</v>
      </c>
      <c r="AL124" s="1055"/>
      <c r="AM124" s="1055"/>
      <c r="AN124" s="1055"/>
      <c r="AO124" s="1056"/>
      <c r="AP124" s="1058" t="s">
        <v>176</v>
      </c>
      <c r="AQ124" s="1059"/>
      <c r="AR124" s="1059"/>
      <c r="AS124" s="1059"/>
      <c r="AT124" s="1060"/>
      <c r="AU124" s="1157" t="s">
        <v>483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176</v>
      </c>
      <c r="BR124" s="1124"/>
      <c r="BS124" s="1124"/>
      <c r="BT124" s="1124"/>
      <c r="BU124" s="1124"/>
      <c r="BV124" s="1124" t="s">
        <v>176</v>
      </c>
      <c r="BW124" s="1124"/>
      <c r="BX124" s="1124"/>
      <c r="BY124" s="1124"/>
      <c r="BZ124" s="1124"/>
      <c r="CA124" s="1124" t="s">
        <v>176</v>
      </c>
      <c r="CB124" s="1124"/>
      <c r="CC124" s="1124"/>
      <c r="CD124" s="1124"/>
      <c r="CE124" s="1124"/>
      <c r="CF124" s="1125"/>
      <c r="CG124" s="1126"/>
      <c r="CH124" s="1126"/>
      <c r="CI124" s="1126"/>
      <c r="CJ124" s="1127"/>
      <c r="CK124" s="1109"/>
      <c r="CL124" s="1109"/>
      <c r="CM124" s="1109"/>
      <c r="CN124" s="1109"/>
      <c r="CO124" s="1110"/>
      <c r="CP124" s="1116" t="s">
        <v>484</v>
      </c>
      <c r="CQ124" s="1117"/>
      <c r="CR124" s="1117"/>
      <c r="CS124" s="1117"/>
      <c r="CT124" s="1117"/>
      <c r="CU124" s="1117"/>
      <c r="CV124" s="1117"/>
      <c r="CW124" s="1117"/>
      <c r="CX124" s="1117"/>
      <c r="CY124" s="1117"/>
      <c r="CZ124" s="1117"/>
      <c r="DA124" s="1117"/>
      <c r="DB124" s="1117"/>
      <c r="DC124" s="1117"/>
      <c r="DD124" s="1117"/>
      <c r="DE124" s="1117"/>
      <c r="DF124" s="1118"/>
      <c r="DG124" s="1101" t="s">
        <v>176</v>
      </c>
      <c r="DH124" s="1080"/>
      <c r="DI124" s="1080"/>
      <c r="DJ124" s="1080"/>
      <c r="DK124" s="1081"/>
      <c r="DL124" s="1079" t="s">
        <v>176</v>
      </c>
      <c r="DM124" s="1080"/>
      <c r="DN124" s="1080"/>
      <c r="DO124" s="1080"/>
      <c r="DP124" s="1081"/>
      <c r="DQ124" s="1079" t="s">
        <v>176</v>
      </c>
      <c r="DR124" s="1080"/>
      <c r="DS124" s="1080"/>
      <c r="DT124" s="1080"/>
      <c r="DU124" s="1081"/>
      <c r="DV124" s="1082" t="s">
        <v>176</v>
      </c>
      <c r="DW124" s="1083"/>
      <c r="DX124" s="1083"/>
      <c r="DY124" s="1083"/>
      <c r="DZ124" s="1084"/>
    </row>
    <row r="125" spans="1:130" s="248" customFormat="1" ht="26.25" customHeight="1" x14ac:dyDescent="0.2">
      <c r="A125" s="1155"/>
      <c r="B125" s="1042"/>
      <c r="C125" s="1012" t="s">
        <v>469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176</v>
      </c>
      <c r="AB125" s="1055"/>
      <c r="AC125" s="1055"/>
      <c r="AD125" s="1055"/>
      <c r="AE125" s="1056"/>
      <c r="AF125" s="1057" t="s">
        <v>176</v>
      </c>
      <c r="AG125" s="1055"/>
      <c r="AH125" s="1055"/>
      <c r="AI125" s="1055"/>
      <c r="AJ125" s="1056"/>
      <c r="AK125" s="1057" t="s">
        <v>176</v>
      </c>
      <c r="AL125" s="1055"/>
      <c r="AM125" s="1055"/>
      <c r="AN125" s="1055"/>
      <c r="AO125" s="1056"/>
      <c r="AP125" s="1058" t="s">
        <v>176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485</v>
      </c>
      <c r="CL125" s="1104"/>
      <c r="CM125" s="1104"/>
      <c r="CN125" s="1104"/>
      <c r="CO125" s="1105"/>
      <c r="CP125" s="1036" t="s">
        <v>486</v>
      </c>
      <c r="CQ125" s="985"/>
      <c r="CR125" s="985"/>
      <c r="CS125" s="985"/>
      <c r="CT125" s="985"/>
      <c r="CU125" s="985"/>
      <c r="CV125" s="985"/>
      <c r="CW125" s="985"/>
      <c r="CX125" s="985"/>
      <c r="CY125" s="985"/>
      <c r="CZ125" s="985"/>
      <c r="DA125" s="985"/>
      <c r="DB125" s="985"/>
      <c r="DC125" s="985"/>
      <c r="DD125" s="985"/>
      <c r="DE125" s="985"/>
      <c r="DF125" s="986"/>
      <c r="DG125" s="1022" t="s">
        <v>176</v>
      </c>
      <c r="DH125" s="1023"/>
      <c r="DI125" s="1023"/>
      <c r="DJ125" s="1023"/>
      <c r="DK125" s="1023"/>
      <c r="DL125" s="1023" t="s">
        <v>176</v>
      </c>
      <c r="DM125" s="1023"/>
      <c r="DN125" s="1023"/>
      <c r="DO125" s="1023"/>
      <c r="DP125" s="1023"/>
      <c r="DQ125" s="1023" t="s">
        <v>176</v>
      </c>
      <c r="DR125" s="1023"/>
      <c r="DS125" s="1023"/>
      <c r="DT125" s="1023"/>
      <c r="DU125" s="1023"/>
      <c r="DV125" s="1024" t="s">
        <v>176</v>
      </c>
      <c r="DW125" s="1024"/>
      <c r="DX125" s="1024"/>
      <c r="DY125" s="1024"/>
      <c r="DZ125" s="1025"/>
    </row>
    <row r="126" spans="1:130" s="248" customFormat="1" ht="26.25" customHeight="1" thickBot="1" x14ac:dyDescent="0.25">
      <c r="A126" s="1155"/>
      <c r="B126" s="1042"/>
      <c r="C126" s="1012" t="s">
        <v>471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176</v>
      </c>
      <c r="AB126" s="1055"/>
      <c r="AC126" s="1055"/>
      <c r="AD126" s="1055"/>
      <c r="AE126" s="1056"/>
      <c r="AF126" s="1057" t="s">
        <v>176</v>
      </c>
      <c r="AG126" s="1055"/>
      <c r="AH126" s="1055"/>
      <c r="AI126" s="1055"/>
      <c r="AJ126" s="1056"/>
      <c r="AK126" s="1057" t="s">
        <v>176</v>
      </c>
      <c r="AL126" s="1055"/>
      <c r="AM126" s="1055"/>
      <c r="AN126" s="1055"/>
      <c r="AO126" s="1056"/>
      <c r="AP126" s="1058" t="s">
        <v>176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487</v>
      </c>
      <c r="CQ126" s="1046"/>
      <c r="CR126" s="1046"/>
      <c r="CS126" s="1046"/>
      <c r="CT126" s="1046"/>
      <c r="CU126" s="1046"/>
      <c r="CV126" s="1046"/>
      <c r="CW126" s="1046"/>
      <c r="CX126" s="1046"/>
      <c r="CY126" s="1046"/>
      <c r="CZ126" s="1046"/>
      <c r="DA126" s="1046"/>
      <c r="DB126" s="1046"/>
      <c r="DC126" s="1046"/>
      <c r="DD126" s="1046"/>
      <c r="DE126" s="1046"/>
      <c r="DF126" s="1047"/>
      <c r="DG126" s="1015" t="s">
        <v>176</v>
      </c>
      <c r="DH126" s="1016"/>
      <c r="DI126" s="1016"/>
      <c r="DJ126" s="1016"/>
      <c r="DK126" s="1016"/>
      <c r="DL126" s="1016" t="s">
        <v>176</v>
      </c>
      <c r="DM126" s="1016"/>
      <c r="DN126" s="1016"/>
      <c r="DO126" s="1016"/>
      <c r="DP126" s="1016"/>
      <c r="DQ126" s="1016" t="s">
        <v>176</v>
      </c>
      <c r="DR126" s="1016"/>
      <c r="DS126" s="1016"/>
      <c r="DT126" s="1016"/>
      <c r="DU126" s="1016"/>
      <c r="DV126" s="1017" t="s">
        <v>176</v>
      </c>
      <c r="DW126" s="1017"/>
      <c r="DX126" s="1017"/>
      <c r="DY126" s="1017"/>
      <c r="DZ126" s="1018"/>
    </row>
    <row r="127" spans="1:130" s="248" customFormat="1" ht="26.25" customHeight="1" x14ac:dyDescent="0.2">
      <c r="A127" s="1156"/>
      <c r="B127" s="1044"/>
      <c r="C127" s="1098" t="s">
        <v>488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2349</v>
      </c>
      <c r="AB127" s="1055"/>
      <c r="AC127" s="1055"/>
      <c r="AD127" s="1055"/>
      <c r="AE127" s="1056"/>
      <c r="AF127" s="1057">
        <v>3508</v>
      </c>
      <c r="AG127" s="1055"/>
      <c r="AH127" s="1055"/>
      <c r="AI127" s="1055"/>
      <c r="AJ127" s="1056"/>
      <c r="AK127" s="1057">
        <v>4138</v>
      </c>
      <c r="AL127" s="1055"/>
      <c r="AM127" s="1055"/>
      <c r="AN127" s="1055"/>
      <c r="AO127" s="1056"/>
      <c r="AP127" s="1058">
        <v>0.2</v>
      </c>
      <c r="AQ127" s="1059"/>
      <c r="AR127" s="1059"/>
      <c r="AS127" s="1059"/>
      <c r="AT127" s="1060"/>
      <c r="AU127" s="284"/>
      <c r="AV127" s="284"/>
      <c r="AW127" s="284"/>
      <c r="AX127" s="1128" t="s">
        <v>489</v>
      </c>
      <c r="AY127" s="1129"/>
      <c r="AZ127" s="1129"/>
      <c r="BA127" s="1129"/>
      <c r="BB127" s="1129"/>
      <c r="BC127" s="1129"/>
      <c r="BD127" s="1129"/>
      <c r="BE127" s="1130"/>
      <c r="BF127" s="1131" t="s">
        <v>490</v>
      </c>
      <c r="BG127" s="1129"/>
      <c r="BH127" s="1129"/>
      <c r="BI127" s="1129"/>
      <c r="BJ127" s="1129"/>
      <c r="BK127" s="1129"/>
      <c r="BL127" s="1130"/>
      <c r="BM127" s="1131" t="s">
        <v>491</v>
      </c>
      <c r="BN127" s="1129"/>
      <c r="BO127" s="1129"/>
      <c r="BP127" s="1129"/>
      <c r="BQ127" s="1129"/>
      <c r="BR127" s="1129"/>
      <c r="BS127" s="1130"/>
      <c r="BT127" s="1131" t="s">
        <v>492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493</v>
      </c>
      <c r="CQ127" s="1046"/>
      <c r="CR127" s="1046"/>
      <c r="CS127" s="1046"/>
      <c r="CT127" s="1046"/>
      <c r="CU127" s="1046"/>
      <c r="CV127" s="1046"/>
      <c r="CW127" s="1046"/>
      <c r="CX127" s="1046"/>
      <c r="CY127" s="1046"/>
      <c r="CZ127" s="1046"/>
      <c r="DA127" s="1046"/>
      <c r="DB127" s="1046"/>
      <c r="DC127" s="1046"/>
      <c r="DD127" s="1046"/>
      <c r="DE127" s="1046"/>
      <c r="DF127" s="1047"/>
      <c r="DG127" s="1015" t="s">
        <v>176</v>
      </c>
      <c r="DH127" s="1016"/>
      <c r="DI127" s="1016"/>
      <c r="DJ127" s="1016"/>
      <c r="DK127" s="1016"/>
      <c r="DL127" s="1016" t="s">
        <v>176</v>
      </c>
      <c r="DM127" s="1016"/>
      <c r="DN127" s="1016"/>
      <c r="DO127" s="1016"/>
      <c r="DP127" s="1016"/>
      <c r="DQ127" s="1016" t="s">
        <v>176</v>
      </c>
      <c r="DR127" s="1016"/>
      <c r="DS127" s="1016"/>
      <c r="DT127" s="1016"/>
      <c r="DU127" s="1016"/>
      <c r="DV127" s="1017" t="s">
        <v>176</v>
      </c>
      <c r="DW127" s="1017"/>
      <c r="DX127" s="1017"/>
      <c r="DY127" s="1017"/>
      <c r="DZ127" s="1018"/>
    </row>
    <row r="128" spans="1:130" s="248" customFormat="1" ht="26.25" customHeight="1" thickBot="1" x14ac:dyDescent="0.25">
      <c r="A128" s="1139" t="s">
        <v>494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495</v>
      </c>
      <c r="X128" s="1141"/>
      <c r="Y128" s="1141"/>
      <c r="Z128" s="1142"/>
      <c r="AA128" s="1143">
        <v>19414</v>
      </c>
      <c r="AB128" s="1144"/>
      <c r="AC128" s="1144"/>
      <c r="AD128" s="1144"/>
      <c r="AE128" s="1145"/>
      <c r="AF128" s="1146">
        <v>19414</v>
      </c>
      <c r="AG128" s="1144"/>
      <c r="AH128" s="1144"/>
      <c r="AI128" s="1144"/>
      <c r="AJ128" s="1145"/>
      <c r="AK128" s="1146">
        <v>19414</v>
      </c>
      <c r="AL128" s="1144"/>
      <c r="AM128" s="1144"/>
      <c r="AN128" s="1144"/>
      <c r="AO128" s="1145"/>
      <c r="AP128" s="1147"/>
      <c r="AQ128" s="1148"/>
      <c r="AR128" s="1148"/>
      <c r="AS128" s="1148"/>
      <c r="AT128" s="1149"/>
      <c r="AU128" s="284"/>
      <c r="AV128" s="284"/>
      <c r="AW128" s="284"/>
      <c r="AX128" s="984" t="s">
        <v>496</v>
      </c>
      <c r="AY128" s="985"/>
      <c r="AZ128" s="985"/>
      <c r="BA128" s="985"/>
      <c r="BB128" s="985"/>
      <c r="BC128" s="985"/>
      <c r="BD128" s="985"/>
      <c r="BE128" s="986"/>
      <c r="BF128" s="1150" t="s">
        <v>176</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497</v>
      </c>
      <c r="CQ128" s="1133"/>
      <c r="CR128" s="1133"/>
      <c r="CS128" s="1133"/>
      <c r="CT128" s="1133"/>
      <c r="CU128" s="1133"/>
      <c r="CV128" s="1133"/>
      <c r="CW128" s="1133"/>
      <c r="CX128" s="1133"/>
      <c r="CY128" s="1133"/>
      <c r="CZ128" s="1133"/>
      <c r="DA128" s="1133"/>
      <c r="DB128" s="1133"/>
      <c r="DC128" s="1133"/>
      <c r="DD128" s="1133"/>
      <c r="DE128" s="1133"/>
      <c r="DF128" s="1134"/>
      <c r="DG128" s="1135">
        <v>1875</v>
      </c>
      <c r="DH128" s="1136"/>
      <c r="DI128" s="1136"/>
      <c r="DJ128" s="1136"/>
      <c r="DK128" s="1136"/>
      <c r="DL128" s="1136">
        <v>2411</v>
      </c>
      <c r="DM128" s="1136"/>
      <c r="DN128" s="1136"/>
      <c r="DO128" s="1136"/>
      <c r="DP128" s="1136"/>
      <c r="DQ128" s="1136" t="s">
        <v>176</v>
      </c>
      <c r="DR128" s="1136"/>
      <c r="DS128" s="1136"/>
      <c r="DT128" s="1136"/>
      <c r="DU128" s="1136"/>
      <c r="DV128" s="1137" t="s">
        <v>176</v>
      </c>
      <c r="DW128" s="1137"/>
      <c r="DX128" s="1137"/>
      <c r="DY128" s="1137"/>
      <c r="DZ128" s="1138"/>
    </row>
    <row r="129" spans="1:131" s="248" customFormat="1" ht="26.25" customHeight="1" x14ac:dyDescent="0.2">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498</v>
      </c>
      <c r="X129" s="1170"/>
      <c r="Y129" s="1170"/>
      <c r="Z129" s="1171"/>
      <c r="AA129" s="1054">
        <v>2647422</v>
      </c>
      <c r="AB129" s="1055"/>
      <c r="AC129" s="1055"/>
      <c r="AD129" s="1055"/>
      <c r="AE129" s="1056"/>
      <c r="AF129" s="1057">
        <v>2582367</v>
      </c>
      <c r="AG129" s="1055"/>
      <c r="AH129" s="1055"/>
      <c r="AI129" s="1055"/>
      <c r="AJ129" s="1056"/>
      <c r="AK129" s="1057">
        <v>2683804</v>
      </c>
      <c r="AL129" s="1055"/>
      <c r="AM129" s="1055"/>
      <c r="AN129" s="1055"/>
      <c r="AO129" s="1056"/>
      <c r="AP129" s="1172"/>
      <c r="AQ129" s="1173"/>
      <c r="AR129" s="1173"/>
      <c r="AS129" s="1173"/>
      <c r="AT129" s="1174"/>
      <c r="AU129" s="286"/>
      <c r="AV129" s="286"/>
      <c r="AW129" s="286"/>
      <c r="AX129" s="1163" t="s">
        <v>499</v>
      </c>
      <c r="AY129" s="1046"/>
      <c r="AZ129" s="1046"/>
      <c r="BA129" s="1046"/>
      <c r="BB129" s="1046"/>
      <c r="BC129" s="1046"/>
      <c r="BD129" s="1046"/>
      <c r="BE129" s="1047"/>
      <c r="BF129" s="1164" t="s">
        <v>176</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500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501</v>
      </c>
      <c r="X130" s="1170"/>
      <c r="Y130" s="1170"/>
      <c r="Z130" s="1171"/>
      <c r="AA130" s="1054">
        <v>269850</v>
      </c>
      <c r="AB130" s="1055"/>
      <c r="AC130" s="1055"/>
      <c r="AD130" s="1055"/>
      <c r="AE130" s="1056"/>
      <c r="AF130" s="1057">
        <v>253403</v>
      </c>
      <c r="AG130" s="1055"/>
      <c r="AH130" s="1055"/>
      <c r="AI130" s="1055"/>
      <c r="AJ130" s="1056"/>
      <c r="AK130" s="1057">
        <v>258271</v>
      </c>
      <c r="AL130" s="1055"/>
      <c r="AM130" s="1055"/>
      <c r="AN130" s="1055"/>
      <c r="AO130" s="1056"/>
      <c r="AP130" s="1172"/>
      <c r="AQ130" s="1173"/>
      <c r="AR130" s="1173"/>
      <c r="AS130" s="1173"/>
      <c r="AT130" s="1174"/>
      <c r="AU130" s="286"/>
      <c r="AV130" s="286"/>
      <c r="AW130" s="286"/>
      <c r="AX130" s="1163" t="s">
        <v>502</v>
      </c>
      <c r="AY130" s="1046"/>
      <c r="AZ130" s="1046"/>
      <c r="BA130" s="1046"/>
      <c r="BB130" s="1046"/>
      <c r="BC130" s="1046"/>
      <c r="BD130" s="1046"/>
      <c r="BE130" s="1047"/>
      <c r="BF130" s="1200">
        <v>3.9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503</v>
      </c>
      <c r="X131" s="1208"/>
      <c r="Y131" s="1208"/>
      <c r="Z131" s="1209"/>
      <c r="AA131" s="1101">
        <v>2377572</v>
      </c>
      <c r="AB131" s="1080"/>
      <c r="AC131" s="1080"/>
      <c r="AD131" s="1080"/>
      <c r="AE131" s="1081"/>
      <c r="AF131" s="1079">
        <v>2328964</v>
      </c>
      <c r="AG131" s="1080"/>
      <c r="AH131" s="1080"/>
      <c r="AI131" s="1080"/>
      <c r="AJ131" s="1081"/>
      <c r="AK131" s="1079">
        <v>2425533</v>
      </c>
      <c r="AL131" s="1080"/>
      <c r="AM131" s="1080"/>
      <c r="AN131" s="1080"/>
      <c r="AO131" s="1081"/>
      <c r="AP131" s="1210"/>
      <c r="AQ131" s="1211"/>
      <c r="AR131" s="1211"/>
      <c r="AS131" s="1211"/>
      <c r="AT131" s="1212"/>
      <c r="AU131" s="286"/>
      <c r="AV131" s="286"/>
      <c r="AW131" s="286"/>
      <c r="AX131" s="1182" t="s">
        <v>504</v>
      </c>
      <c r="AY131" s="1133"/>
      <c r="AZ131" s="1133"/>
      <c r="BA131" s="1133"/>
      <c r="BB131" s="1133"/>
      <c r="BC131" s="1133"/>
      <c r="BD131" s="1133"/>
      <c r="BE131" s="1134"/>
      <c r="BF131" s="1183" t="s">
        <v>176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505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506</v>
      </c>
      <c r="W132" s="1193"/>
      <c r="X132" s="1193"/>
      <c r="Y132" s="1193"/>
      <c r="Z132" s="1194"/>
      <c r="AA132" s="1195">
        <v>4.2746970439999998</v>
      </c>
      <c r="AB132" s="1196"/>
      <c r="AC132" s="1196"/>
      <c r="AD132" s="1196"/>
      <c r="AE132" s="1197"/>
      <c r="AF132" s="1198">
        <v>3.9591852859999999</v>
      </c>
      <c r="AG132" s="1196"/>
      <c r="AH132" s="1196"/>
      <c r="AI132" s="1196"/>
      <c r="AJ132" s="1197"/>
      <c r="AK132" s="1198">
        <v>3.730396577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507</v>
      </c>
      <c r="W133" s="1176"/>
      <c r="X133" s="1176"/>
      <c r="Y133" s="1176"/>
      <c r="Z133" s="1177"/>
      <c r="AA133" s="1178">
        <v>4.5999999999999996</v>
      </c>
      <c r="AB133" s="1179"/>
      <c r="AC133" s="1179"/>
      <c r="AD133" s="1179"/>
      <c r="AE133" s="1180"/>
      <c r="AF133" s="1178">
        <v>4.3</v>
      </c>
      <c r="AG133" s="1179"/>
      <c r="AH133" s="1179"/>
      <c r="AI133" s="1179"/>
      <c r="AJ133" s="1180"/>
      <c r="AK133" s="1178">
        <v>3.9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1D0dJy+/6Nw0zWNb4cmiuQpEC32ma5dvN65v2dfEgPd4YdfMiUBrEmcTEjtZcEQLbTFkFPY2RSZPqgmc9o74g==" saltValue="mXkpzIQnpEFx/lUCsOL6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verticalCentered="1"/>
  <pageMargins left="0" right="0" top="0" bottom="0" header="0" footer="0"/>
  <pageSetup paperSize="8" scale="29" orientation="landscape" verticalDpi="1200" r:id="rId1"/>
  <headerFooter alignWithMargins="0">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55"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508</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TmXiaue/7bNiy8/H06cEZGugsDcuBSKA4BCCohhpnPNHEHf/kWscewNUXiEtuVvxvJgI6sCAC4HKukJL6VL6sg==" saltValue="+LW2BX0CR/0wekvpOZpRXA=="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ey3jfjmLqt9Tmx+6nAAuTPXaDbDHH/TUrxXOjzXOzd2rS8NFwGM3bajT/u3uLxb/AmGV6gKGB7fWv3OACk5wAg==" saltValue="QlWD34AedOQ77kbxTPYB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511</v>
      </c>
      <c r="AP7" s="305"/>
      <c r="AQ7" s="306" t="s">
        <v>512</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513</v>
      </c>
      <c r="AQ8" s="312" t="s">
        <v>514</v>
      </c>
      <c r="AR8" s="313" t="s">
        <v>515</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516</v>
      </c>
      <c r="AL9" s="1216"/>
      <c r="AM9" s="1216"/>
      <c r="AN9" s="1217"/>
      <c r="AO9" s="314">
        <v>801178</v>
      </c>
      <c r="AP9" s="314">
        <v>157681</v>
      </c>
      <c r="AQ9" s="315">
        <v>224098</v>
      </c>
      <c r="AR9" s="316">
        <v>-29.6</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517</v>
      </c>
      <c r="AL10" s="1216"/>
      <c r="AM10" s="1216"/>
      <c r="AN10" s="1217"/>
      <c r="AO10" s="317">
        <v>89565</v>
      </c>
      <c r="AP10" s="317">
        <v>17627</v>
      </c>
      <c r="AQ10" s="318">
        <v>32087</v>
      </c>
      <c r="AR10" s="319">
        <v>-45.1</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518</v>
      </c>
      <c r="AL11" s="1216"/>
      <c r="AM11" s="1216"/>
      <c r="AN11" s="1217"/>
      <c r="AO11" s="317" t="s">
        <v>519</v>
      </c>
      <c r="AP11" s="317" t="s">
        <v>519</v>
      </c>
      <c r="AQ11" s="318">
        <v>3587</v>
      </c>
      <c r="AR11" s="319" t="s">
        <v>519</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520</v>
      </c>
      <c r="AL12" s="1216"/>
      <c r="AM12" s="1216"/>
      <c r="AN12" s="1217"/>
      <c r="AO12" s="317" t="s">
        <v>519</v>
      </c>
      <c r="AP12" s="317" t="s">
        <v>519</v>
      </c>
      <c r="AQ12" s="318" t="s">
        <v>519</v>
      </c>
      <c r="AR12" s="319" t="s">
        <v>519</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521</v>
      </c>
      <c r="AL13" s="1216"/>
      <c r="AM13" s="1216"/>
      <c r="AN13" s="1217"/>
      <c r="AO13" s="317">
        <v>24699</v>
      </c>
      <c r="AP13" s="317">
        <v>4861</v>
      </c>
      <c r="AQ13" s="318">
        <v>11579</v>
      </c>
      <c r="AR13" s="319">
        <v>-58</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522</v>
      </c>
      <c r="AL14" s="1216"/>
      <c r="AM14" s="1216"/>
      <c r="AN14" s="1217"/>
      <c r="AO14" s="317">
        <v>8465</v>
      </c>
      <c r="AP14" s="317">
        <v>1666</v>
      </c>
      <c r="AQ14" s="318">
        <v>4496</v>
      </c>
      <c r="AR14" s="319">
        <v>-62.9</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523</v>
      </c>
      <c r="AL15" s="1222"/>
      <c r="AM15" s="1222"/>
      <c r="AN15" s="1223"/>
      <c r="AO15" s="317">
        <v>-54057</v>
      </c>
      <c r="AP15" s="317">
        <v>-10639</v>
      </c>
      <c r="AQ15" s="318">
        <v>-17592</v>
      </c>
      <c r="AR15" s="319">
        <v>-39.5</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869850</v>
      </c>
      <c r="AP16" s="317">
        <v>171197</v>
      </c>
      <c r="AQ16" s="318">
        <v>258255</v>
      </c>
      <c r="AR16" s="319">
        <v>-33.700000000000003</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528</v>
      </c>
      <c r="AL21" s="1225"/>
      <c r="AM21" s="1225"/>
      <c r="AN21" s="1226"/>
      <c r="AO21" s="330">
        <v>15.55</v>
      </c>
      <c r="AP21" s="331">
        <v>22.75</v>
      </c>
      <c r="AQ21" s="332">
        <v>-7.2</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529</v>
      </c>
      <c r="AL22" s="1225"/>
      <c r="AM22" s="1225"/>
      <c r="AN22" s="1226"/>
      <c r="AO22" s="335">
        <v>96.6</v>
      </c>
      <c r="AP22" s="336">
        <v>95.6</v>
      </c>
      <c r="AQ22" s="337">
        <v>1</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511</v>
      </c>
      <c r="AP30" s="305"/>
      <c r="AQ30" s="306" t="s">
        <v>512</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513</v>
      </c>
      <c r="AQ31" s="312" t="s">
        <v>514</v>
      </c>
      <c r="AR31" s="313" t="s">
        <v>515</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533</v>
      </c>
      <c r="AL32" s="1219"/>
      <c r="AM32" s="1219"/>
      <c r="AN32" s="1220"/>
      <c r="AO32" s="345">
        <v>214908</v>
      </c>
      <c r="AP32" s="345">
        <v>42296</v>
      </c>
      <c r="AQ32" s="346">
        <v>146295</v>
      </c>
      <c r="AR32" s="347">
        <v>-71.099999999999994</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534</v>
      </c>
      <c r="AL33" s="1219"/>
      <c r="AM33" s="1219"/>
      <c r="AN33" s="1220"/>
      <c r="AO33" s="345" t="s">
        <v>519</v>
      </c>
      <c r="AP33" s="345" t="s">
        <v>519</v>
      </c>
      <c r="AQ33" s="346" t="s">
        <v>519</v>
      </c>
      <c r="AR33" s="347" t="s">
        <v>519</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535</v>
      </c>
      <c r="AL34" s="1219"/>
      <c r="AM34" s="1219"/>
      <c r="AN34" s="1220"/>
      <c r="AO34" s="345" t="s">
        <v>519</v>
      </c>
      <c r="AP34" s="345" t="s">
        <v>519</v>
      </c>
      <c r="AQ34" s="346">
        <v>4</v>
      </c>
      <c r="AR34" s="347" t="s">
        <v>519</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536</v>
      </c>
      <c r="AL35" s="1219"/>
      <c r="AM35" s="1219"/>
      <c r="AN35" s="1220"/>
      <c r="AO35" s="345">
        <v>123492</v>
      </c>
      <c r="AP35" s="345">
        <v>24305</v>
      </c>
      <c r="AQ35" s="346">
        <v>31593</v>
      </c>
      <c r="AR35" s="347">
        <v>-23.1</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537</v>
      </c>
      <c r="AL36" s="1219"/>
      <c r="AM36" s="1219"/>
      <c r="AN36" s="1220"/>
      <c r="AO36" s="345">
        <v>25629</v>
      </c>
      <c r="AP36" s="345">
        <v>5044</v>
      </c>
      <c r="AQ36" s="346">
        <v>3914</v>
      </c>
      <c r="AR36" s="347">
        <v>28.9</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538</v>
      </c>
      <c r="AL37" s="1219"/>
      <c r="AM37" s="1219"/>
      <c r="AN37" s="1220"/>
      <c r="AO37" s="345">
        <v>4138</v>
      </c>
      <c r="AP37" s="345">
        <v>814</v>
      </c>
      <c r="AQ37" s="346">
        <v>1348</v>
      </c>
      <c r="AR37" s="347">
        <v>-39.6</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539</v>
      </c>
      <c r="AL38" s="1228"/>
      <c r="AM38" s="1228"/>
      <c r="AN38" s="1229"/>
      <c r="AO38" s="348" t="s">
        <v>519</v>
      </c>
      <c r="AP38" s="348" t="s">
        <v>519</v>
      </c>
      <c r="AQ38" s="349">
        <v>27</v>
      </c>
      <c r="AR38" s="337" t="s">
        <v>519</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540</v>
      </c>
      <c r="AL39" s="1228"/>
      <c r="AM39" s="1228"/>
      <c r="AN39" s="1229"/>
      <c r="AO39" s="345">
        <v>-19414</v>
      </c>
      <c r="AP39" s="345">
        <v>-3821</v>
      </c>
      <c r="AQ39" s="346">
        <v>-7201</v>
      </c>
      <c r="AR39" s="347">
        <v>-46.9</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541</v>
      </c>
      <c r="AL40" s="1219"/>
      <c r="AM40" s="1219"/>
      <c r="AN40" s="1220"/>
      <c r="AO40" s="345">
        <v>-258271</v>
      </c>
      <c r="AP40" s="345">
        <v>-50831</v>
      </c>
      <c r="AQ40" s="346">
        <v>-128709</v>
      </c>
      <c r="AR40" s="347">
        <v>-60.5</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90482</v>
      </c>
      <c r="AP41" s="345">
        <v>17808</v>
      </c>
      <c r="AQ41" s="346">
        <v>47272</v>
      </c>
      <c r="AR41" s="347">
        <v>-62.3</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511</v>
      </c>
      <c r="AN49" s="1235" t="s">
        <v>545</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546</v>
      </c>
      <c r="AO50" s="362" t="s">
        <v>547</v>
      </c>
      <c r="AP50" s="363" t="s">
        <v>548</v>
      </c>
      <c r="AQ50" s="364" t="s">
        <v>549</v>
      </c>
      <c r="AR50" s="365" t="s">
        <v>550</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486479</v>
      </c>
      <c r="AN51" s="367">
        <v>90931</v>
      </c>
      <c r="AO51" s="368">
        <v>102.8</v>
      </c>
      <c r="AP51" s="369">
        <v>168868</v>
      </c>
      <c r="AQ51" s="370">
        <v>4.0999999999999996</v>
      </c>
      <c r="AR51" s="371">
        <v>98.7</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224940</v>
      </c>
      <c r="AN52" s="375">
        <v>42045</v>
      </c>
      <c r="AO52" s="376">
        <v>74</v>
      </c>
      <c r="AP52" s="377">
        <v>79360</v>
      </c>
      <c r="AQ52" s="378">
        <v>-0.8</v>
      </c>
      <c r="AR52" s="379">
        <v>74.8</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881181</v>
      </c>
      <c r="AN53" s="367">
        <v>164369</v>
      </c>
      <c r="AO53" s="368">
        <v>80.8</v>
      </c>
      <c r="AP53" s="369">
        <v>202870</v>
      </c>
      <c r="AQ53" s="370">
        <v>20.100000000000001</v>
      </c>
      <c r="AR53" s="371">
        <v>60.7</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498215</v>
      </c>
      <c r="AN54" s="375">
        <v>92933</v>
      </c>
      <c r="AO54" s="376">
        <v>121</v>
      </c>
      <c r="AP54" s="377">
        <v>79735</v>
      </c>
      <c r="AQ54" s="378">
        <v>0.5</v>
      </c>
      <c r="AR54" s="379">
        <v>120.5</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311346</v>
      </c>
      <c r="AN55" s="367">
        <v>59248</v>
      </c>
      <c r="AO55" s="368">
        <v>-64</v>
      </c>
      <c r="AP55" s="369">
        <v>167497</v>
      </c>
      <c r="AQ55" s="370">
        <v>-17.399999999999999</v>
      </c>
      <c r="AR55" s="371">
        <v>-46.6</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162599</v>
      </c>
      <c r="AN56" s="375">
        <v>30942</v>
      </c>
      <c r="AO56" s="376">
        <v>-66.7</v>
      </c>
      <c r="AP56" s="377">
        <v>82571</v>
      </c>
      <c r="AQ56" s="378">
        <v>3.6</v>
      </c>
      <c r="AR56" s="379">
        <v>-70.3</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460029</v>
      </c>
      <c r="AN57" s="367">
        <v>88792</v>
      </c>
      <c r="AO57" s="368">
        <v>49.9</v>
      </c>
      <c r="AP57" s="369">
        <v>190274</v>
      </c>
      <c r="AQ57" s="370">
        <v>13.6</v>
      </c>
      <c r="AR57" s="371">
        <v>36.299999999999997</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176198</v>
      </c>
      <c r="AN58" s="375">
        <v>34008</v>
      </c>
      <c r="AO58" s="376">
        <v>9.9</v>
      </c>
      <c r="AP58" s="377">
        <v>88584</v>
      </c>
      <c r="AQ58" s="378">
        <v>7.3</v>
      </c>
      <c r="AR58" s="379">
        <v>2.6</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520075</v>
      </c>
      <c r="AN59" s="367">
        <v>102357</v>
      </c>
      <c r="AO59" s="368">
        <v>15.3</v>
      </c>
      <c r="AP59" s="369">
        <v>301035</v>
      </c>
      <c r="AQ59" s="370">
        <v>58.2</v>
      </c>
      <c r="AR59" s="371">
        <v>-42.9</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396319</v>
      </c>
      <c r="AN60" s="375">
        <v>78000</v>
      </c>
      <c r="AO60" s="376">
        <v>129.4</v>
      </c>
      <c r="AP60" s="377">
        <v>154376</v>
      </c>
      <c r="AQ60" s="378">
        <v>74.3</v>
      </c>
      <c r="AR60" s="379">
        <v>55.1</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531822</v>
      </c>
      <c r="AN61" s="382">
        <v>101139</v>
      </c>
      <c r="AO61" s="383">
        <v>37</v>
      </c>
      <c r="AP61" s="384">
        <v>206109</v>
      </c>
      <c r="AQ61" s="385">
        <v>15.7</v>
      </c>
      <c r="AR61" s="371">
        <v>21.3</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291654</v>
      </c>
      <c r="AN62" s="375">
        <v>55586</v>
      </c>
      <c r="AO62" s="376">
        <v>53.5</v>
      </c>
      <c r="AP62" s="377">
        <v>96925</v>
      </c>
      <c r="AQ62" s="378">
        <v>17</v>
      </c>
      <c r="AR62" s="379">
        <v>36.5</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Box8kCTbbg0tyxKBp09Um0q/rk3dpf2Ue9rdNeoojKhYPsLwg4NP6lT2SIaQwmPr4ERimls78PsQT67Ped3few==" saltValue="hVkFTF0j5vlqI3n6VzYM1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0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559</v>
      </c>
    </row>
    <row r="121" spans="125:125" ht="13.5" hidden="1" customHeight="1" x14ac:dyDescent="0.2">
      <c r="DU121" s="292"/>
    </row>
  </sheetData>
  <sheetProtection algorithmName="SHA-512" hashValue="G+C31yVjVo1xhZkydZPYRcLnIg3G7yXMmi1ayaVys8YPQUpkKELhkmYVYTTKQERkjd6wz4hk6qqvBE2/vkD5Rg==" saltValue="YIu+o9ohkNE8TIGDwpMGSQ==" spinCount="100000" sheet="1" objects="1" scenarios="1"/>
  <dataConsolidate/>
  <phoneticPr fontId="2"/>
  <printOptions horizontalCentered="1"/>
  <pageMargins left="0.39370078740157483" right="0.19685039370078741" top="0.39370078740157483" bottom="0.31496062992125984" header="0.51181102362204722" footer="0"/>
  <pageSetup paperSize="8" scale="55"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560</v>
      </c>
    </row>
  </sheetData>
  <sheetProtection algorithmName="SHA-512" hashValue="LdKmGJSrvA0d78yALdZa8vDvd0ASmv/nMPTmV2aT8wTm8zdnoeGx7bwdIj0o35AQGyt25/nRmc+twGPfxvOeEg==" saltValue="BWsG3lKvjAykAPL8bz+H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238" t="s">
        <v>3</v>
      </c>
      <c r="D47" s="1238"/>
      <c r="E47" s="1239"/>
      <c r="F47" s="11">
        <v>148.19999999999999</v>
      </c>
      <c r="G47" s="12">
        <v>156.91</v>
      </c>
      <c r="H47" s="12">
        <v>159.02000000000001</v>
      </c>
      <c r="I47" s="12">
        <v>158.77000000000001</v>
      </c>
      <c r="J47" s="13">
        <v>142.63</v>
      </c>
    </row>
    <row r="48" spans="2:10" ht="57.75" customHeight="1" x14ac:dyDescent="0.2">
      <c r="B48" s="14"/>
      <c r="C48" s="1240" t="s">
        <v>4</v>
      </c>
      <c r="D48" s="1240"/>
      <c r="E48" s="1241"/>
      <c r="F48" s="15">
        <v>11.09</v>
      </c>
      <c r="G48" s="16">
        <v>8.8800000000000008</v>
      </c>
      <c r="H48" s="16">
        <v>6.85</v>
      </c>
      <c r="I48" s="16">
        <v>7.9</v>
      </c>
      <c r="J48" s="17">
        <v>9.27</v>
      </c>
    </row>
    <row r="49" spans="2:10" ht="57.75" customHeight="1" thickBot="1" x14ac:dyDescent="0.25">
      <c r="B49" s="18"/>
      <c r="C49" s="1242" t="s">
        <v>5</v>
      </c>
      <c r="D49" s="1242"/>
      <c r="E49" s="1243"/>
      <c r="F49" s="19">
        <v>2.1800000000000002</v>
      </c>
      <c r="G49" s="20" t="s">
        <v>566</v>
      </c>
      <c r="H49" s="20" t="s">
        <v>567</v>
      </c>
      <c r="I49" s="20" t="s">
        <v>568</v>
      </c>
      <c r="J49" s="21" t="s">
        <v>569</v>
      </c>
    </row>
    <row r="50" spans="2:10" ht="13.5" customHeight="1" x14ac:dyDescent="0.2"/>
  </sheetData>
  <sheetProtection algorithmName="SHA-512" hashValue="C5uxl38WqBVmrUISgG5/L/O/WjWXSy3IejkAe9nUlONAZIzy/5hmPzuogixYW+5YnZfI4FS4osCDXpZYNlZpYQ==" saltValue="GHmY/3sULfvcMoY+P5OW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2022-09-15T09:40:34Z</cp:lastPrinted>
  <dcterms:created xsi:type="dcterms:W3CDTF">2022-02-02T07:33:02Z</dcterms:created>
  <dcterms:modified xsi:type="dcterms:W3CDTF">2022-09-27T01:13:34Z</dcterms:modified>
  <cp:category/>
</cp:coreProperties>
</file>