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11.17.229\disk1\03-04 【決　算】財政状況資料集(H24～)\財政状況資料集(R02年度決算分)\04 提出（市町村→県）\04　9月調査\"/>
    </mc:Choice>
  </mc:AlternateContent>
  <xr:revisionPtr revIDLastSave="0" documentId="13_ncr:1_{3E2C300E-5B13-4CF8-A2D2-45425D29320A}" xr6:coauthVersionLast="47" xr6:coauthVersionMax="47" xr10:uidLastSave="{00000000-0000-0000-0000-000000000000}"/>
  <bookViews>
    <workbookView xWindow="-108" yWindow="-108" windowWidth="23256" windowHeight="131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C37" i="10"/>
  <c r="BE36" i="10"/>
  <c r="AM36" i="10"/>
  <c r="C36" i="10"/>
  <c r="BE35" i="10"/>
  <c r="C35" i="10"/>
  <c r="BE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BW39" i="10" s="1"/>
  <c r="BW40" i="10" s="1"/>
  <c r="BW41" i="10" s="1"/>
  <c r="CO34" i="10" l="1"/>
  <c r="CO35" i="10" s="1"/>
  <c r="CO36" i="10" s="1"/>
  <c r="CO37" i="10" s="1"/>
</calcChain>
</file>

<file path=xl/sharedStrings.xml><?xml version="1.0" encoding="utf-8"?>
<sst xmlns="http://schemas.openxmlformats.org/spreadsheetml/2006/main" count="1136" uniqueCount="612">
  <si>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</si>
  <si>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</si>
  <si>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</si>
  <si>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</si>
  <si>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</si>
  <si>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</si>
  <si>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</si>
  <si>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</si>
  <si>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</si>
  <si>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</si>
  <si>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</si>
  <si>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</si>
  <si>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</si>
  <si>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</si>
  <si>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</si>
  <si>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</si>
  <si>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</si>
  <si>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</si>
  <si>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</si>
  <si>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</si>
  <si>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</si>
  <si>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</si>
  <si>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</si>
  <si>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</si>
  <si>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</si>
  <si>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</si>
  <si>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</si>
  <si>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</si>
  <si>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</si>
  <si>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</si>
  <si>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</si>
  <si>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</si>
  <si>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</si>
  <si>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</si>
  <si>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</si>
  <si>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</si>
  <si>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</si>
  <si>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</si>
  <si>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</si>
  <si>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</si>
  <si>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</si>
  <si>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</si>
  <si>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</si>
  <si>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</si>
  <si>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</si>
  <si>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</si>
  <si>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</si>
  <si>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</si>
  <si>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</si>
  <si>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</si>
  <si>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</si>
  <si>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</si>
  <si>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</si>
  <si>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</si>
  <si>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</si>
  <si>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</si>
  <si>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</si>
  <si>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</si>
  <si>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</si>
  <si>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</si>
  <si>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</si>
  <si>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</si>
  <si>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</si>
  <si>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</si>
  <si>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</si>
  <si>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</si>
  <si>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</si>
  <si>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</si>
  <si>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</si>
  <si>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</si>
  <si>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</si>
  <si>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</si>
  <si>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</si>
  <si>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</si>
  <si>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</si>
  <si>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</si>
  <si>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</si>
  <si>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</si>
  <si>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</si>
  <si>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</si>
  <si>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</si>
  <si>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</si>
  <si>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</si>
  <si>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</si>
  <si>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</si>
  <si>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</si>
  <si>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</si>
  <si>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</si>
  <si>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</si>
  <si>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</si>
  <si>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</si>
  <si>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</si>
  <si>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</si>
  <si>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</si>
  <si>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</si>
  <si>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</si>
  <si>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</si>
  <si>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</si>
  <si>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都農町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</si>
  <si>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</si>
  <si>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</si>
  <si>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</si>
  <si>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</si>
  <si>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</si>
  <si>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</si>
  <si>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</si>
  <si>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</si>
  <si>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</si>
  <si>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</si>
  <si>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</si>
  <si>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</si>
  <si>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</si>
  <si>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</si>
  <si>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</si>
  <si>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</si>
  <si>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</si>
  <si>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</si>
  <si>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</si>
  <si>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</si>
  <si>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</si>
  <si>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</si>
  <si>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</si>
  <si>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</si>
  <si>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</si>
  <si>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</si>
  <si>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</si>
  <si>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</si>
  <si>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</si>
  <si>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</si>
  <si>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</si>
  <si>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</si>
  <si>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</si>
  <si>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</si>
  <si>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</si>
  <si>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</si>
  <si>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</si>
  <si>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</si>
  <si>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</si>
  <si>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</si>
  <si>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</si>
  <si>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</si>
  <si>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</si>
  <si>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</si>
  <si>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</si>
  <si>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</si>
  <si>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</si>
  <si>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</si>
  <si>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</si>
  <si>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</si>
  <si>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</si>
  <si>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</si>
  <si>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</si>
  <si>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</si>
  <si>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</si>
  <si>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</si>
  <si>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</si>
  <si>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</si>
  <si>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</si>
  <si>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</si>
  <si>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</si>
  <si>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</si>
  <si>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</si>
  <si>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</si>
  <si>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</si>
  <si>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</si>
  <si>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</si>
  <si>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</si>
  <si>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</si>
  <si>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</si>
  <si>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</si>
  <si>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</si>
  <si>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</si>
  <si>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</si>
  <si>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</si>
  <si>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</si>
  <si>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</si>
  <si>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</si>
  <si>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</si>
  <si>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</si>
  <si>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</si>
  <si>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</si>
  <si>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</si>
  <si>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</si>
  <si>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</si>
  <si>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</si>
  <si>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</si>
  <si>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</si>
  <si>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</si>
  <si>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</si>
  <si>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</si>
  <si>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</si>
  <si>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</si>
  <si>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</si>
  <si>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</si>
  <si>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</si>
  <si>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</si>
  <si>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</si>
  <si>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</si>
  <si>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</si>
  <si>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</si>
  <si>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</si>
  <si>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</si>
  <si>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</si>
  <si>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</si>
  <si>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</si>
  <si>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</si>
  <si>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</si>
  <si>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</si>
  <si>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</si>
  <si>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</si>
  <si>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</si>
  <si>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</si>
  <si>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</si>
  <si>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</si>
  <si>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宮崎県都農町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</si>
  <si>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</si>
  <si>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</si>
  <si>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</si>
  <si>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</si>
  <si>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</si>
  <si>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</si>
  <si>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</si>
  <si>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</si>
  <si>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</si>
  <si>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</si>
  <si>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</si>
  <si>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</si>
  <si>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</si>
  <si>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</si>
  <si>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</si>
  <si>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</si>
  <si>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</si>
  <si>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</si>
  <si>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</si>
  <si>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</si>
  <si>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</si>
  <si>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</si>
  <si>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</si>
  <si>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</si>
  <si>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</si>
  <si>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</si>
  <si>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</si>
  <si>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</si>
  <si>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</si>
  <si>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</si>
  <si>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</si>
  <si>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</si>
  <si>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</si>
  <si>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</si>
  <si>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</si>
  <si>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</si>
  <si>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</si>
  <si>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</si>
  <si>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</si>
  <si>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</si>
  <si>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</si>
  <si>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</si>
  <si>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</si>
  <si>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</si>
  <si>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</si>
  <si>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</si>
  <si>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</si>
  <si>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</si>
  <si>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</si>
  <si>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</si>
  <si>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</si>
  <si>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</si>
  <si>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</si>
  <si>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</si>
  <si>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</si>
  <si>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</si>
  <si>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</si>
  <si>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</si>
  <si>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</si>
  <si>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</si>
  <si>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</si>
  <si>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</si>
  <si>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</si>
  <si>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</si>
  <si>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</si>
  <si>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</si>
  <si>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</si>
  <si>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</si>
  <si>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</si>
  <si>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</si>
  <si>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</si>
  <si>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</si>
  <si>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</si>
  <si>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</si>
  <si>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</si>
  <si>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</si>
  <si>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</si>
  <si>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</si>
  <si>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</si>
  <si>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</si>
  <si>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</si>
  <si>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</si>
  <si>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</si>
  <si>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</si>
  <si>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</si>
  <si>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</si>
  <si>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</si>
  <si>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</si>
  <si>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</si>
  <si>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</si>
  <si>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</si>
  <si>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</si>
  <si>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</si>
  <si>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</si>
  <si>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</si>
  <si>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</si>
  <si>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</si>
  <si>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</si>
  <si>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</si>
  <si>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</si>
  <si>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</si>
  <si>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</si>
  <si>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</si>
  <si>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</si>
  <si>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</si>
  <si>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</si>
  <si>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</si>
  <si>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</si>
  <si>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</si>
  <si>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</si>
  <si>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</si>
  <si>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</si>
  <si>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</si>
  <si>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</si>
  <si>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</si>
  <si>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</si>
  <si>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</si>
  <si>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</si>
  <si>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</si>
  <si>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</si>
  <si>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</si>
  <si>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</si>
  <si>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</si>
  <si>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</si>
  <si>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</si>
  <si>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</si>
  <si>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</si>
  <si>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</si>
  <si>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</si>
  <si>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</si>
  <si>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</si>
  <si>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</si>
  <si>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</si>
  <si>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</si>
  <si>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</si>
  <si>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</si>
  <si>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</si>
  <si>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</si>
  <si>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</si>
  <si>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</si>
  <si>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</si>
  <si>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</si>
  <si>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</si>
  <si>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</si>
  <si>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</si>
  <si>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</si>
  <si>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</si>
  <si>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</si>
  <si>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</si>
  <si>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</si>
  <si>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</si>
  <si>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</si>
  <si>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</si>
  <si>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宮崎県都農町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</si>
  <si>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</si>
  <si>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</si>
  <si>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</si>
  <si>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</si>
  <si>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</si>
  <si>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</si>
  <si>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</si>
  <si>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</si>
  <si>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</si>
  <si>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</si>
  <si>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</si>
  <si>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</si>
  <si>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</si>
  <si>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</si>
  <si>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</si>
  <si>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</si>
  <si>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</si>
  <si>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</si>
  <si>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</si>
  <si>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</si>
  <si>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</si>
  <si>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</si>
  <si>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</si>
  <si>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</si>
  <si>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</si>
  <si>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</si>
  <si>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</si>
  <si>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</si>
  <si>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</si>
  <si>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</si>
  <si>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</si>
  <si>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</si>
  <si>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</si>
  <si>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</si>
  <si>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</si>
  <si>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</si>
  <si>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</si>
  <si>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後期高齢者医療特別会計</t>
    <phoneticPr fontId="5"/>
  </si>
  <si>
    <t>国民健康保険病院事業会計</t>
    <phoneticPr fontId="5"/>
  </si>
  <si>
    <t>法適用企業</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</si>
  <si>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</si>
  <si>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</si>
  <si>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</si>
  <si>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</si>
  <si>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</si>
  <si>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</si>
  <si>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</si>
  <si>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</si>
  <si>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</si>
  <si>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</si>
  <si>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</si>
  <si>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</si>
  <si>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</si>
  <si>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</si>
  <si>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</si>
  <si>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</si>
  <si>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</si>
  <si>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</si>
  <si>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</si>
  <si>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</si>
  <si>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</si>
  <si>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</si>
  <si>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</si>
  <si>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</si>
  <si>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</si>
  <si>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</si>
  <si>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</si>
  <si>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</si>
  <si>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</si>
  <si>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</si>
  <si>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</si>
  <si>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</si>
  <si>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</si>
  <si>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</si>
  <si>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</si>
  <si>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</si>
  <si>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</si>
  <si>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</si>
  <si>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</si>
  <si>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</si>
  <si>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</si>
  <si>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</si>
  <si>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</si>
  <si>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</si>
  <si>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</si>
  <si>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</si>
  <si>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</si>
  <si>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</si>
  <si>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</si>
  <si>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</si>
  <si>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</si>
  <si>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</si>
  <si>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</si>
  <si>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</si>
  <si>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</si>
  <si>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</si>
  <si>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</si>
  <si>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</si>
  <si>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</si>
  <si>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</si>
  <si>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</si>
  <si>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</si>
  <si>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</si>
  <si>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</si>
  <si>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</si>
  <si>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介護保険特別会計（介護サービス事業勘定）</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</si>
  <si>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</si>
  <si>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</si>
  <si>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</si>
  <si>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</si>
  <si>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</si>
  <si>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</si>
  <si>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</si>
  <si>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</si>
  <si>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</si>
  <si>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</si>
  <si>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</si>
  <si>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</si>
  <si>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</si>
  <si>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</si>
  <si>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</si>
  <si>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</si>
  <si>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</si>
  <si>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</si>
  <si>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</si>
  <si>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</si>
  <si>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</si>
  <si>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</si>
  <si>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</si>
  <si>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</si>
  <si>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</si>
  <si>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</si>
  <si>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</si>
  <si>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</si>
  <si>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</si>
  <si>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</si>
  <si>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</si>
  <si>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</si>
  <si>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</si>
  <si>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</si>
  <si>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</si>
  <si>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</si>
  <si>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</si>
  <si>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</si>
  <si>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</si>
  <si>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</si>
  <si>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</si>
  <si>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</si>
  <si>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</si>
  <si>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</si>
  <si>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</si>
  <si>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</si>
  <si>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</si>
  <si>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</si>
  <si>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</si>
  <si>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</si>
  <si>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</si>
  <si>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</si>
  <si>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</si>
  <si>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</si>
  <si>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</si>
  <si>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</si>
  <si>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</si>
  <si>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</si>
  <si>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</si>
  <si>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</si>
  <si>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</si>
  <si>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</si>
  <si>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</si>
  <si>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</si>
  <si>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</si>
  <si>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</si>
  <si>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</si>
  <si>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</si>
  <si>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</si>
  <si>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</si>
  <si>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</si>
  <si>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</si>
  <si>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</si>
  <si>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</si>
  <si>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</si>
  <si>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</si>
  <si>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</si>
  <si>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</si>
  <si>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</si>
  <si>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</si>
  <si>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</si>
  <si>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</si>
  <si>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</si>
  <si>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</si>
  <si>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</si>
  <si>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6.23</t>
  </si>
  <si>
    <t>▲ 8.85</t>
  </si>
  <si>
    <t>▲ 6.75</t>
  </si>
  <si>
    <t>水道事業会計</t>
  </si>
  <si>
    <t>国民健康保険病院事業会計</t>
  </si>
  <si>
    <t>一般会計</t>
  </si>
  <si>
    <t>介護保険特別会計（保険事業勘定）</t>
  </si>
  <si>
    <t>国民健康保険特別会計</t>
  </si>
  <si>
    <t>後期高齢者医療特別会計</t>
  </si>
  <si>
    <t>介護保険特別会計（介護サービス事業勘定）</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</si>
  <si>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</si>
  <si>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</si>
  <si>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</si>
  <si>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</si>
  <si>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</si>
  <si>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</si>
  <si>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</si>
  <si>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</si>
  <si>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</si>
  <si>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川南・都農衛生組合</t>
    <rPh sb="0" eb="2">
      <t>カワミナミ</t>
    </rPh>
    <rPh sb="3" eb="5">
      <t>ツノ</t>
    </rPh>
    <rPh sb="5" eb="7">
      <t>エイセイ</t>
    </rPh>
    <rPh sb="7" eb="9">
      <t>クミアイ</t>
    </rPh>
    <phoneticPr fontId="2"/>
  </si>
  <si>
    <t>宮崎県東児湯消防組合</t>
    <rPh sb="0" eb="3">
      <t>ミヤザキケン</t>
    </rPh>
    <rPh sb="3" eb="4">
      <t>ヒガシ</t>
    </rPh>
    <rPh sb="4" eb="6">
      <t>コユ</t>
    </rPh>
    <rPh sb="6" eb="8">
      <t>ショウボウ</t>
    </rPh>
    <rPh sb="8" eb="10">
      <t>クミアイ</t>
    </rPh>
    <phoneticPr fontId="2"/>
  </si>
  <si>
    <t>西都児湯環境整備事務組合</t>
    <rPh sb="0" eb="2">
      <t>サイト</t>
    </rPh>
    <rPh sb="2" eb="4">
      <t>コユ</t>
    </rPh>
    <rPh sb="4" eb="6">
      <t>カンキョウ</t>
    </rPh>
    <rPh sb="6" eb="8">
      <t>セイビ</t>
    </rPh>
    <rPh sb="8" eb="10">
      <t>ジム</t>
    </rPh>
    <rPh sb="10" eb="12">
      <t>クミアイ</t>
    </rPh>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</si>
  <si>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</si>
  <si>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</si>
  <si>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</si>
  <si>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</si>
  <si>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宮崎県市町村総合事務組合（自治会館管理運営特別会計）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2"/>
  </si>
  <si>
    <t>-</t>
    <phoneticPr fontId="2"/>
  </si>
  <si>
    <t>（株）都農ワイン</t>
    <rPh sb="1" eb="2">
      <t>カブ</t>
    </rPh>
    <rPh sb="3" eb="5">
      <t>ツノ</t>
    </rPh>
    <phoneticPr fontId="2"/>
  </si>
  <si>
    <t>〇</t>
    <phoneticPr fontId="2"/>
  </si>
  <si>
    <t>‐</t>
    <phoneticPr fontId="2"/>
  </si>
  <si>
    <t>ふるさとづくり事業振興基金</t>
    <phoneticPr fontId="2"/>
  </si>
  <si>
    <t>公共施設等整備基金</t>
    <phoneticPr fontId="2"/>
  </si>
  <si>
    <t>農業振興対策基金</t>
    <phoneticPr fontId="2"/>
  </si>
  <si>
    <t>保健医療福祉連携充実強化基金</t>
    <phoneticPr fontId="2"/>
  </si>
  <si>
    <t>福祉振興基金</t>
    <rPh sb="0" eb="2">
      <t>フクシ</t>
    </rPh>
    <rPh sb="2" eb="4">
      <t>シンコウ</t>
    </rPh>
    <rPh sb="4" eb="6">
      <t>キキン</t>
    </rPh>
    <phoneticPr fontId="2"/>
  </si>
  <si>
    <t>‐</t>
    <phoneticPr fontId="2"/>
  </si>
  <si>
    <t>-</t>
    <phoneticPr fontId="2"/>
  </si>
  <si>
    <t>豊畑</t>
    <phoneticPr fontId="2"/>
  </si>
  <si>
    <t>(一財）つの未来まちづくり推進機構</t>
    <rPh sb="1" eb="3">
      <t>イチザイ</t>
    </rPh>
    <rPh sb="6" eb="8">
      <t>ミライ</t>
    </rPh>
    <rPh sb="13" eb="15">
      <t>スイシン</t>
    </rPh>
    <rPh sb="15" eb="17">
      <t>キコウ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</si>
  <si>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</si>
  <si>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</si>
  <si>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</si>
  <si>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ふるさと納税寄付金を積み立てたふるさとづくり事業振興基金の増加により平成２８年度以降算出されていない。また、有形固定資産減価償却率は、類似団体内平均値を下回っているが、公共施設の老朽化が進んでおり、増加傾向である。今後の施設延命化や修繕、建替え費用などの債務の増加が懸念されるため、当該指標を活用し、実質的な債務負担と今後必要となる費用の基金への積み立てを考慮した財政運営を行う。</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</si>
  <si>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</si>
  <si>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</si>
  <si>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</si>
  <si>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</si>
  <si>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</si>
  <si>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</si>
  <si>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については、直近５年間のうち平成３０年度以前は類似団体内平均値を下回っていたが、令和元年度は同値、令和２年度は上回る結果となり、増加傾向である。これは主に新病院建設に伴い発行した地方債の償還によるものである。また、将来負担比率については、充当可能基金残高の増加により平成２８年度以降算出されていない。今後は、公共施設の老朽化対策による地方債発行の増額が懸念されるため、減債基金を活用しながら、公債費の平準化を図っていく必要がある。</t>
    <rPh sb="57" eb="59">
      <t>レイワ</t>
    </rPh>
    <rPh sb="60" eb="62">
      <t>ネンド</t>
    </rPh>
    <rPh sb="63" eb="65">
      <t>ウワマワ</t>
    </rPh>
    <rPh sb="66" eb="68">
      <t>ケッカ</t>
    </rPh>
    <rPh sb="192" eb="194">
      <t>ゲンサイ</t>
    </rPh>
    <rPh sb="197" eb="199">
      <t>カツヨウ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</si>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</sst>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107537</c:v>
                </c:pt>
                <c:pt idx="1">
                  <c:v>113913</c:v>
                </c:pt>
                <c:pt idx="2">
                  <c:v>115050</c:v>
                </c:pt>
                <c:pt idx="3">
                  <c:v>118252</c:v>
                </c:pt>
                <c:pt idx="4">
                  <c:v>200194</c:v>
                </c:pt>
              </c:numCache>
            </c:numRef>
          </c:val>
          <c:smooth val="0"/>
          <c:extLst>
            <c:ext xmlns:c16="http://schemas.microsoft.com/office/drawing/2014/chart" uri="{C3380CC4-5D6E-409C-BE32-E72D297353CC}">
              <c16:uniqueId val="{00000000-E83B-40F5-A9FD-DC3F9184598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91551</c:v>
                </c:pt>
                <c:pt idx="1">
                  <c:v>68139</c:v>
                </c:pt>
                <c:pt idx="2">
                  <c:v>77133</c:v>
                </c:pt>
                <c:pt idx="3">
                  <c:v>127076</c:v>
                </c:pt>
                <c:pt idx="4">
                  <c:v>134542</c:v>
                </c:pt>
              </c:numCache>
            </c:numRef>
          </c:val>
          <c:smooth val="0"/>
          <c:extLst>
            <c:ext xmlns:c16="http://schemas.microsoft.com/office/drawing/2014/chart" uri="{C3380CC4-5D6E-409C-BE32-E72D297353CC}">
              <c16:uniqueId val="{00000001-E83B-40F5-A9FD-DC3F9184598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13.1</c:v>
                </c:pt>
                <c:pt idx="1">
                  <c:v>10.55</c:v>
                </c:pt>
                <c:pt idx="2">
                  <c:v>7.63</c:v>
                </c:pt>
                <c:pt idx="3">
                  <c:v>7.83</c:v>
                </c:pt>
                <c:pt idx="4">
                  <c:v>7.66</c:v>
                </c:pt>
              </c:numCache>
            </c:numRef>
          </c:val>
          <c:extLst>
            <c:ext xmlns:c16="http://schemas.microsoft.com/office/drawing/2014/chart" uri="{C3380CC4-5D6E-409C-BE32-E72D297353CC}">
              <c16:uniqueId val="{00000000-C0A2-4D56-82FD-BD5B64BD99C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20.309999999999999</c:v>
                </c:pt>
                <c:pt idx="1">
                  <c:v>23.61</c:v>
                </c:pt>
                <c:pt idx="2">
                  <c:v>21.26</c:v>
                </c:pt>
                <c:pt idx="3">
                  <c:v>17.86</c:v>
                </c:pt>
                <c:pt idx="4">
                  <c:v>21.18</c:v>
                </c:pt>
              </c:numCache>
            </c:numRef>
          </c:val>
          <c:extLst>
            <c:ext xmlns:c16="http://schemas.microsoft.com/office/drawing/2014/chart" uri="{C3380CC4-5D6E-409C-BE32-E72D297353CC}">
              <c16:uniqueId val="{00000001-C0A2-4D56-82FD-BD5B64BD99C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1.58</c:v>
                </c:pt>
                <c:pt idx="1">
                  <c:v>-6.23</c:v>
                </c:pt>
                <c:pt idx="2">
                  <c:v>-8.85</c:v>
                </c:pt>
                <c:pt idx="3">
                  <c:v>-6.75</c:v>
                </c:pt>
                <c:pt idx="4">
                  <c:v>0.73</c:v>
                </c:pt>
              </c:numCache>
            </c:numRef>
          </c:val>
          <c:smooth val="0"/>
          <c:extLst>
            <c:ext xmlns:c16="http://schemas.microsoft.com/office/drawing/2014/chart" uri="{C3380CC4-5D6E-409C-BE32-E72D297353CC}">
              <c16:uniqueId val="{00000002-C0A2-4D56-82FD-BD5B64BD99C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2.44</c:v>
                </c:pt>
                <c:pt idx="2">
                  <c:v>#N/A</c:v>
                </c:pt>
                <c:pt idx="3">
                  <c:v>0.02</c:v>
                </c:pt>
                <c:pt idx="4">
                  <c:v>#N/A</c:v>
                </c:pt>
                <c:pt idx="5">
                  <c:v>0.04</c:v>
                </c:pt>
                <c:pt idx="6">
                  <c:v>#N/A</c:v>
                </c:pt>
                <c:pt idx="7">
                  <c:v>0.01</c:v>
                </c:pt>
                <c:pt idx="8">
                  <c:v>0</c:v>
                </c:pt>
                <c:pt idx="9">
                  <c:v>0</c:v>
                </c:pt>
              </c:numCache>
            </c:numRef>
          </c:val>
          <c:extLst>
            <c:ext xmlns:c16="http://schemas.microsoft.com/office/drawing/2014/chart" uri="{C3380CC4-5D6E-409C-BE32-E72D297353CC}">
              <c16:uniqueId val="{00000000-7904-4B62-B196-91F0778E9F0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904-4B62-B196-91F0778E9F0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904-4B62-B196-91F0778E9F0D}"/>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c:v>
                </c:pt>
                <c:pt idx="4">
                  <c:v>#N/A</c:v>
                </c:pt>
                <c:pt idx="5">
                  <c:v>0.01</c:v>
                </c:pt>
                <c:pt idx="6">
                  <c:v>#N/A</c:v>
                </c:pt>
                <c:pt idx="7">
                  <c:v>0.01</c:v>
                </c:pt>
                <c:pt idx="8">
                  <c:v>#N/A</c:v>
                </c:pt>
                <c:pt idx="9">
                  <c:v>0.03</c:v>
                </c:pt>
              </c:numCache>
            </c:numRef>
          </c:val>
          <c:extLst>
            <c:ext xmlns:c16="http://schemas.microsoft.com/office/drawing/2014/chart" uri="{C3380CC4-5D6E-409C-BE32-E72D297353CC}">
              <c16:uniqueId val="{00000003-7904-4B62-B196-91F0778E9F0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0.09</c:v>
                </c:pt>
                <c:pt idx="2">
                  <c:v>#N/A</c:v>
                </c:pt>
                <c:pt idx="3">
                  <c:v>0.08</c:v>
                </c:pt>
                <c:pt idx="4">
                  <c:v>#N/A</c:v>
                </c:pt>
                <c:pt idx="5">
                  <c:v>0</c:v>
                </c:pt>
                <c:pt idx="6">
                  <c:v>#N/A</c:v>
                </c:pt>
                <c:pt idx="7">
                  <c:v>7.0000000000000007E-2</c:v>
                </c:pt>
                <c:pt idx="8">
                  <c:v>#N/A</c:v>
                </c:pt>
                <c:pt idx="9">
                  <c:v>0.08</c:v>
                </c:pt>
              </c:numCache>
            </c:numRef>
          </c:val>
          <c:extLst>
            <c:ext xmlns:c16="http://schemas.microsoft.com/office/drawing/2014/chart" uri="{C3380CC4-5D6E-409C-BE32-E72D297353CC}">
              <c16:uniqueId val="{00000004-7904-4B62-B196-91F0778E9F0D}"/>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3.34</c:v>
                </c:pt>
                <c:pt idx="2">
                  <c:v>#N/A</c:v>
                </c:pt>
                <c:pt idx="3">
                  <c:v>4.62</c:v>
                </c:pt>
                <c:pt idx="4">
                  <c:v>#N/A</c:v>
                </c:pt>
                <c:pt idx="5">
                  <c:v>1.67</c:v>
                </c:pt>
                <c:pt idx="6">
                  <c:v>#N/A</c:v>
                </c:pt>
                <c:pt idx="7">
                  <c:v>0.78</c:v>
                </c:pt>
                <c:pt idx="8">
                  <c:v>#N/A</c:v>
                </c:pt>
                <c:pt idx="9">
                  <c:v>1.24</c:v>
                </c:pt>
              </c:numCache>
            </c:numRef>
          </c:val>
          <c:extLst>
            <c:ext xmlns:c16="http://schemas.microsoft.com/office/drawing/2014/chart" uri="{C3380CC4-5D6E-409C-BE32-E72D297353CC}">
              <c16:uniqueId val="{00000005-7904-4B62-B196-91F0778E9F0D}"/>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1.41</c:v>
                </c:pt>
                <c:pt idx="2">
                  <c:v>#N/A</c:v>
                </c:pt>
                <c:pt idx="3">
                  <c:v>1.82</c:v>
                </c:pt>
                <c:pt idx="4">
                  <c:v>#N/A</c:v>
                </c:pt>
                <c:pt idx="5">
                  <c:v>1.93</c:v>
                </c:pt>
                <c:pt idx="6">
                  <c:v>#N/A</c:v>
                </c:pt>
                <c:pt idx="7">
                  <c:v>2.09</c:v>
                </c:pt>
                <c:pt idx="8">
                  <c:v>#N/A</c:v>
                </c:pt>
                <c:pt idx="9">
                  <c:v>2.0499999999999998</c:v>
                </c:pt>
              </c:numCache>
            </c:numRef>
          </c:val>
          <c:extLst>
            <c:ext xmlns:c16="http://schemas.microsoft.com/office/drawing/2014/chart" uri="{C3380CC4-5D6E-409C-BE32-E72D297353CC}">
              <c16:uniqueId val="{00000006-7904-4B62-B196-91F0778E9F0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13.1</c:v>
                </c:pt>
                <c:pt idx="2">
                  <c:v>#N/A</c:v>
                </c:pt>
                <c:pt idx="3">
                  <c:v>10.55</c:v>
                </c:pt>
                <c:pt idx="4">
                  <c:v>#N/A</c:v>
                </c:pt>
                <c:pt idx="5">
                  <c:v>7.63</c:v>
                </c:pt>
                <c:pt idx="6">
                  <c:v>#N/A</c:v>
                </c:pt>
                <c:pt idx="7">
                  <c:v>7.82</c:v>
                </c:pt>
                <c:pt idx="8">
                  <c:v>#N/A</c:v>
                </c:pt>
                <c:pt idx="9">
                  <c:v>7.66</c:v>
                </c:pt>
              </c:numCache>
            </c:numRef>
          </c:val>
          <c:extLst>
            <c:ext xmlns:c16="http://schemas.microsoft.com/office/drawing/2014/chart" uri="{C3380CC4-5D6E-409C-BE32-E72D297353CC}">
              <c16:uniqueId val="{00000007-7904-4B62-B196-91F0778E9F0D}"/>
            </c:ext>
          </c:extLst>
        </c:ser>
        <c:ser>
          <c:idx val="8"/>
          <c:order val="8"/>
          <c:tx>
            <c:strRef>
              <c:f>データシート!$A$35</c:f>
              <c:strCache>
                <c:ptCount val="1"/>
                <c:pt idx="0">
                  <c:v>国民健康保険病院事業会計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4.3499999999999996</c:v>
                </c:pt>
                <c:pt idx="2">
                  <c:v>#N/A</c:v>
                </c:pt>
                <c:pt idx="3">
                  <c:v>2.4900000000000002</c:v>
                </c:pt>
                <c:pt idx="4">
                  <c:v>#N/A</c:v>
                </c:pt>
                <c:pt idx="5">
                  <c:v>3.2</c:v>
                </c:pt>
                <c:pt idx="6">
                  <c:v>#N/A</c:v>
                </c:pt>
                <c:pt idx="7">
                  <c:v>9.42</c:v>
                </c:pt>
                <c:pt idx="8">
                  <c:v>#N/A</c:v>
                </c:pt>
                <c:pt idx="9">
                  <c:v>11.47</c:v>
                </c:pt>
              </c:numCache>
            </c:numRef>
          </c:val>
          <c:extLst>
            <c:ext xmlns:c16="http://schemas.microsoft.com/office/drawing/2014/chart" uri="{C3380CC4-5D6E-409C-BE32-E72D297353CC}">
              <c16:uniqueId val="{00000008-7904-4B62-B196-91F0778E9F0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6.81</c:v>
                </c:pt>
                <c:pt idx="2">
                  <c:v>#N/A</c:v>
                </c:pt>
                <c:pt idx="3">
                  <c:v>10.87</c:v>
                </c:pt>
                <c:pt idx="4">
                  <c:v>#N/A</c:v>
                </c:pt>
                <c:pt idx="5">
                  <c:v>13.19</c:v>
                </c:pt>
                <c:pt idx="6">
                  <c:v>#N/A</c:v>
                </c:pt>
                <c:pt idx="7">
                  <c:v>15.21</c:v>
                </c:pt>
                <c:pt idx="8">
                  <c:v>#N/A</c:v>
                </c:pt>
                <c:pt idx="9">
                  <c:v>15.93</c:v>
                </c:pt>
              </c:numCache>
            </c:numRef>
          </c:val>
          <c:extLst>
            <c:ext xmlns:c16="http://schemas.microsoft.com/office/drawing/2014/chart" uri="{C3380CC4-5D6E-409C-BE32-E72D297353CC}">
              <c16:uniqueId val="{00000009-7904-4B62-B196-91F0778E9F0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372</c:v>
                </c:pt>
                <c:pt idx="5">
                  <c:v>376</c:v>
                </c:pt>
                <c:pt idx="8">
                  <c:v>396</c:v>
                </c:pt>
                <c:pt idx="11">
                  <c:v>412</c:v>
                </c:pt>
                <c:pt idx="14">
                  <c:v>418</c:v>
                </c:pt>
              </c:numCache>
            </c:numRef>
          </c:val>
          <c:extLst>
            <c:ext xmlns:c16="http://schemas.microsoft.com/office/drawing/2014/chart" uri="{C3380CC4-5D6E-409C-BE32-E72D297353CC}">
              <c16:uniqueId val="{00000000-1256-4B19-8B68-C23853E14E7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256-4B19-8B68-C23853E14E7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11</c:v>
                </c:pt>
                <c:pt idx="3">
                  <c:v>8</c:v>
                </c:pt>
                <c:pt idx="6">
                  <c:v>8</c:v>
                </c:pt>
                <c:pt idx="9">
                  <c:v>4</c:v>
                </c:pt>
                <c:pt idx="12">
                  <c:v>2</c:v>
                </c:pt>
              </c:numCache>
            </c:numRef>
          </c:val>
          <c:extLst>
            <c:ext xmlns:c16="http://schemas.microsoft.com/office/drawing/2014/chart" uri="{C3380CC4-5D6E-409C-BE32-E72D297353CC}">
              <c16:uniqueId val="{00000002-1256-4B19-8B68-C23853E14E7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69</c:v>
                </c:pt>
                <c:pt idx="3">
                  <c:v>69</c:v>
                </c:pt>
                <c:pt idx="6">
                  <c:v>80</c:v>
                </c:pt>
                <c:pt idx="9">
                  <c:v>64</c:v>
                </c:pt>
                <c:pt idx="12">
                  <c:v>34</c:v>
                </c:pt>
              </c:numCache>
            </c:numRef>
          </c:val>
          <c:extLst>
            <c:ext xmlns:c16="http://schemas.microsoft.com/office/drawing/2014/chart" uri="{C3380CC4-5D6E-409C-BE32-E72D297353CC}">
              <c16:uniqueId val="{00000003-1256-4B19-8B68-C23853E14E7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c:v>
                </c:pt>
                <c:pt idx="3">
                  <c:v>25</c:v>
                </c:pt>
                <c:pt idx="6">
                  <c:v>40</c:v>
                </c:pt>
                <c:pt idx="9">
                  <c:v>80</c:v>
                </c:pt>
                <c:pt idx="12">
                  <c:v>75</c:v>
                </c:pt>
              </c:numCache>
            </c:numRef>
          </c:val>
          <c:extLst>
            <c:ext xmlns:c16="http://schemas.microsoft.com/office/drawing/2014/chart" uri="{C3380CC4-5D6E-409C-BE32-E72D297353CC}">
              <c16:uniqueId val="{00000004-1256-4B19-8B68-C23853E14E7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256-4B19-8B68-C23853E14E7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256-4B19-8B68-C23853E14E7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577</c:v>
                </c:pt>
                <c:pt idx="3">
                  <c:v>578</c:v>
                </c:pt>
                <c:pt idx="6">
                  <c:v>577</c:v>
                </c:pt>
                <c:pt idx="9">
                  <c:v>561</c:v>
                </c:pt>
                <c:pt idx="12">
                  <c:v>573</c:v>
                </c:pt>
              </c:numCache>
            </c:numRef>
          </c:val>
          <c:extLst>
            <c:ext xmlns:c16="http://schemas.microsoft.com/office/drawing/2014/chart" uri="{C3380CC4-5D6E-409C-BE32-E72D297353CC}">
              <c16:uniqueId val="{00000007-1256-4B19-8B68-C23853E14E7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294</c:v>
                </c:pt>
                <c:pt idx="2">
                  <c:v>#N/A</c:v>
                </c:pt>
                <c:pt idx="3">
                  <c:v>#N/A</c:v>
                </c:pt>
                <c:pt idx="4">
                  <c:v>304</c:v>
                </c:pt>
                <c:pt idx="5">
                  <c:v>#N/A</c:v>
                </c:pt>
                <c:pt idx="6">
                  <c:v>#N/A</c:v>
                </c:pt>
                <c:pt idx="7">
                  <c:v>309</c:v>
                </c:pt>
                <c:pt idx="8">
                  <c:v>#N/A</c:v>
                </c:pt>
                <c:pt idx="9">
                  <c:v>#N/A</c:v>
                </c:pt>
                <c:pt idx="10">
                  <c:v>297</c:v>
                </c:pt>
                <c:pt idx="11">
                  <c:v>#N/A</c:v>
                </c:pt>
                <c:pt idx="12">
                  <c:v>#N/A</c:v>
                </c:pt>
                <c:pt idx="13">
                  <c:v>266</c:v>
                </c:pt>
                <c:pt idx="14">
                  <c:v>#N/A</c:v>
                </c:pt>
              </c:numCache>
            </c:numRef>
          </c:val>
          <c:smooth val="0"/>
          <c:extLst>
            <c:ext xmlns:c16="http://schemas.microsoft.com/office/drawing/2014/chart" uri="{C3380CC4-5D6E-409C-BE32-E72D297353CC}">
              <c16:uniqueId val="{00000008-1256-4B19-8B68-C23853E14E7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4140</c:v>
                </c:pt>
                <c:pt idx="5">
                  <c:v>4945</c:v>
                </c:pt>
                <c:pt idx="8">
                  <c:v>5002</c:v>
                </c:pt>
                <c:pt idx="11">
                  <c:v>5192</c:v>
                </c:pt>
                <c:pt idx="14">
                  <c:v>4891</c:v>
                </c:pt>
              </c:numCache>
            </c:numRef>
          </c:val>
          <c:extLst>
            <c:ext xmlns:c16="http://schemas.microsoft.com/office/drawing/2014/chart" uri="{C3380CC4-5D6E-409C-BE32-E72D297353CC}">
              <c16:uniqueId val="{00000000-64F1-4CF2-B634-983A48C9B3D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100</c:v>
                </c:pt>
                <c:pt idx="5">
                  <c:v>86</c:v>
                </c:pt>
                <c:pt idx="8">
                  <c:v>72</c:v>
                </c:pt>
                <c:pt idx="11">
                  <c:v>57</c:v>
                </c:pt>
                <c:pt idx="14">
                  <c:v>43</c:v>
                </c:pt>
              </c:numCache>
            </c:numRef>
          </c:val>
          <c:extLst>
            <c:ext xmlns:c16="http://schemas.microsoft.com/office/drawing/2014/chart" uri="{C3380CC4-5D6E-409C-BE32-E72D297353CC}">
              <c16:uniqueId val="{00000001-64F1-4CF2-B634-983A48C9B3D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3635</c:v>
                </c:pt>
                <c:pt idx="5">
                  <c:v>5595</c:v>
                </c:pt>
                <c:pt idx="8">
                  <c:v>5044</c:v>
                </c:pt>
                <c:pt idx="11">
                  <c:v>6722</c:v>
                </c:pt>
                <c:pt idx="14">
                  <c:v>8921</c:v>
                </c:pt>
              </c:numCache>
            </c:numRef>
          </c:val>
          <c:extLst>
            <c:ext xmlns:c16="http://schemas.microsoft.com/office/drawing/2014/chart" uri="{C3380CC4-5D6E-409C-BE32-E72D297353CC}">
              <c16:uniqueId val="{00000002-64F1-4CF2-B634-983A48C9B3D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4F1-4CF2-B634-983A48C9B3D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4F1-4CF2-B634-983A48C9B3D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13</c:v>
                </c:pt>
                <c:pt idx="3">
                  <c:v>12</c:v>
                </c:pt>
                <c:pt idx="6">
                  <c:v>8</c:v>
                </c:pt>
                <c:pt idx="9">
                  <c:v>9</c:v>
                </c:pt>
                <c:pt idx="12">
                  <c:v>5</c:v>
                </c:pt>
              </c:numCache>
            </c:numRef>
          </c:val>
          <c:extLst>
            <c:ext xmlns:c16="http://schemas.microsoft.com/office/drawing/2014/chart" uri="{C3380CC4-5D6E-409C-BE32-E72D297353CC}">
              <c16:uniqueId val="{00000005-64F1-4CF2-B634-983A48C9B3D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1011</c:v>
                </c:pt>
                <c:pt idx="3">
                  <c:v>1065</c:v>
                </c:pt>
                <c:pt idx="6">
                  <c:v>1043</c:v>
                </c:pt>
                <c:pt idx="9">
                  <c:v>1092</c:v>
                </c:pt>
                <c:pt idx="12">
                  <c:v>1080</c:v>
                </c:pt>
              </c:numCache>
            </c:numRef>
          </c:val>
          <c:extLst>
            <c:ext xmlns:c16="http://schemas.microsoft.com/office/drawing/2014/chart" uri="{C3380CC4-5D6E-409C-BE32-E72D297353CC}">
              <c16:uniqueId val="{00000006-64F1-4CF2-B634-983A48C9B3D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407</c:v>
                </c:pt>
                <c:pt idx="3">
                  <c:v>350</c:v>
                </c:pt>
                <c:pt idx="6">
                  <c:v>273</c:v>
                </c:pt>
                <c:pt idx="9">
                  <c:v>220</c:v>
                </c:pt>
                <c:pt idx="12">
                  <c:v>195</c:v>
                </c:pt>
              </c:numCache>
            </c:numRef>
          </c:val>
          <c:extLst>
            <c:ext xmlns:c16="http://schemas.microsoft.com/office/drawing/2014/chart" uri="{C3380CC4-5D6E-409C-BE32-E72D297353CC}">
              <c16:uniqueId val="{00000007-64F1-4CF2-B634-983A48C9B3D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303</c:v>
                </c:pt>
                <c:pt idx="3">
                  <c:v>1145</c:v>
                </c:pt>
                <c:pt idx="6">
                  <c:v>1187</c:v>
                </c:pt>
                <c:pt idx="9">
                  <c:v>1342</c:v>
                </c:pt>
                <c:pt idx="12">
                  <c:v>1209</c:v>
                </c:pt>
              </c:numCache>
            </c:numRef>
          </c:val>
          <c:extLst>
            <c:ext xmlns:c16="http://schemas.microsoft.com/office/drawing/2014/chart" uri="{C3380CC4-5D6E-409C-BE32-E72D297353CC}">
              <c16:uniqueId val="{00000008-64F1-4CF2-B634-983A48C9B3D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25</c:v>
                </c:pt>
                <c:pt idx="3">
                  <c:v>15</c:v>
                </c:pt>
                <c:pt idx="6">
                  <c:v>7</c:v>
                </c:pt>
                <c:pt idx="9">
                  <c:v>4</c:v>
                </c:pt>
                <c:pt idx="12">
                  <c:v>2</c:v>
                </c:pt>
              </c:numCache>
            </c:numRef>
          </c:val>
          <c:extLst>
            <c:ext xmlns:c16="http://schemas.microsoft.com/office/drawing/2014/chart" uri="{C3380CC4-5D6E-409C-BE32-E72D297353CC}">
              <c16:uniqueId val="{00000009-64F1-4CF2-B634-983A48C9B3D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5812</c:v>
                </c:pt>
                <c:pt idx="3">
                  <c:v>5756</c:v>
                </c:pt>
                <c:pt idx="6">
                  <c:v>5833</c:v>
                </c:pt>
                <c:pt idx="9">
                  <c:v>5969</c:v>
                </c:pt>
                <c:pt idx="12">
                  <c:v>5987</c:v>
                </c:pt>
              </c:numCache>
            </c:numRef>
          </c:val>
          <c:extLst>
            <c:ext xmlns:c16="http://schemas.microsoft.com/office/drawing/2014/chart" uri="{C3380CC4-5D6E-409C-BE32-E72D297353CC}">
              <c16:uniqueId val="{0000000A-64F1-4CF2-B634-983A48C9B3D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4F1-4CF2-B634-983A48C9B3D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730</c:v>
                </c:pt>
                <c:pt idx="1">
                  <c:v>618</c:v>
                </c:pt>
                <c:pt idx="2">
                  <c:v>772</c:v>
                </c:pt>
              </c:numCache>
            </c:numRef>
          </c:val>
          <c:extLst>
            <c:ext xmlns:c16="http://schemas.microsoft.com/office/drawing/2014/chart" uri="{C3380CC4-5D6E-409C-BE32-E72D297353CC}">
              <c16:uniqueId val="{00000000-F2BD-4070-9E9B-FE09A685AC0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73</c:v>
                </c:pt>
                <c:pt idx="1">
                  <c:v>73</c:v>
                </c:pt>
                <c:pt idx="2">
                  <c:v>73</c:v>
                </c:pt>
              </c:numCache>
            </c:numRef>
          </c:val>
          <c:extLst>
            <c:ext xmlns:c16="http://schemas.microsoft.com/office/drawing/2014/chart" uri="{C3380CC4-5D6E-409C-BE32-E72D297353CC}">
              <c16:uniqueId val="{00000001-F2BD-4070-9E9B-FE09A685AC0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3837</c:v>
                </c:pt>
                <c:pt idx="1">
                  <c:v>5611</c:v>
                </c:pt>
                <c:pt idx="2">
                  <c:v>7665</c:v>
                </c:pt>
              </c:numCache>
            </c:numRef>
          </c:val>
          <c:extLst>
            <c:ext xmlns:c16="http://schemas.microsoft.com/office/drawing/2014/chart" uri="{C3380CC4-5D6E-409C-BE32-E72D297353CC}">
              <c16:uniqueId val="{00000002-F2BD-4070-9E9B-FE09A685AC0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{F0753EC9-1E64-48DF-82C9-E928B05544B3}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74B-4035-A1DC-34130E5604B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{49DAE6A5-C8D7-44DA-B0E0-A0969ED9A4CD}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4B-4035-A1DC-34130E5604B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{DB131BEF-8191-499B-B614-BFCA08A94D03}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4B-4035-A1DC-34130E5604B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{CD7BAAF1-A812-47F7-8915-B52A42E0A2EE}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4B-4035-A1DC-34130E5604B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{61F59611-245A-4627-88CD-1FB0E33C5F17}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4B-4035-A1DC-34130E5604B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{44533DEC-0B5D-4977-82E2-F4682EADE427}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74B-4035-A1DC-34130E5604B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{82479A36-D52F-4BD8-A81C-F7A88BDAFE09}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74B-4035-A1DC-34130E5604B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{3D6F3386-1801-47B7-A485-6C64EBC92155}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74B-4035-A1DC-34130E5604B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{DAE43445-1241-4158-88BE-5B9A93324528}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74B-4035-A1DC-34130E5604B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56.5</c:v>
                </c:pt>
                <c:pt idx="8">
                  <c:v>59.2</c:v>
                </c:pt>
                <c:pt idx="16">
                  <c:v>60.6</c:v>
                </c:pt>
                <c:pt idx="24">
                  <c:v>61.6</c:v>
                </c:pt>
                <c:pt idx="32">
                  <c:v>62.4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74B-4035-A1DC-34130E5604B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{6E697903-412E-431F-8C01-EB48DE3EFC78}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74B-4035-A1DC-34130E5604B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{621B0CCC-05A1-40DC-A679-E9CDEC2303F2}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4B-4035-A1DC-34130E5604B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{371BCB81-124C-4CBC-8907-DF6C6BA3C675}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4B-4035-A1DC-34130E5604B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{49C90308-C929-40A9-9032-2AE7E5B68B44}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4B-4035-A1DC-34130E5604B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{F95FDDED-CCCD-47B4-81C7-DBFD774CE8E5}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4B-4035-A1DC-34130E5604B1}"/>
                </c:ext>
              </c:extLst>
            </c:dLbl>
            <c:dLbl>
              <c:idx val="8"/>
              <c:layout>
                <c:manualLayout>
                  <c:x val="-2.5640820289577353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{28FF0D0D-B514-472C-822D-C375327BCF74}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74B-4035-A1DC-34130E5604B1}"/>
                </c:ext>
              </c:extLst>
            </c:dLbl>
            <c:dLbl>
              <c:idx val="16"/>
              <c:layout>
                <c:manualLayout>
                  <c:x val="-3.864958064956725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{D7C1CF3F-4BEF-4DC7-A79E-F9253EF67BDE}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74B-4035-A1DC-34130E5604B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{E70A65B1-0D7E-4221-A4E9-1F90569F69F5}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74B-4035-A1DC-34130E5604B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{8FB30C30-186F-42C1-89EC-5A799328CA54}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74B-4035-A1DC-34130E5604B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59.8</c:v>
                </c:pt>
                <c:pt idx="8">
                  <c:v>61.7</c:v>
                </c:pt>
                <c:pt idx="16">
                  <c:v>61.8</c:v>
                </c:pt>
                <c:pt idx="24">
                  <c:v>62.8</c:v>
                </c:pt>
                <c:pt idx="32">
                  <c:v>64</c:v>
                </c:pt>
              </c:numCache>
            </c:numRef>
          </c:xVal>
          <c:yVal>
            <c:numRef>
              <c:f>公会計指標分析・財政指標組合せ分析表!$BP$55:$DC$55</c:f>
              <c:numCache>
                <c:formatCode>#,##0.0;"▲ "#,##0.0</c:formatCode>
                <c:ptCount val="40"/>
                <c:pt idx="0">
                  <c:v>51.4</c:v>
                </c:pt>
                <c:pt idx="8">
                  <c:v>46.8</c:v>
                </c:pt>
                <c:pt idx="16">
                  <c:v>48.4</c:v>
                </c:pt>
                <c:pt idx="24">
                  <c:v>43</c:v>
                </c:pt>
                <c:pt idx="32">
                  <c:v>0</c:v>
                </c:pt>
              </c:numCache>
            </c:numRef>
          </c:yVal>
          <c:smooth val="0"/>
          <c:extLst>
            <c:ext xmlns:c16="http://schemas.microsoft.com/office/drawing/2014/chart" uri="{C3380CC4-5D6E-409C-BE32-E72D297353CC}">
              <c16:uniqueId val="{00000013-074B-4035-A1DC-34130E5604B1}"/>
            </c:ext>
          </c:extLst>
        </c:ser>
        <c:dLbls>
          <c:showLegendKey val="0"/>
          <c:showVal val="1"/>
          <c:showCatName val="0"/>
          <c:showSerName val="0"/>
          <c:showPercent val="0"/>
          <c:showBubbleSize val="0"/>
        </c:dLbls>
        <c:axId val="46179840"/>
        <c:axId val="46181760"/>
      </c:scatterChart>
      <c:valAx>
        <c:axId val="46179840"/>
        <c:scaling>
          <c:orientation val="maxMin"/>
          <c:max val="65"/>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{12B7814B-76AF-41B2-8002-DD638B03F12B}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6D0-4BB3-A93F-D8FFB704029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{7D229E14-E178-4BA2-9D99-DBF5333024FC}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6D0-4BB3-A93F-D8FFB704029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{4FB6D06C-3DC5-4013-BEBB-B6E3200B8EAC}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6D0-4BB3-A93F-D8FFB704029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{1A0490E5-CECD-489A-894F-DAEDF0AAD112}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6D0-4BB3-A93F-D8FFB704029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{7D84D9DD-921D-485B-8938-AD38838EAC49}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6D0-4BB3-A93F-D8FFB7040292}"/>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{2211D780-10B1-4CF5-8B26-B9A20B353800}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6D0-4BB3-A93F-D8FFB7040292}"/>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{149039C9-812D-47A0-AFCC-634F1798C2B1}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6D0-4BB3-A93F-D8FFB7040292}"/>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{CEF2BA15-8F7E-43FE-915C-D01A99FE134A}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6D0-4BB3-A93F-D8FFB7040292}"/>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{DCC8EB56-7DB0-491B-87B5-254BEA9C20C4}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6D0-4BB3-A93F-D8FFB704029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9.5</c:v>
                </c:pt>
                <c:pt idx="16">
                  <c:v>9.8000000000000007</c:v>
                </c:pt>
                <c:pt idx="24">
                  <c:v>9.9</c:v>
                </c:pt>
                <c:pt idx="32">
                  <c:v>9.3000000000000007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6D0-4BB3-A93F-D8FFB704029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{96BEF899-ABCA-43FC-8BD1-8ECE2F78ACB3}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6D0-4BB3-A93F-D8FFB704029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{39458022-0211-4DE4-A89B-9D348E1D9638}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6D0-4BB3-A93F-D8FFB704029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{19C124E8-A359-47AE-A4AF-9671910B68AA}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6D0-4BB3-A93F-D8FFB704029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{CDA3B6F4-AB47-4B7A-9838-ACC03EB990A6}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6D0-4BB3-A93F-D8FFB704029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{BC6B7E3D-9170-4E01-B384-31766E8DE3C7}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6D0-4BB3-A93F-D8FFB7040292}"/>
                </c:ext>
              </c:extLst>
            </c:dLbl>
            <c:dLbl>
              <c:idx val="8"/>
              <c:layout>
                <c:manualLayout>
                  <c:x val="-4.5160355153971272E-2"/>
                  <c:y val="-6.2000524690956342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{172EA75A-43DA-4EF4-957A-6836322B0C29}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6D0-4BB3-A93F-D8FFB7040292}"/>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{A25B6457-D69A-442B-AEC0-9B409988BCF9}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6D0-4BB3-A93F-D8FFB7040292}"/>
                </c:ext>
              </c:extLst>
            </c:dLbl>
            <c:dLbl>
              <c:idx val="24"/>
              <c:layout>
                <c:manualLayout>
                  <c:x val="-3.1570342725075584E-2"/>
                  <c:y val="-6.283276948463155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{DB9A9322-6165-4A05-8D66-2B99E714C6FB}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6D0-4BB3-A93F-D8FFB704029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{DFE21768-DCCA-4163-88C3-08F4253067D3}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6D0-4BB3-A93F-D8FFB704029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9.9</c:v>
                </c:pt>
                <c:pt idx="16">
                  <c:v>9.9</c:v>
                </c:pt>
                <c:pt idx="24">
                  <c:v>9.9</c:v>
                </c:pt>
                <c:pt idx="32">
                  <c:v>8.9</c:v>
                </c:pt>
              </c:numCache>
            </c:numRef>
          </c:xVal>
          <c:yVal>
            <c:numRef>
              <c:f>公会計指標分析・財政指標組合せ分析表!$BP$77:$DC$77</c:f>
              <c:numCache>
                <c:formatCode>#,##0.0;"▲ "#,##0.0</c:formatCode>
                <c:ptCount val="40"/>
                <c:pt idx="0">
                  <c:v>51.4</c:v>
                </c:pt>
                <c:pt idx="8">
                  <c:v>46.8</c:v>
                </c:pt>
                <c:pt idx="16">
                  <c:v>48.4</c:v>
                </c:pt>
                <c:pt idx="24">
                  <c:v>43</c:v>
                </c:pt>
                <c:pt idx="32">
                  <c:v>0</c:v>
                </c:pt>
              </c:numCache>
            </c:numRef>
          </c:yVal>
          <c:smooth val="0"/>
          <c:extLst>
            <c:ext xmlns:c16="http://schemas.microsoft.com/office/drawing/2014/chart" uri="{C3380CC4-5D6E-409C-BE32-E72D297353CC}">
              <c16:uniqueId val="{00000013-36D0-4BB3-A93F-D8FFB7040292}"/>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宮崎県都農町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元利償還金については償還が進んではいるものの、過疎対策の起債が増加していることから今後も同程度で推移するものと考えられる。なお、算入公債費等は過疎対策事業債等の償還費の普通交付税措置により増加傾向にあり、実質公債費比率の逓増が抑制され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今後も公債費負担の適正化を図るとともに平準化を目指していく。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減債基金残高のうち、実質公債費比率の算定に用いる満期一括償還地方債の償還の財源として積み立てているものはない。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宮崎県都農町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一般会計等に係る地方債の残高については地方債発行額が償還額を上回ったため増加している。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債務負担行為に基づく支出予定額については過去の農業基盤整備事業に係る償還が進んでおり、今後も減少する見込みである。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上記の将来負担額の控除財源である充当可能財源等がふるさと納税寄附金の増加や財政措置の高い過疎債等の発行により上回っているため、将来負担比率が平成２８年度より「数値なし」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宮崎県都農町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一般財源所要額に応じた繰り入れを、歳計剰余金の積立てに加え、余剰財源の積立てが上回り、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ふるさと納税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寄附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の増加により、寄附金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を積み立てたふるさとづくり事業振興基金が大幅に増加した。また、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今後の財政需要に対応するため、福祉振興基金を新設するなど、ふるさとづくり事業振興基金から繰入れし、他の目的基金に積立てを行ったことで増額となった。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ふるさとづくり事業振興基金の使途については、その財源となるふるさと納税寄附金受け入れ時の使途指定を踏まえ、各分野への有効活用が求められる。今後、充当計画や充当事業の明確化を図り、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中長期的な方針に基づく、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適切な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運用に努める。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また、基金は持続可能な財政運営を行っていくうえで重要な財源となることから、将来の財政需要に備え、できる限り残高を維持できるよう、充当事業の重点化など、基金に頼り過ぎない財政運営を行う。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ふるさとづくり事業振興基金：本町における歴史、伝統、文化、産業等を生かし、いつまでも住みたくなるまちづくり</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福祉振興基金：誰もが安心して生活でき、安心して子どもを産み育てることができる地域社会の実現に資する少子高齢化対策や多様化する福祉ニーズに対応するための事業</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・公共施設等整備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公共施設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の整備等</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農業振興対策基金：園芸作物等の生産体制強化を図るための新たな生産技術及び新品種の導入、農業経営の発展に資するためのより高い技術の研修、農業振興の試験、研究及び開発に関わる事業、青年農業者が実施する事業</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保健医療福祉連携充実強化基金：地域の保健医療福祉の向上、医療従事者の確保、保健医療福祉連携計画の達成に向けた施設又は設備の整備等</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ふるさと納税寄附金の増加により、寄附金を積み立てたふるさとづくり事業振興基金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を他の目的基金に積み立てたことで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大幅に増加した。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特に、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今後の財政需要に対応するため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新設した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福祉振興基金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や公共施設等整備基金、保健医療福祉連携充実強化基金が増加した。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また、農業振興対策基金については、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事業への財源充当により減額となった。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各目的基金毎の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充当計画や充当事業の明確化を図り、中長期的な方針に基づく、適切な基金運用に努める。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令和２年度に新設した福祉振興基金は、少子高齢化による社会保障費の増加に対応するため、将来の財政需要に備えた積立てを行う。</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公共施設等整備基金は、公共施設等の老朽化対策として、今後、更に需要が見込まれるため、積立てを行う。</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また、保健医療福祉充実強化基金については、本町が進める保健医療福祉ゾーンの整備に活用予定であり、（仮称）総合保健福祉センター建設や病院周辺整備等に活用予定である。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なお、農業振興対策基金においても農業者の施設・機械整備補助等に活用予定であり、産業振興に寄与することが期待されている。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一般財源所要額に応じた繰り入れを、歳計剰余金の積立てに加え、余剰財源の積立てが上回り、１５４百万円の増額となった。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原則として決算後の歳計剰余金（歳入歳出の差し引きから翌年度に繰り越す財源を差し引いたもの）の１／２以上を積み立てることとしており、財源調整機能を損なわないような安定的な管理に努める。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年度においては、預金利子分の積立を行った。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町の地方債借り入れは財政融資資金等の公的資金を中心に行っており、現在低利率であることから、利子負担は大きくない。しかし、今後、公共施設の老朽化による施設更新等が控えているため、将来に向けた公債費平準化を図るため、歳計剰余金の一部を積み立てる等の対策が必要と考え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宮崎県都農町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10,457
10,389
102.11
25,616,861
25,093,032
279,403
3,646,618
5,987,290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は、類似団体内平均値を下回っているが、公共施設の老朽化が進んでおり、有形固定資産減価償却率は増加傾向である。特に、保育所、児童館、公民館、市民会館（塩月記念館）についてはその老朽化が懸念されているが、それぞれの公共施設等について個別施設計画を作成済みである。今後は、既存施設の利活用により更新コストの抑制を図りつつ当該指標の改善につなげたい。</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D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flipV="1">
          <a:off x="4760595" y="5497068"/>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D00-00004A000000}"/>
            </a:ext>
          </a:extLst>
        </xdr:cNvPr>
        <xdr:cNvSpPr txBox="1"/>
      </xdr:nvSpPr>
      <xdr:spPr>
        <a:xfrm>
          <a:off x="4813300" y="676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6764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D00-00004C000000}"/>
            </a:ext>
          </a:extLst>
        </xdr:cNvPr>
        <xdr:cNvSpPr txBox="1"/>
      </xdr:nvSpPr>
      <xdr:spPr>
        <a:xfrm>
          <a:off x="4813300" y="5272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549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4462</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D00-00004E000000}"/>
            </a:ext>
          </a:extLst>
        </xdr:cNvPr>
        <xdr:cNvSpPr txBox="1"/>
      </xdr:nvSpPr>
      <xdr:spPr>
        <a:xfrm>
          <a:off x="48133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711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127</xdr:rowOff>
    </xdr:from>
    <xdr:to>
      <xdr:col>19</xdr:col>
      <xdr:colOff>187325</xdr:colOff>
      <xdr:row>32</xdr:row>
      <xdr:rowOff>101727</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4000500" y="62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149987</xdr:rowOff>
    </xdr:from>
    <xdr:to>
      <xdr:col>15</xdr:col>
      <xdr:colOff>187325</xdr:colOff>
      <xdr:row>32</xdr:row>
      <xdr:rowOff>80137</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3238500" y="62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147828</xdr:rowOff>
    </xdr:from>
    <xdr:to>
      <xdr:col>11</xdr:col>
      <xdr:colOff>187325</xdr:colOff>
      <xdr:row>32</xdr:row>
      <xdr:rowOff>77978</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2476500" y="62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106807</xdr:rowOff>
    </xdr:from>
    <xdr:to>
      <xdr:col>7</xdr:col>
      <xdr:colOff>187325</xdr:colOff>
      <xdr:row>32</xdr:row>
      <xdr:rowOff>36957</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1714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162941</xdr:rowOff>
    </xdr:from>
    <xdr:to>
      <xdr:col>23</xdr:col>
      <xdr:colOff>136525</xdr:colOff>
      <xdr:row>32</xdr:row>
      <xdr:rowOff>93091</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711700" y="62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14368</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D00-00005A000000}"/>
            </a:ext>
          </a:extLst>
        </xdr:cNvPr>
        <xdr:cNvSpPr txBox="1"/>
      </xdr:nvSpPr>
      <xdr:spPr>
        <a:xfrm>
          <a:off x="4813300" y="610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145669</xdr:rowOff>
    </xdr:from>
    <xdr:to>
      <xdr:col>19</xdr:col>
      <xdr:colOff>187325</xdr:colOff>
      <xdr:row>32</xdr:row>
      <xdr:rowOff>75819</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000500" y="623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25019</xdr:rowOff>
    </xdr:from>
    <xdr:to>
      <xdr:col>23</xdr:col>
      <xdr:colOff>85725</xdr:colOff>
      <xdr:row>32</xdr:row>
      <xdr:rowOff>42291</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4051300" y="6282944"/>
          <a:ext cx="711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124079</xdr:rowOff>
    </xdr:from>
    <xdr:to>
      <xdr:col>15</xdr:col>
      <xdr:colOff>187325</xdr:colOff>
      <xdr:row>32</xdr:row>
      <xdr:rowOff>54229</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3238500" y="62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3429</xdr:rowOff>
    </xdr:from>
    <xdr:to>
      <xdr:col>19</xdr:col>
      <xdr:colOff>136525</xdr:colOff>
      <xdr:row>32</xdr:row>
      <xdr:rowOff>25019</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3289300" y="6261354"/>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93853</xdr:rowOff>
    </xdr:from>
    <xdr:to>
      <xdr:col>11</xdr:col>
      <xdr:colOff>187325</xdr:colOff>
      <xdr:row>32</xdr:row>
      <xdr:rowOff>24003</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2476500" y="618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144653</xdr:rowOff>
    </xdr:from>
    <xdr:to>
      <xdr:col>15</xdr:col>
      <xdr:colOff>136525</xdr:colOff>
      <xdr:row>32</xdr:row>
      <xdr:rowOff>3429</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2527300" y="6231128"/>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35560</xdr:rowOff>
    </xdr:from>
    <xdr:to>
      <xdr:col>7</xdr:col>
      <xdr:colOff>187325</xdr:colOff>
      <xdr:row>31</xdr:row>
      <xdr:rowOff>137160</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1714500" y="61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86360</xdr:rowOff>
    </xdr:from>
    <xdr:to>
      <xdr:col>11</xdr:col>
      <xdr:colOff>136525</xdr:colOff>
      <xdr:row>31</xdr:row>
      <xdr:rowOff>144653</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1765300" y="6172835"/>
          <a:ext cx="762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92854</xdr:rowOff>
    </xdr:from>
    <xdr:ext cx="405111" cy="259045"/>
    <xdr:sp macro="" textlink="">
      <xdr:nvSpPr>
        <xdr:cNvPr id="99" name="n_1aveValue有形固定資産減価償却率">
          <a:extLst>
            <a:ext uri="{FF2B5EF4-FFF2-40B4-BE49-F238E27FC236}">
              <a16:creationId xmlns:a16="http://schemas.microsoft.com/office/drawing/2014/main" id="{00000000-0008-0000-0D00-000063000000}"/>
            </a:ext>
          </a:extLst>
        </xdr:cNvPr>
        <xdr:cNvSpPr txBox="1"/>
      </xdr:nvSpPr>
      <xdr:spPr>
        <a:xfrm>
          <a:off x="3836044" y="6350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71264</xdr:rowOff>
    </xdr:from>
    <xdr:ext cx="405111" cy="259045"/>
    <xdr:sp macro="" textlink="">
      <xdr:nvSpPr>
        <xdr:cNvPr id="100" name="n_2aveValue有形固定資産減価償却率">
          <a:extLst>
            <a:ext uri="{FF2B5EF4-FFF2-40B4-BE49-F238E27FC236}">
              <a16:creationId xmlns:a16="http://schemas.microsoft.com/office/drawing/2014/main" id="{00000000-0008-0000-0D00-000064000000}"/>
            </a:ext>
          </a:extLst>
        </xdr:cNvPr>
        <xdr:cNvSpPr txBox="1"/>
      </xdr:nvSpPr>
      <xdr:spPr>
        <a:xfrm>
          <a:off x="3086744" y="632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69105</xdr:rowOff>
    </xdr:from>
    <xdr:ext cx="405111" cy="259045"/>
    <xdr:sp macro="" textlink="">
      <xdr:nvSpPr>
        <xdr:cNvPr id="101" name="n_3aveValue有形固定資産減価償却率">
          <a:extLst>
            <a:ext uri="{FF2B5EF4-FFF2-40B4-BE49-F238E27FC236}">
              <a16:creationId xmlns:a16="http://schemas.microsoft.com/office/drawing/2014/main" id="{00000000-0008-0000-0D00-000065000000}"/>
            </a:ext>
          </a:extLst>
        </xdr:cNvPr>
        <xdr:cNvSpPr txBox="1"/>
      </xdr:nvSpPr>
      <xdr:spPr>
        <a:xfrm>
          <a:off x="2324744" y="6327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28084</xdr:rowOff>
    </xdr:from>
    <xdr:ext cx="405111" cy="259045"/>
    <xdr:sp macro="" textlink="">
      <xdr:nvSpPr>
        <xdr:cNvPr id="102" name="n_4aveValue有形固定資産減価償却率">
          <a:extLst>
            <a:ext uri="{FF2B5EF4-FFF2-40B4-BE49-F238E27FC236}">
              <a16:creationId xmlns:a16="http://schemas.microsoft.com/office/drawing/2014/main" id="{00000000-0008-0000-0D00-000066000000}"/>
            </a:ext>
          </a:extLst>
        </xdr:cNvPr>
        <xdr:cNvSpPr txBox="1"/>
      </xdr:nvSpPr>
      <xdr:spPr>
        <a:xfrm>
          <a:off x="1562744" y="628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92346</xdr:rowOff>
    </xdr:from>
    <xdr:ext cx="405111" cy="259045"/>
    <xdr:sp macro="" textlink="">
      <xdr:nvSpPr>
        <xdr:cNvPr id="103" name="n_1mainValue有形固定資産減価償却率">
          <a:extLst>
            <a:ext uri="{FF2B5EF4-FFF2-40B4-BE49-F238E27FC236}">
              <a16:creationId xmlns:a16="http://schemas.microsoft.com/office/drawing/2014/main" id="{00000000-0008-0000-0D00-000067000000}"/>
            </a:ext>
          </a:extLst>
        </xdr:cNvPr>
        <xdr:cNvSpPr txBox="1"/>
      </xdr:nvSpPr>
      <xdr:spPr>
        <a:xfrm>
          <a:off x="3836044" y="6007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70756</xdr:rowOff>
    </xdr:from>
    <xdr:ext cx="405111" cy="259045"/>
    <xdr:sp macro="" textlink="">
      <xdr:nvSpPr>
        <xdr:cNvPr id="104" name="n_2mainValue有形固定資産減価償却率">
          <a:extLst>
            <a:ext uri="{FF2B5EF4-FFF2-40B4-BE49-F238E27FC236}">
              <a16:creationId xmlns:a16="http://schemas.microsoft.com/office/drawing/2014/main" id="{00000000-0008-0000-0D00-000068000000}"/>
            </a:ext>
          </a:extLst>
        </xdr:cNvPr>
        <xdr:cNvSpPr txBox="1"/>
      </xdr:nvSpPr>
      <xdr:spPr>
        <a:xfrm>
          <a:off x="3086744" y="598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40530</xdr:rowOff>
    </xdr:from>
    <xdr:ext cx="405111" cy="259045"/>
    <xdr:sp macro="" textlink="">
      <xdr:nvSpPr>
        <xdr:cNvPr id="105" name="n_3mainValue有形固定資産減価償却率">
          <a:extLst>
            <a:ext uri="{FF2B5EF4-FFF2-40B4-BE49-F238E27FC236}">
              <a16:creationId xmlns:a16="http://schemas.microsoft.com/office/drawing/2014/main" id="{00000000-0008-0000-0D00-000069000000}"/>
            </a:ext>
          </a:extLst>
        </xdr:cNvPr>
        <xdr:cNvSpPr txBox="1"/>
      </xdr:nvSpPr>
      <xdr:spPr>
        <a:xfrm>
          <a:off x="2324744" y="5955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153687</xdr:rowOff>
    </xdr:from>
    <xdr:ext cx="405111" cy="259045"/>
    <xdr:sp macro="" textlink="">
      <xdr:nvSpPr>
        <xdr:cNvPr id="106" name="n_4mainValue有形固定資産減価償却率">
          <a:extLst>
            <a:ext uri="{FF2B5EF4-FFF2-40B4-BE49-F238E27FC236}">
              <a16:creationId xmlns:a16="http://schemas.microsoft.com/office/drawing/2014/main" id="{00000000-0008-0000-0D00-00006A000000}"/>
            </a:ext>
          </a:extLst>
        </xdr:cNvPr>
        <xdr:cNvSpPr txBox="1"/>
      </xdr:nvSpPr>
      <xdr:spPr>
        <a:xfrm>
          <a:off x="1562744" y="5897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令和２年度においては類似団体内平均値を下回り、債務償還比率は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％となっている。これは、福祉振興基金をはじめ基金残高が増えたことにより充当可能基金が増え、充当可能財源が将来負担額を上回ったことが要因である。</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今後、公共施設の老朽化により施設延命化や修繕、建替え費用などの債務の増加が懸念されるため、引き続き必要となる費用の基金への積み立てを考慮した財政運営を行う必要がある。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D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flipV="1">
          <a:off x="14793595" y="5261428"/>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38" name="債務償還比率最小値テキスト">
          <a:extLst>
            <a:ext uri="{FF2B5EF4-FFF2-40B4-BE49-F238E27FC236}">
              <a16:creationId xmlns:a16="http://schemas.microsoft.com/office/drawing/2014/main" id="{00000000-0008-0000-0D00-00008A000000}"/>
            </a:ext>
          </a:extLst>
        </xdr:cNvPr>
        <xdr:cNvSpPr txBox="1"/>
      </xdr:nvSpPr>
      <xdr:spPr>
        <a:xfrm>
          <a:off x="14846300" y="6615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4706600" y="66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00000000-0008-0000-0D00-00008C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30533</xdr:rowOff>
    </xdr:from>
    <xdr:ext cx="469744" cy="259045"/>
    <xdr:sp macro="" textlink="">
      <xdr:nvSpPr>
        <xdr:cNvPr id="142" name="債務償還比率平均値テキスト">
          <a:extLst>
            <a:ext uri="{FF2B5EF4-FFF2-40B4-BE49-F238E27FC236}">
              <a16:creationId xmlns:a16="http://schemas.microsoft.com/office/drawing/2014/main" id="{00000000-0008-0000-0D00-00008E000000}"/>
            </a:ext>
          </a:extLst>
        </xdr:cNvPr>
        <xdr:cNvSpPr txBox="1"/>
      </xdr:nvSpPr>
      <xdr:spPr>
        <a:xfrm>
          <a:off x="14846300" y="5602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4744700" y="562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101697</xdr:rowOff>
    </xdr:from>
    <xdr:to>
      <xdr:col>72</xdr:col>
      <xdr:colOff>123825</xdr:colOff>
      <xdr:row>30</xdr:row>
      <xdr:rowOff>31847</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4033500" y="584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100566</xdr:rowOff>
    </xdr:from>
    <xdr:to>
      <xdr:col>68</xdr:col>
      <xdr:colOff>123825</xdr:colOff>
      <xdr:row>30</xdr:row>
      <xdr:rowOff>30716</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3271500" y="584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92341</xdr:rowOff>
    </xdr:from>
    <xdr:to>
      <xdr:col>64</xdr:col>
      <xdr:colOff>123825</xdr:colOff>
      <xdr:row>30</xdr:row>
      <xdr:rowOff>22491</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2509500" y="583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94295</xdr:rowOff>
    </xdr:from>
    <xdr:to>
      <xdr:col>60</xdr:col>
      <xdr:colOff>123825</xdr:colOff>
      <xdr:row>30</xdr:row>
      <xdr:rowOff>24445</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1747500" y="58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41172</xdr:rowOff>
    </xdr:from>
    <xdr:to>
      <xdr:col>72</xdr:col>
      <xdr:colOff>123825</xdr:colOff>
      <xdr:row>27</xdr:row>
      <xdr:rowOff>142772</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4033500" y="544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17254</xdr:rowOff>
    </xdr:from>
    <xdr:to>
      <xdr:col>68</xdr:col>
      <xdr:colOff>123825</xdr:colOff>
      <xdr:row>28</xdr:row>
      <xdr:rowOff>118854</xdr:rowOff>
    </xdr:to>
    <xdr:sp macro="" textlink="">
      <xdr:nvSpPr>
        <xdr:cNvPr id="154" name="楕円 153">
          <a:extLst>
            <a:ext uri="{FF2B5EF4-FFF2-40B4-BE49-F238E27FC236}">
              <a16:creationId xmlns:a16="http://schemas.microsoft.com/office/drawing/2014/main" id="{00000000-0008-0000-0D00-00009A000000}"/>
            </a:ext>
          </a:extLst>
        </xdr:cNvPr>
        <xdr:cNvSpPr/>
      </xdr:nvSpPr>
      <xdr:spPr>
        <a:xfrm>
          <a:off x="13271500" y="558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91972</xdr:rowOff>
    </xdr:from>
    <xdr:to>
      <xdr:col>72</xdr:col>
      <xdr:colOff>73025</xdr:colOff>
      <xdr:row>28</xdr:row>
      <xdr:rowOff>68054</xdr:rowOff>
    </xdr:to>
    <xdr:cxnSp macro="">
      <xdr:nvCxnSpPr>
        <xdr:cNvPr id="155" name="直線コネクタ 154">
          <a:extLst>
            <a:ext uri="{FF2B5EF4-FFF2-40B4-BE49-F238E27FC236}">
              <a16:creationId xmlns:a16="http://schemas.microsoft.com/office/drawing/2014/main" id="{00000000-0008-0000-0D00-00009B000000}"/>
            </a:ext>
          </a:extLst>
        </xdr:cNvPr>
        <xdr:cNvCxnSpPr/>
      </xdr:nvCxnSpPr>
      <xdr:spPr>
        <a:xfrm flipV="1">
          <a:off x="13322300" y="5492647"/>
          <a:ext cx="762000" cy="14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124345</xdr:rowOff>
    </xdr:from>
    <xdr:to>
      <xdr:col>64</xdr:col>
      <xdr:colOff>123825</xdr:colOff>
      <xdr:row>28</xdr:row>
      <xdr:rowOff>54495</xdr:rowOff>
    </xdr:to>
    <xdr:sp macro="" textlink="">
      <xdr:nvSpPr>
        <xdr:cNvPr id="156" name="楕円 155">
          <a:extLst>
            <a:ext uri="{FF2B5EF4-FFF2-40B4-BE49-F238E27FC236}">
              <a16:creationId xmlns:a16="http://schemas.microsoft.com/office/drawing/2014/main" id="{00000000-0008-0000-0D00-00009C000000}"/>
            </a:ext>
          </a:extLst>
        </xdr:cNvPr>
        <xdr:cNvSpPr/>
      </xdr:nvSpPr>
      <xdr:spPr>
        <a:xfrm>
          <a:off x="12509500" y="552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3695</xdr:rowOff>
    </xdr:from>
    <xdr:to>
      <xdr:col>68</xdr:col>
      <xdr:colOff>73025</xdr:colOff>
      <xdr:row>28</xdr:row>
      <xdr:rowOff>68054</xdr:rowOff>
    </xdr:to>
    <xdr:cxnSp macro="">
      <xdr:nvCxnSpPr>
        <xdr:cNvPr id="157" name="直線コネクタ 156">
          <a:extLst>
            <a:ext uri="{FF2B5EF4-FFF2-40B4-BE49-F238E27FC236}">
              <a16:creationId xmlns:a16="http://schemas.microsoft.com/office/drawing/2014/main" id="{00000000-0008-0000-0D00-00009D000000}"/>
            </a:ext>
          </a:extLst>
        </xdr:cNvPr>
        <xdr:cNvCxnSpPr/>
      </xdr:nvCxnSpPr>
      <xdr:spPr>
        <a:xfrm>
          <a:off x="12560300" y="5575820"/>
          <a:ext cx="762000" cy="6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99604</xdr:rowOff>
    </xdr:from>
    <xdr:to>
      <xdr:col>60</xdr:col>
      <xdr:colOff>123825</xdr:colOff>
      <xdr:row>29</xdr:row>
      <xdr:rowOff>29754</xdr:rowOff>
    </xdr:to>
    <xdr:sp macro="" textlink="">
      <xdr:nvSpPr>
        <xdr:cNvPr id="158" name="楕円 157">
          <a:extLst>
            <a:ext uri="{FF2B5EF4-FFF2-40B4-BE49-F238E27FC236}">
              <a16:creationId xmlns:a16="http://schemas.microsoft.com/office/drawing/2014/main" id="{00000000-0008-0000-0D00-00009E000000}"/>
            </a:ext>
          </a:extLst>
        </xdr:cNvPr>
        <xdr:cNvSpPr/>
      </xdr:nvSpPr>
      <xdr:spPr>
        <a:xfrm>
          <a:off x="11747500" y="567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3695</xdr:rowOff>
    </xdr:from>
    <xdr:to>
      <xdr:col>64</xdr:col>
      <xdr:colOff>73025</xdr:colOff>
      <xdr:row>28</xdr:row>
      <xdr:rowOff>150404</xdr:rowOff>
    </xdr:to>
    <xdr:cxnSp macro="">
      <xdr:nvCxnSpPr>
        <xdr:cNvPr id="159" name="直線コネクタ 158">
          <a:extLst>
            <a:ext uri="{FF2B5EF4-FFF2-40B4-BE49-F238E27FC236}">
              <a16:creationId xmlns:a16="http://schemas.microsoft.com/office/drawing/2014/main" id="{00000000-0008-0000-0D00-00009F000000}"/>
            </a:ext>
          </a:extLst>
        </xdr:cNvPr>
        <xdr:cNvCxnSpPr/>
      </xdr:nvCxnSpPr>
      <xdr:spPr>
        <a:xfrm flipV="1">
          <a:off x="11798300" y="5575820"/>
          <a:ext cx="762000" cy="14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22974</xdr:rowOff>
    </xdr:from>
    <xdr:ext cx="469744" cy="259045"/>
    <xdr:sp macro="" textlink="">
      <xdr:nvSpPr>
        <xdr:cNvPr id="160" name="n_1aveValue債務償還比率">
          <a:extLst>
            <a:ext uri="{FF2B5EF4-FFF2-40B4-BE49-F238E27FC236}">
              <a16:creationId xmlns:a16="http://schemas.microsoft.com/office/drawing/2014/main" id="{00000000-0008-0000-0D00-0000A0000000}"/>
            </a:ext>
          </a:extLst>
        </xdr:cNvPr>
        <xdr:cNvSpPr txBox="1"/>
      </xdr:nvSpPr>
      <xdr:spPr>
        <a:xfrm>
          <a:off x="13836727" y="593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21843</xdr:rowOff>
    </xdr:from>
    <xdr:ext cx="469744" cy="259045"/>
    <xdr:sp macro="" textlink="">
      <xdr:nvSpPr>
        <xdr:cNvPr id="161" name="n_2aveValue債務償還比率">
          <a:extLst>
            <a:ext uri="{FF2B5EF4-FFF2-40B4-BE49-F238E27FC236}">
              <a16:creationId xmlns:a16="http://schemas.microsoft.com/office/drawing/2014/main" id="{00000000-0008-0000-0D00-0000A1000000}"/>
            </a:ext>
          </a:extLst>
        </xdr:cNvPr>
        <xdr:cNvSpPr txBox="1"/>
      </xdr:nvSpPr>
      <xdr:spPr>
        <a:xfrm>
          <a:off x="13087427" y="593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13618</xdr:rowOff>
    </xdr:from>
    <xdr:ext cx="469744" cy="259045"/>
    <xdr:sp macro="" textlink="">
      <xdr:nvSpPr>
        <xdr:cNvPr id="162" name="n_3aveValue債務償還比率">
          <a:extLst>
            <a:ext uri="{FF2B5EF4-FFF2-40B4-BE49-F238E27FC236}">
              <a16:creationId xmlns:a16="http://schemas.microsoft.com/office/drawing/2014/main" id="{00000000-0008-0000-0D00-0000A2000000}"/>
            </a:ext>
          </a:extLst>
        </xdr:cNvPr>
        <xdr:cNvSpPr txBox="1"/>
      </xdr:nvSpPr>
      <xdr:spPr>
        <a:xfrm>
          <a:off x="12325427" y="592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15572</xdr:rowOff>
    </xdr:from>
    <xdr:ext cx="469744" cy="259045"/>
    <xdr:sp macro="" textlink="">
      <xdr:nvSpPr>
        <xdr:cNvPr id="163" name="n_4aveValue債務償還比率">
          <a:extLst>
            <a:ext uri="{FF2B5EF4-FFF2-40B4-BE49-F238E27FC236}">
              <a16:creationId xmlns:a16="http://schemas.microsoft.com/office/drawing/2014/main" id="{00000000-0008-0000-0D00-0000A3000000}"/>
            </a:ext>
          </a:extLst>
        </xdr:cNvPr>
        <xdr:cNvSpPr txBox="1"/>
      </xdr:nvSpPr>
      <xdr:spPr>
        <a:xfrm>
          <a:off x="11563427" y="593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159299</xdr:rowOff>
    </xdr:from>
    <xdr:ext cx="469744" cy="259045"/>
    <xdr:sp macro="" textlink="">
      <xdr:nvSpPr>
        <xdr:cNvPr id="164" name="n_1mainValue債務償還比率">
          <a:extLst>
            <a:ext uri="{FF2B5EF4-FFF2-40B4-BE49-F238E27FC236}">
              <a16:creationId xmlns:a16="http://schemas.microsoft.com/office/drawing/2014/main" id="{00000000-0008-0000-0D00-0000A4000000}"/>
            </a:ext>
          </a:extLst>
        </xdr:cNvPr>
        <xdr:cNvSpPr txBox="1"/>
      </xdr:nvSpPr>
      <xdr:spPr>
        <a:xfrm>
          <a:off x="13836727" y="5217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135381</xdr:rowOff>
    </xdr:from>
    <xdr:ext cx="469744" cy="259045"/>
    <xdr:sp macro="" textlink="">
      <xdr:nvSpPr>
        <xdr:cNvPr id="165" name="n_2mainValue債務償還比率">
          <a:extLst>
            <a:ext uri="{FF2B5EF4-FFF2-40B4-BE49-F238E27FC236}">
              <a16:creationId xmlns:a16="http://schemas.microsoft.com/office/drawing/2014/main" id="{00000000-0008-0000-0D00-0000A5000000}"/>
            </a:ext>
          </a:extLst>
        </xdr:cNvPr>
        <xdr:cNvSpPr txBox="1"/>
      </xdr:nvSpPr>
      <xdr:spPr>
        <a:xfrm>
          <a:off x="13087427" y="536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71022</xdr:rowOff>
    </xdr:from>
    <xdr:ext cx="469744" cy="259045"/>
    <xdr:sp macro="" textlink="">
      <xdr:nvSpPr>
        <xdr:cNvPr id="166" name="n_3mainValue債務償還比率">
          <a:extLst>
            <a:ext uri="{FF2B5EF4-FFF2-40B4-BE49-F238E27FC236}">
              <a16:creationId xmlns:a16="http://schemas.microsoft.com/office/drawing/2014/main" id="{00000000-0008-0000-0D00-0000A6000000}"/>
            </a:ext>
          </a:extLst>
        </xdr:cNvPr>
        <xdr:cNvSpPr txBox="1"/>
      </xdr:nvSpPr>
      <xdr:spPr>
        <a:xfrm>
          <a:off x="12325427" y="53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46281</xdr:rowOff>
    </xdr:from>
    <xdr:ext cx="469744" cy="259045"/>
    <xdr:sp macro="" textlink="">
      <xdr:nvSpPr>
        <xdr:cNvPr id="167" name="n_4mainValue債務償還比率">
          <a:extLst>
            <a:ext uri="{FF2B5EF4-FFF2-40B4-BE49-F238E27FC236}">
              <a16:creationId xmlns:a16="http://schemas.microsoft.com/office/drawing/2014/main" id="{00000000-0008-0000-0D00-0000A7000000}"/>
            </a:ext>
          </a:extLst>
        </xdr:cNvPr>
        <xdr:cNvSpPr txBox="1"/>
      </xdr:nvSpPr>
      <xdr:spPr>
        <a:xfrm>
          <a:off x="11563427" y="544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8" name="正方形/長方形 167">
          <a:extLst>
            <a:ext uri="{FF2B5EF4-FFF2-40B4-BE49-F238E27FC236}">
              <a16:creationId xmlns:a16="http://schemas.microsoft.com/office/drawing/2014/main" id="{00000000-0008-0000-0D00-0000A8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9" name="正方形/長方形 168">
          <a:extLst>
            <a:ext uri="{FF2B5EF4-FFF2-40B4-BE49-F238E27FC236}">
              <a16:creationId xmlns:a16="http://schemas.microsoft.com/office/drawing/2014/main" id="{00000000-0008-0000-0D00-0000A9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1" name="テキスト ボックス 170">
          <a:extLst>
            <a:ext uri="{FF2B5EF4-FFF2-40B4-BE49-F238E27FC236}">
              <a16:creationId xmlns:a16="http://schemas.microsoft.com/office/drawing/2014/main" id="{00000000-0008-0000-0D00-0000AB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2" name="テキスト ボックス 171">
          <a:extLst>
            <a:ext uri="{FF2B5EF4-FFF2-40B4-BE49-F238E27FC236}">
              <a16:creationId xmlns:a16="http://schemas.microsoft.com/office/drawing/2014/main" id="{00000000-0008-0000-0D00-0000AC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3" name="テキスト ボックス 172">
          <a:extLst>
            <a:ext uri="{FF2B5EF4-FFF2-40B4-BE49-F238E27FC236}">
              <a16:creationId xmlns:a16="http://schemas.microsoft.com/office/drawing/2014/main" id="{00000000-0008-0000-0D00-0000AD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10,457
10,389
102.11
25,616,861
25,093,032
279,403
3,646,618
5,987,290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162214</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677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136434</xdr:rowOff>
    </xdr:from>
    <xdr:to>
      <xdr:col>20</xdr:col>
      <xdr:colOff>38100</xdr:colOff>
      <xdr:row>39</xdr:row>
      <xdr:rowOff>66584</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111941</xdr:rowOff>
    </xdr:from>
    <xdr:to>
      <xdr:col>15</xdr:col>
      <xdr:colOff>101600</xdr:colOff>
      <xdr:row>39</xdr:row>
      <xdr:rowOff>42091</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111941</xdr:rowOff>
    </xdr:from>
    <xdr:to>
      <xdr:col>10</xdr:col>
      <xdr:colOff>165100</xdr:colOff>
      <xdr:row>39</xdr:row>
      <xdr:rowOff>42091</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80917</xdr:rowOff>
    </xdr:from>
    <xdr:to>
      <xdr:col>6</xdr:col>
      <xdr:colOff>38100</xdr:colOff>
      <xdr:row>39</xdr:row>
      <xdr:rowOff>11067</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53159</xdr:rowOff>
    </xdr:from>
    <xdr:to>
      <xdr:col>24</xdr:col>
      <xdr:colOff>114300</xdr:colOff>
      <xdr:row>38</xdr:row>
      <xdr:rowOff>154759</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5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76035</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41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25400</xdr:rowOff>
    </xdr:from>
    <xdr:to>
      <xdr:col>20</xdr:col>
      <xdr:colOff>38100</xdr:colOff>
      <xdr:row>38</xdr:row>
      <xdr:rowOff>127000</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76200</xdr:rowOff>
    </xdr:from>
    <xdr:to>
      <xdr:col>24</xdr:col>
      <xdr:colOff>63500</xdr:colOff>
      <xdr:row>38</xdr:row>
      <xdr:rowOff>103959</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59130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169091</xdr:rowOff>
    </xdr:from>
    <xdr:to>
      <xdr:col>15</xdr:col>
      <xdr:colOff>101600</xdr:colOff>
      <xdr:row>38</xdr:row>
      <xdr:rowOff>99241</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48441</xdr:rowOff>
    </xdr:from>
    <xdr:to>
      <xdr:col>19</xdr:col>
      <xdr:colOff>177800</xdr:colOff>
      <xdr:row>38</xdr:row>
      <xdr:rowOff>76200</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656354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142966</xdr:rowOff>
    </xdr:from>
    <xdr:to>
      <xdr:col>10</xdr:col>
      <xdr:colOff>165100</xdr:colOff>
      <xdr:row>38</xdr:row>
      <xdr:rowOff>73116</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4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22316</xdr:rowOff>
    </xdr:from>
    <xdr:to>
      <xdr:col>15</xdr:col>
      <xdr:colOff>50800</xdr:colOff>
      <xdr:row>38</xdr:row>
      <xdr:rowOff>48441</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53741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89081</xdr:rowOff>
    </xdr:from>
    <xdr:to>
      <xdr:col>6</xdr:col>
      <xdr:colOff>38100</xdr:colOff>
      <xdr:row>38</xdr:row>
      <xdr:rowOff>19231</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139881</xdr:rowOff>
    </xdr:from>
    <xdr:to>
      <xdr:col>10</xdr:col>
      <xdr:colOff>114300</xdr:colOff>
      <xdr:row>38</xdr:row>
      <xdr:rowOff>22316</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130300" y="6483531"/>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57711</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33218</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33218</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2194</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143527</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115769</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89643</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35758</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E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flipV="1">
          <a:off x="10476865"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6" name="【道路】&#10;一人当たり延長最小値テキスト">
          <a:extLst>
            <a:ext uri="{FF2B5EF4-FFF2-40B4-BE49-F238E27FC236}">
              <a16:creationId xmlns:a16="http://schemas.microsoft.com/office/drawing/2014/main" id="{00000000-0008-0000-0E00-000074000000}"/>
            </a:ext>
          </a:extLst>
        </xdr:cNvPr>
        <xdr:cNvSpPr txBox="1"/>
      </xdr:nvSpPr>
      <xdr:spPr>
        <a:xfrm>
          <a:off x="10515600"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72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8" name="【道路】&#10;一人当たり延長最大値テキスト">
          <a:extLst>
            <a:ext uri="{FF2B5EF4-FFF2-40B4-BE49-F238E27FC236}">
              <a16:creationId xmlns:a16="http://schemas.microsoft.com/office/drawing/2014/main" id="{00000000-0008-0000-0E00-000076000000}"/>
            </a:ext>
          </a:extLst>
        </xdr:cNvPr>
        <xdr:cNvSpPr txBox="1"/>
      </xdr:nvSpPr>
      <xdr:spPr>
        <a:xfrm>
          <a:off x="10515600"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0388600" y="593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111136</xdr:rowOff>
    </xdr:from>
    <xdr:ext cx="534377" cy="259045"/>
    <xdr:sp macro="" textlink="">
      <xdr:nvSpPr>
        <xdr:cNvPr id="120" name="【道路】&#10;一人当たり延長平均値テキスト">
          <a:extLst>
            <a:ext uri="{FF2B5EF4-FFF2-40B4-BE49-F238E27FC236}">
              <a16:creationId xmlns:a16="http://schemas.microsoft.com/office/drawing/2014/main" id="{00000000-0008-0000-0E00-000078000000}"/>
            </a:ext>
          </a:extLst>
        </xdr:cNvPr>
        <xdr:cNvSpPr txBox="1"/>
      </xdr:nvSpPr>
      <xdr:spPr>
        <a:xfrm>
          <a:off x="10515600" y="6969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10426700" y="71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112082</xdr:rowOff>
    </xdr:from>
    <xdr:to>
      <xdr:col>50</xdr:col>
      <xdr:colOff>165100</xdr:colOff>
      <xdr:row>42</xdr:row>
      <xdr:rowOff>42232</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9588500" y="714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112679</xdr:rowOff>
    </xdr:from>
    <xdr:to>
      <xdr:col>46</xdr:col>
      <xdr:colOff>38100</xdr:colOff>
      <xdr:row>42</xdr:row>
      <xdr:rowOff>42829</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8699500" y="714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113522</xdr:rowOff>
    </xdr:from>
    <xdr:to>
      <xdr:col>41</xdr:col>
      <xdr:colOff>101600</xdr:colOff>
      <xdr:row>42</xdr:row>
      <xdr:rowOff>43672</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7810500" y="714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114222</xdr:rowOff>
    </xdr:from>
    <xdr:to>
      <xdr:col>36</xdr:col>
      <xdr:colOff>165100</xdr:colOff>
      <xdr:row>42</xdr:row>
      <xdr:rowOff>44372</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921500" y="71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117532</xdr:rowOff>
    </xdr:from>
    <xdr:to>
      <xdr:col>55</xdr:col>
      <xdr:colOff>50800</xdr:colOff>
      <xdr:row>42</xdr:row>
      <xdr:rowOff>47682</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10426700" y="71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66686</xdr:rowOff>
    </xdr:from>
    <xdr:ext cx="534377" cy="259045"/>
    <xdr:sp macro="" textlink="">
      <xdr:nvSpPr>
        <xdr:cNvPr id="132" name="【道路】&#10;一人当たり延長該当値テキスト">
          <a:extLst>
            <a:ext uri="{FF2B5EF4-FFF2-40B4-BE49-F238E27FC236}">
              <a16:creationId xmlns:a16="http://schemas.microsoft.com/office/drawing/2014/main" id="{00000000-0008-0000-0E00-000084000000}"/>
            </a:ext>
          </a:extLst>
        </xdr:cNvPr>
        <xdr:cNvSpPr txBox="1"/>
      </xdr:nvSpPr>
      <xdr:spPr>
        <a:xfrm>
          <a:off x="10515600" y="709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117666</xdr:rowOff>
    </xdr:from>
    <xdr:to>
      <xdr:col>50</xdr:col>
      <xdr:colOff>165100</xdr:colOff>
      <xdr:row>42</xdr:row>
      <xdr:rowOff>47816</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9588500" y="714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168332</xdr:rowOff>
    </xdr:from>
    <xdr:to>
      <xdr:col>55</xdr:col>
      <xdr:colOff>0</xdr:colOff>
      <xdr:row>41</xdr:row>
      <xdr:rowOff>168466</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9639300" y="7197782"/>
          <a:ext cx="8382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118042</xdr:rowOff>
    </xdr:from>
    <xdr:to>
      <xdr:col>46</xdr:col>
      <xdr:colOff>38100</xdr:colOff>
      <xdr:row>42</xdr:row>
      <xdr:rowOff>48192</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8699500" y="714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168466</xdr:rowOff>
    </xdr:from>
    <xdr:to>
      <xdr:col>50</xdr:col>
      <xdr:colOff>114300</xdr:colOff>
      <xdr:row>41</xdr:row>
      <xdr:rowOff>168842</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8750300" y="7197916"/>
          <a:ext cx="889000" cy="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118776</xdr:rowOff>
    </xdr:from>
    <xdr:to>
      <xdr:col>41</xdr:col>
      <xdr:colOff>101600</xdr:colOff>
      <xdr:row>42</xdr:row>
      <xdr:rowOff>48926</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7810500" y="714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168842</xdr:rowOff>
    </xdr:from>
    <xdr:to>
      <xdr:col>45</xdr:col>
      <xdr:colOff>177800</xdr:colOff>
      <xdr:row>41</xdr:row>
      <xdr:rowOff>169576</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7861300" y="7198292"/>
          <a:ext cx="889000" cy="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118414</xdr:rowOff>
    </xdr:from>
    <xdr:to>
      <xdr:col>36</xdr:col>
      <xdr:colOff>165100</xdr:colOff>
      <xdr:row>42</xdr:row>
      <xdr:rowOff>48564</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6921500" y="714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169214</xdr:rowOff>
    </xdr:from>
    <xdr:to>
      <xdr:col>41</xdr:col>
      <xdr:colOff>50800</xdr:colOff>
      <xdr:row>41</xdr:row>
      <xdr:rowOff>169576</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6972300" y="7198664"/>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58759</xdr:rowOff>
    </xdr:from>
    <xdr:ext cx="534377" cy="259045"/>
    <xdr:sp macro="" textlink="">
      <xdr:nvSpPr>
        <xdr:cNvPr id="141" name="n_1aveValue【道路】&#10;一人当たり延長">
          <a:extLst>
            <a:ext uri="{FF2B5EF4-FFF2-40B4-BE49-F238E27FC236}">
              <a16:creationId xmlns:a16="http://schemas.microsoft.com/office/drawing/2014/main" id="{00000000-0008-0000-0E00-00008D000000}"/>
            </a:ext>
          </a:extLst>
        </xdr:cNvPr>
        <xdr:cNvSpPr txBox="1"/>
      </xdr:nvSpPr>
      <xdr:spPr>
        <a:xfrm>
          <a:off x="9359411" y="691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59356</xdr:rowOff>
    </xdr:from>
    <xdr:ext cx="534377" cy="259045"/>
    <xdr:sp macro="" textlink="">
      <xdr:nvSpPr>
        <xdr:cNvPr id="142" name="n_2aveValue【道路】&#10;一人当たり延長">
          <a:extLst>
            <a:ext uri="{FF2B5EF4-FFF2-40B4-BE49-F238E27FC236}">
              <a16:creationId xmlns:a16="http://schemas.microsoft.com/office/drawing/2014/main" id="{00000000-0008-0000-0E00-00008E000000}"/>
            </a:ext>
          </a:extLst>
        </xdr:cNvPr>
        <xdr:cNvSpPr txBox="1"/>
      </xdr:nvSpPr>
      <xdr:spPr>
        <a:xfrm>
          <a:off x="8483111" y="691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60199</xdr:rowOff>
    </xdr:from>
    <xdr:ext cx="534377" cy="259045"/>
    <xdr:sp macro="" textlink="">
      <xdr:nvSpPr>
        <xdr:cNvPr id="143" name="n_3aveValue【道路】&#10;一人当たり延長">
          <a:extLst>
            <a:ext uri="{FF2B5EF4-FFF2-40B4-BE49-F238E27FC236}">
              <a16:creationId xmlns:a16="http://schemas.microsoft.com/office/drawing/2014/main" id="{00000000-0008-0000-0E00-00008F000000}"/>
            </a:ext>
          </a:extLst>
        </xdr:cNvPr>
        <xdr:cNvSpPr txBox="1"/>
      </xdr:nvSpPr>
      <xdr:spPr>
        <a:xfrm>
          <a:off x="7594111" y="691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60899</xdr:rowOff>
    </xdr:from>
    <xdr:ext cx="534377" cy="259045"/>
    <xdr:sp macro="" textlink="">
      <xdr:nvSpPr>
        <xdr:cNvPr id="144" name="n_4aveValue【道路】&#10;一人当たり延長">
          <a:extLst>
            <a:ext uri="{FF2B5EF4-FFF2-40B4-BE49-F238E27FC236}">
              <a16:creationId xmlns:a16="http://schemas.microsoft.com/office/drawing/2014/main" id="{00000000-0008-0000-0E00-000090000000}"/>
            </a:ext>
          </a:extLst>
        </xdr:cNvPr>
        <xdr:cNvSpPr txBox="1"/>
      </xdr:nvSpPr>
      <xdr:spPr>
        <a:xfrm>
          <a:off x="6705111" y="691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38943</xdr:rowOff>
    </xdr:from>
    <xdr:ext cx="534377" cy="259045"/>
    <xdr:sp macro="" textlink="">
      <xdr:nvSpPr>
        <xdr:cNvPr id="145" name="n_1mainValue【道路】&#10;一人当たり延長">
          <a:extLst>
            <a:ext uri="{FF2B5EF4-FFF2-40B4-BE49-F238E27FC236}">
              <a16:creationId xmlns:a16="http://schemas.microsoft.com/office/drawing/2014/main" id="{00000000-0008-0000-0E00-000091000000}"/>
            </a:ext>
          </a:extLst>
        </xdr:cNvPr>
        <xdr:cNvSpPr txBox="1"/>
      </xdr:nvSpPr>
      <xdr:spPr>
        <a:xfrm>
          <a:off x="9359411" y="723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39319</xdr:rowOff>
    </xdr:from>
    <xdr:ext cx="534377" cy="259045"/>
    <xdr:sp macro="" textlink="">
      <xdr:nvSpPr>
        <xdr:cNvPr id="146" name="n_2mainValue【道路】&#10;一人当たり延長">
          <a:extLst>
            <a:ext uri="{FF2B5EF4-FFF2-40B4-BE49-F238E27FC236}">
              <a16:creationId xmlns:a16="http://schemas.microsoft.com/office/drawing/2014/main" id="{00000000-0008-0000-0E00-000092000000}"/>
            </a:ext>
          </a:extLst>
        </xdr:cNvPr>
        <xdr:cNvSpPr txBox="1"/>
      </xdr:nvSpPr>
      <xdr:spPr>
        <a:xfrm>
          <a:off x="8483111" y="724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40053</xdr:rowOff>
    </xdr:from>
    <xdr:ext cx="534377" cy="259045"/>
    <xdr:sp macro="" textlink="">
      <xdr:nvSpPr>
        <xdr:cNvPr id="147" name="n_3mainValue【道路】&#10;一人当たり延長">
          <a:extLst>
            <a:ext uri="{FF2B5EF4-FFF2-40B4-BE49-F238E27FC236}">
              <a16:creationId xmlns:a16="http://schemas.microsoft.com/office/drawing/2014/main" id="{00000000-0008-0000-0E00-000093000000}"/>
            </a:ext>
          </a:extLst>
        </xdr:cNvPr>
        <xdr:cNvSpPr txBox="1"/>
      </xdr:nvSpPr>
      <xdr:spPr>
        <a:xfrm>
          <a:off x="7594111" y="724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39691</xdr:rowOff>
    </xdr:from>
    <xdr:ext cx="534377" cy="259045"/>
    <xdr:sp macro="" textlink="">
      <xdr:nvSpPr>
        <xdr:cNvPr id="148" name="n_4mainValue【道路】&#10;一人当たり延長">
          <a:extLst>
            <a:ext uri="{FF2B5EF4-FFF2-40B4-BE49-F238E27FC236}">
              <a16:creationId xmlns:a16="http://schemas.microsoft.com/office/drawing/2014/main" id="{00000000-0008-0000-0E00-000094000000}"/>
            </a:ext>
          </a:extLst>
        </xdr:cNvPr>
        <xdr:cNvSpPr txBox="1"/>
      </xdr:nvSpPr>
      <xdr:spPr>
        <a:xfrm>
          <a:off x="6705111" y="724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E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46348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E00-0000AF000000}"/>
            </a:ext>
          </a:extLst>
        </xdr:cNvPr>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E00-0000B1000000}"/>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133730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E00-0000B3000000}"/>
            </a:ext>
          </a:extLst>
        </xdr:cNvPr>
        <xdr:cNvSpPr txBox="1"/>
      </xdr:nvSpPr>
      <xdr:spPr>
        <a:xfrm>
          <a:off x="4673600" y="10249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4584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53703</xdr:rowOff>
    </xdr:from>
    <xdr:to>
      <xdr:col>20</xdr:col>
      <xdr:colOff>38100</xdr:colOff>
      <xdr:row>60</xdr:row>
      <xdr:rowOff>155303</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3746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30843</xdr:rowOff>
    </xdr:from>
    <xdr:to>
      <xdr:col>15</xdr:col>
      <xdr:colOff>101600</xdr:colOff>
      <xdr:row>60</xdr:row>
      <xdr:rowOff>132443</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28575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12881</xdr:rowOff>
    </xdr:from>
    <xdr:to>
      <xdr:col>10</xdr:col>
      <xdr:colOff>165100</xdr:colOff>
      <xdr:row>60</xdr:row>
      <xdr:rowOff>114481</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9685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27577</xdr:rowOff>
    </xdr:from>
    <xdr:to>
      <xdr:col>6</xdr:col>
      <xdr:colOff>38100</xdr:colOff>
      <xdr:row>60</xdr:row>
      <xdr:rowOff>129177</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079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16147</xdr:rowOff>
    </xdr:from>
    <xdr:to>
      <xdr:col>24</xdr:col>
      <xdr:colOff>114300</xdr:colOff>
      <xdr:row>63</xdr:row>
      <xdr:rowOff>117747</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45847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166024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E00-0000BF000000}"/>
            </a:ext>
          </a:extLst>
        </xdr:cNvPr>
        <xdr:cNvSpPr txBox="1"/>
      </xdr:nvSpPr>
      <xdr:spPr>
        <a:xfrm>
          <a:off x="4673600" y="1079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21046</xdr:rowOff>
    </xdr:from>
    <xdr:to>
      <xdr:col>20</xdr:col>
      <xdr:colOff>38100</xdr:colOff>
      <xdr:row>63</xdr:row>
      <xdr:rowOff>122646</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3746500" y="1082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66947</xdr:rowOff>
    </xdr:from>
    <xdr:to>
      <xdr:col>24</xdr:col>
      <xdr:colOff>63500</xdr:colOff>
      <xdr:row>63</xdr:row>
      <xdr:rowOff>71846</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flipV="1">
          <a:off x="3797300" y="10868297"/>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29210</xdr:rowOff>
    </xdr:from>
    <xdr:to>
      <xdr:col>15</xdr:col>
      <xdr:colOff>101600</xdr:colOff>
      <xdr:row>63</xdr:row>
      <xdr:rowOff>130810</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2857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71846</xdr:rowOff>
    </xdr:from>
    <xdr:to>
      <xdr:col>19</xdr:col>
      <xdr:colOff>177800</xdr:colOff>
      <xdr:row>63</xdr:row>
      <xdr:rowOff>80010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flipV="1">
          <a:off x="2908300" y="1087319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43906</xdr:rowOff>
    </xdr:from>
    <xdr:to>
      <xdr:col>10</xdr:col>
      <xdr:colOff>165100</xdr:colOff>
      <xdr:row>63</xdr:row>
      <xdr:rowOff>145506</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968500" y="1084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80010</xdr:rowOff>
    </xdr:from>
    <xdr:to>
      <xdr:col>15</xdr:col>
      <xdr:colOff>50800</xdr:colOff>
      <xdr:row>63</xdr:row>
      <xdr:rowOff>94706</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flipV="1">
          <a:off x="2019300" y="1088136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14515</xdr:rowOff>
    </xdr:from>
    <xdr:to>
      <xdr:col>6</xdr:col>
      <xdr:colOff>38100</xdr:colOff>
      <xdr:row>63</xdr:row>
      <xdr:rowOff>116115</xdr:rowOff>
    </xdr:to>
    <xdr:sp macro="" textlink="">
      <xdr:nvSpPr>
        <xdr:cNvPr id="198" name="楕円 197">
          <a:extLst>
            <a:ext uri="{FF2B5EF4-FFF2-40B4-BE49-F238E27FC236}">
              <a16:creationId xmlns:a16="http://schemas.microsoft.com/office/drawing/2014/main" id="{00000000-0008-0000-0E00-0000C6000000}"/>
            </a:ext>
          </a:extLst>
        </xdr:cNvPr>
        <xdr:cNvSpPr/>
      </xdr:nvSpPr>
      <xdr:spPr>
        <a:xfrm>
          <a:off x="1079500" y="1081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65315</xdr:rowOff>
    </xdr:from>
    <xdr:to>
      <xdr:col>10</xdr:col>
      <xdr:colOff>114300</xdr:colOff>
      <xdr:row>63</xdr:row>
      <xdr:rowOff>94706</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1130300" y="10866665"/>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380</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148970</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09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131008</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07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145704</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113773</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3582044" y="1091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121937</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27057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136633</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1816744" y="1093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107242</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927744" y="1090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E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10476865"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E00-0000E8000000}"/>
            </a:ext>
          </a:extLst>
        </xdr:cNvPr>
        <xdr:cNvSpPr txBox="1"/>
      </xdr:nvSpPr>
      <xdr:spPr>
        <a:xfrm>
          <a:off x="10515600"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110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E00-0000EA000000}"/>
            </a:ext>
          </a:extLst>
        </xdr:cNvPr>
        <xdr:cNvSpPr txBox="1"/>
      </xdr:nvSpPr>
      <xdr:spPr>
        <a:xfrm>
          <a:off x="10515600"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10388600" y="950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60141</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E00-0000EC000000}"/>
            </a:ext>
          </a:extLst>
        </xdr:cNvPr>
        <xdr:cNvSpPr txBox="1"/>
      </xdr:nvSpPr>
      <xdr:spPr>
        <a:xfrm>
          <a:off x="10515600" y="10690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10426700" y="1083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110191</xdr:rowOff>
    </xdr:from>
    <xdr:to>
      <xdr:col>50</xdr:col>
      <xdr:colOff>165100</xdr:colOff>
      <xdr:row>64</xdr:row>
      <xdr:rowOff>40341</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9588500" y="1091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114559</xdr:rowOff>
    </xdr:from>
    <xdr:to>
      <xdr:col>46</xdr:col>
      <xdr:colOff>38100</xdr:colOff>
      <xdr:row>64</xdr:row>
      <xdr:rowOff>44709</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8699500" y="10915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123301</xdr:rowOff>
    </xdr:from>
    <xdr:to>
      <xdr:col>41</xdr:col>
      <xdr:colOff>101600</xdr:colOff>
      <xdr:row>64</xdr:row>
      <xdr:rowOff>53451</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7810500" y="1092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122279</xdr:rowOff>
    </xdr:from>
    <xdr:to>
      <xdr:col>36</xdr:col>
      <xdr:colOff>165100</xdr:colOff>
      <xdr:row>64</xdr:row>
      <xdr:rowOff>52429</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6921500" y="1092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139468</xdr:rowOff>
    </xdr:from>
    <xdr:to>
      <xdr:col>55</xdr:col>
      <xdr:colOff>50800</xdr:colOff>
      <xdr:row>64</xdr:row>
      <xdr:rowOff>69618</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10426700" y="1094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54395</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E00-0000F8000000}"/>
            </a:ext>
          </a:extLst>
        </xdr:cNvPr>
        <xdr:cNvSpPr txBox="1"/>
      </xdr:nvSpPr>
      <xdr:spPr>
        <a:xfrm>
          <a:off x="10515600" y="108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140402</xdr:rowOff>
    </xdr:from>
    <xdr:to>
      <xdr:col>50</xdr:col>
      <xdr:colOff>165100</xdr:colOff>
      <xdr:row>64</xdr:row>
      <xdr:rowOff>70552</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9588500" y="1094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18818</xdr:rowOff>
    </xdr:from>
    <xdr:to>
      <xdr:col>55</xdr:col>
      <xdr:colOff>0</xdr:colOff>
      <xdr:row>64</xdr:row>
      <xdr:rowOff>19752</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9639300" y="10991618"/>
          <a:ext cx="83820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141613</xdr:rowOff>
    </xdr:from>
    <xdr:to>
      <xdr:col>46</xdr:col>
      <xdr:colOff>38100</xdr:colOff>
      <xdr:row>64</xdr:row>
      <xdr:rowOff>71763</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8699500" y="1094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19752</xdr:rowOff>
    </xdr:from>
    <xdr:to>
      <xdr:col>50</xdr:col>
      <xdr:colOff>114300</xdr:colOff>
      <xdr:row>64</xdr:row>
      <xdr:rowOff>20963</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8750300" y="10992552"/>
          <a:ext cx="889000" cy="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143264</xdr:rowOff>
    </xdr:from>
    <xdr:to>
      <xdr:col>41</xdr:col>
      <xdr:colOff>101600</xdr:colOff>
      <xdr:row>64</xdr:row>
      <xdr:rowOff>73414</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7810500" y="1094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20963</xdr:rowOff>
    </xdr:from>
    <xdr:to>
      <xdr:col>45</xdr:col>
      <xdr:colOff>177800</xdr:colOff>
      <xdr:row>64</xdr:row>
      <xdr:rowOff>22614</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7861300" y="10993763"/>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151885</xdr:rowOff>
    </xdr:from>
    <xdr:to>
      <xdr:col>36</xdr:col>
      <xdr:colOff>165100</xdr:colOff>
      <xdr:row>64</xdr:row>
      <xdr:rowOff>82035</xdr:rowOff>
    </xdr:to>
    <xdr:sp macro="" textlink="">
      <xdr:nvSpPr>
        <xdr:cNvPr id="255" name="楕円 254">
          <a:extLst>
            <a:ext uri="{FF2B5EF4-FFF2-40B4-BE49-F238E27FC236}">
              <a16:creationId xmlns:a16="http://schemas.microsoft.com/office/drawing/2014/main" id="{00000000-0008-0000-0E00-0000FF000000}"/>
            </a:ext>
          </a:extLst>
        </xdr:cNvPr>
        <xdr:cNvSpPr/>
      </xdr:nvSpPr>
      <xdr:spPr>
        <a:xfrm>
          <a:off x="6921500" y="1095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22614</xdr:rowOff>
    </xdr:from>
    <xdr:to>
      <xdr:col>41</xdr:col>
      <xdr:colOff>50800</xdr:colOff>
      <xdr:row>64</xdr:row>
      <xdr:rowOff>31235</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flipV="1">
          <a:off x="6972300" y="10995414"/>
          <a:ext cx="889000" cy="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56868</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9327095" y="1068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61236</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450795" y="10691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69978</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561795" y="1069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68956</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672795" y="10698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61679</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9327095" y="1103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62890</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8450795" y="11035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64541</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7561795" y="11037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73162</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6672795" y="11045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E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4634865"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00000000-0008-0000-0E00-000023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E00-000025010000}"/>
            </a:ext>
          </a:extLst>
        </xdr:cNvPr>
        <xdr:cNvSpPr txBox="1"/>
      </xdr:nvSpPr>
      <xdr:spPr>
        <a:xfrm>
          <a:off x="4673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4546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78757</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E00-000027010000}"/>
            </a:ext>
          </a:extLst>
        </xdr:cNvPr>
        <xdr:cNvSpPr txBox="1"/>
      </xdr:nvSpPr>
      <xdr:spPr>
        <a:xfrm>
          <a:off x="4673600" y="1413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2857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55880</xdr:rowOff>
    </xdr:from>
    <xdr:to>
      <xdr:col>10</xdr:col>
      <xdr:colOff>165100</xdr:colOff>
      <xdr:row>83</xdr:row>
      <xdr:rowOff>157480</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96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39551</xdr:rowOff>
    </xdr:from>
    <xdr:to>
      <xdr:col>6</xdr:col>
      <xdr:colOff>38100</xdr:colOff>
      <xdr:row>83</xdr:row>
      <xdr:rowOff>141151</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10795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134257</xdr:rowOff>
    </xdr:from>
    <xdr:to>
      <xdr:col>24</xdr:col>
      <xdr:colOff>114300</xdr:colOff>
      <xdr:row>85</xdr:row>
      <xdr:rowOff>64407</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45847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112684</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E00-000033010000}"/>
            </a:ext>
          </a:extLst>
        </xdr:cNvPr>
        <xdr:cNvSpPr txBox="1"/>
      </xdr:nvSpPr>
      <xdr:spPr>
        <a:xfrm>
          <a:off x="4673600" y="1451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121194</xdr:rowOff>
    </xdr:from>
    <xdr:to>
      <xdr:col>20</xdr:col>
      <xdr:colOff>38100</xdr:colOff>
      <xdr:row>85</xdr:row>
      <xdr:rowOff>51344</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37465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544</xdr:rowOff>
    </xdr:from>
    <xdr:to>
      <xdr:col>24</xdr:col>
      <xdr:colOff>63500</xdr:colOff>
      <xdr:row>85</xdr:row>
      <xdr:rowOff>13607</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3797300" y="1457379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88537</xdr:rowOff>
    </xdr:from>
    <xdr:to>
      <xdr:col>15</xdr:col>
      <xdr:colOff>101600</xdr:colOff>
      <xdr:row>85</xdr:row>
      <xdr:rowOff>18687</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2857500" y="144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139337</xdr:rowOff>
    </xdr:from>
    <xdr:to>
      <xdr:col>19</xdr:col>
      <xdr:colOff>177800</xdr:colOff>
      <xdr:row>85</xdr:row>
      <xdr:rowOff>544</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908300" y="145411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72208</xdr:rowOff>
    </xdr:from>
    <xdr:to>
      <xdr:col>10</xdr:col>
      <xdr:colOff>165100</xdr:colOff>
      <xdr:row>85</xdr:row>
      <xdr:rowOff>2358</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9685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123008</xdr:rowOff>
    </xdr:from>
    <xdr:to>
      <xdr:col>15</xdr:col>
      <xdr:colOff>50800</xdr:colOff>
      <xdr:row>84</xdr:row>
      <xdr:rowOff>139337</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2019300" y="1452480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62412</xdr:rowOff>
    </xdr:from>
    <xdr:to>
      <xdr:col>6</xdr:col>
      <xdr:colOff>38100</xdr:colOff>
      <xdr:row>84</xdr:row>
      <xdr:rowOff>164012</xdr:rowOff>
    </xdr:to>
    <xdr:sp macro="" textlink="">
      <xdr:nvSpPr>
        <xdr:cNvPr id="314" name="楕円 313">
          <a:extLst>
            <a:ext uri="{FF2B5EF4-FFF2-40B4-BE49-F238E27FC236}">
              <a16:creationId xmlns:a16="http://schemas.microsoft.com/office/drawing/2014/main" id="{00000000-0008-0000-0E00-00003A010000}"/>
            </a:ext>
          </a:extLst>
        </xdr:cNvPr>
        <xdr:cNvSpPr/>
      </xdr:nvSpPr>
      <xdr:spPr>
        <a:xfrm>
          <a:off x="1079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113212</xdr:rowOff>
    </xdr:from>
    <xdr:to>
      <xdr:col>10</xdr:col>
      <xdr:colOff>114300</xdr:colOff>
      <xdr:row>84</xdr:row>
      <xdr:rowOff>123008</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130300" y="1451501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128288</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164209</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2557</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157678</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404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42471</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E00-000040010000}"/>
            </a:ext>
          </a:extLst>
        </xdr:cNvPr>
        <xdr:cNvSpPr txBox="1"/>
      </xdr:nvSpPr>
      <xdr:spPr>
        <a:xfrm>
          <a:off x="3582044" y="1461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9814</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E00-000041010000}"/>
            </a:ext>
          </a:extLst>
        </xdr:cNvPr>
        <xdr:cNvSpPr txBox="1"/>
      </xdr:nvSpPr>
      <xdr:spPr>
        <a:xfrm>
          <a:off x="2705744" y="1458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164935</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E00-000042010000}"/>
            </a:ext>
          </a:extLst>
        </xdr:cNvPr>
        <xdr:cNvSpPr txBox="1"/>
      </xdr:nvSpPr>
      <xdr:spPr>
        <a:xfrm>
          <a:off x="1816744" y="1456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155139</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E00-000043010000}"/>
            </a:ext>
          </a:extLst>
        </xdr:cNvPr>
        <xdr:cNvSpPr txBox="1"/>
      </xdr:nvSpPr>
      <xdr:spPr>
        <a:xfrm>
          <a:off x="927744" y="1455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E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flipV="1">
          <a:off x="10476865" y="13508431"/>
          <a:ext cx="0" cy="134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E00-00005C010000}"/>
            </a:ext>
          </a:extLst>
        </xdr:cNvPr>
        <xdr:cNvSpPr txBox="1"/>
      </xdr:nvSpPr>
      <xdr:spPr>
        <a:xfrm>
          <a:off x="10515600" y="148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485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50" name="【公営住宅】&#10;一人当たり面積最大値テキスト">
          <a:extLst>
            <a:ext uri="{FF2B5EF4-FFF2-40B4-BE49-F238E27FC236}">
              <a16:creationId xmlns:a16="http://schemas.microsoft.com/office/drawing/2014/main" id="{00000000-0008-0000-0E00-00005E010000}"/>
            </a:ext>
          </a:extLst>
        </xdr:cNvPr>
        <xdr:cNvSpPr txBox="1"/>
      </xdr:nvSpPr>
      <xdr:spPr>
        <a:xfrm>
          <a:off x="10515600" y="13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0388600" y="1350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45535</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E00-000060010000}"/>
            </a:ext>
          </a:extLst>
        </xdr:cNvPr>
        <xdr:cNvSpPr txBox="1"/>
      </xdr:nvSpPr>
      <xdr:spPr>
        <a:xfrm>
          <a:off x="10515600" y="14447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10426700" y="145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85141</xdr:rowOff>
    </xdr:from>
    <xdr:to>
      <xdr:col>50</xdr:col>
      <xdr:colOff>165100</xdr:colOff>
      <xdr:row>86</xdr:row>
      <xdr:rowOff>15291</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9588500" y="146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98171</xdr:rowOff>
    </xdr:from>
    <xdr:to>
      <xdr:col>46</xdr:col>
      <xdr:colOff>38100</xdr:colOff>
      <xdr:row>86</xdr:row>
      <xdr:rowOff>28321</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8699500" y="14671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103124</xdr:rowOff>
    </xdr:from>
    <xdr:to>
      <xdr:col>41</xdr:col>
      <xdr:colOff>101600</xdr:colOff>
      <xdr:row>86</xdr:row>
      <xdr:rowOff>33274</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7810500" y="1467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103352</xdr:rowOff>
    </xdr:from>
    <xdr:to>
      <xdr:col>36</xdr:col>
      <xdr:colOff>165100</xdr:colOff>
      <xdr:row>86</xdr:row>
      <xdr:rowOff>33502</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6921500" y="1467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62585</xdr:rowOff>
    </xdr:from>
    <xdr:to>
      <xdr:col>55</xdr:col>
      <xdr:colOff>50800</xdr:colOff>
      <xdr:row>85</xdr:row>
      <xdr:rowOff>164185</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10426700" y="1463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41012</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E00-00006C010000}"/>
            </a:ext>
          </a:extLst>
        </xdr:cNvPr>
        <xdr:cNvSpPr txBox="1"/>
      </xdr:nvSpPr>
      <xdr:spPr>
        <a:xfrm>
          <a:off x="10515600" y="1461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50546</xdr:rowOff>
    </xdr:from>
    <xdr:to>
      <xdr:col>50</xdr:col>
      <xdr:colOff>165100</xdr:colOff>
      <xdr:row>85</xdr:row>
      <xdr:rowOff>152146</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9588500" y="1462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101346</xdr:rowOff>
    </xdr:from>
    <xdr:to>
      <xdr:col>55</xdr:col>
      <xdr:colOff>0</xdr:colOff>
      <xdr:row>85</xdr:row>
      <xdr:rowOff>113385</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9639300" y="14674596"/>
          <a:ext cx="8382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52223</xdr:rowOff>
    </xdr:from>
    <xdr:to>
      <xdr:col>46</xdr:col>
      <xdr:colOff>38100</xdr:colOff>
      <xdr:row>85</xdr:row>
      <xdr:rowOff>153823</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8699500" y="1462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101346</xdr:rowOff>
    </xdr:from>
    <xdr:to>
      <xdr:col>50</xdr:col>
      <xdr:colOff>114300</xdr:colOff>
      <xdr:row>85</xdr:row>
      <xdr:rowOff>103023</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8750300" y="14674596"/>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56032</xdr:rowOff>
    </xdr:from>
    <xdr:to>
      <xdr:col>41</xdr:col>
      <xdr:colOff>101600</xdr:colOff>
      <xdr:row>85</xdr:row>
      <xdr:rowOff>157632</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7810500" y="146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103023</xdr:rowOff>
    </xdr:from>
    <xdr:to>
      <xdr:col>45</xdr:col>
      <xdr:colOff>177800</xdr:colOff>
      <xdr:row>85</xdr:row>
      <xdr:rowOff>106832</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7861300" y="14676273"/>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60223</xdr:rowOff>
    </xdr:from>
    <xdr:to>
      <xdr:col>36</xdr:col>
      <xdr:colOff>165100</xdr:colOff>
      <xdr:row>85</xdr:row>
      <xdr:rowOff>161823</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6921500" y="1463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106832</xdr:rowOff>
    </xdr:from>
    <xdr:to>
      <xdr:col>41</xdr:col>
      <xdr:colOff>50800</xdr:colOff>
      <xdr:row>85</xdr:row>
      <xdr:rowOff>111023</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flipV="1">
          <a:off x="6972300" y="1468008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6418</xdr:rowOff>
    </xdr:from>
    <xdr:ext cx="469744" cy="259045"/>
    <xdr:sp macro="" textlink="">
      <xdr:nvSpPr>
        <xdr:cNvPr id="373" name="n_1aveValue【公営住宅】&#10;一人当たり面積">
          <a:extLst>
            <a:ext uri="{FF2B5EF4-FFF2-40B4-BE49-F238E27FC236}">
              <a16:creationId xmlns:a16="http://schemas.microsoft.com/office/drawing/2014/main" id="{00000000-0008-0000-0E00-000075010000}"/>
            </a:ext>
          </a:extLst>
        </xdr:cNvPr>
        <xdr:cNvSpPr txBox="1"/>
      </xdr:nvSpPr>
      <xdr:spPr>
        <a:xfrm>
          <a:off x="9391727" y="14751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19448</xdr:rowOff>
    </xdr:from>
    <xdr:ext cx="469744" cy="259045"/>
    <xdr:sp macro="" textlink="">
      <xdr:nvSpPr>
        <xdr:cNvPr id="374" name="n_2aveValue【公営住宅】&#10;一人当たり面積">
          <a:extLst>
            <a:ext uri="{FF2B5EF4-FFF2-40B4-BE49-F238E27FC236}">
              <a16:creationId xmlns:a16="http://schemas.microsoft.com/office/drawing/2014/main" id="{00000000-0008-0000-0E00-000076010000}"/>
            </a:ext>
          </a:extLst>
        </xdr:cNvPr>
        <xdr:cNvSpPr txBox="1"/>
      </xdr:nvSpPr>
      <xdr:spPr>
        <a:xfrm>
          <a:off x="8515427" y="1476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24401</xdr:rowOff>
    </xdr:from>
    <xdr:ext cx="469744" cy="259045"/>
    <xdr:sp macro="" textlink="">
      <xdr:nvSpPr>
        <xdr:cNvPr id="375" name="n_3aveValue【公営住宅】&#10;一人当たり面積">
          <a:extLst>
            <a:ext uri="{FF2B5EF4-FFF2-40B4-BE49-F238E27FC236}">
              <a16:creationId xmlns:a16="http://schemas.microsoft.com/office/drawing/2014/main" id="{00000000-0008-0000-0E00-000077010000}"/>
            </a:ext>
          </a:extLst>
        </xdr:cNvPr>
        <xdr:cNvSpPr txBox="1"/>
      </xdr:nvSpPr>
      <xdr:spPr>
        <a:xfrm>
          <a:off x="7626427" y="1476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24629</xdr:rowOff>
    </xdr:from>
    <xdr:ext cx="469744" cy="259045"/>
    <xdr:sp macro="" textlink="">
      <xdr:nvSpPr>
        <xdr:cNvPr id="376" name="n_4aveValue【公営住宅】&#10;一人当たり面積">
          <a:extLst>
            <a:ext uri="{FF2B5EF4-FFF2-40B4-BE49-F238E27FC236}">
              <a16:creationId xmlns:a16="http://schemas.microsoft.com/office/drawing/2014/main" id="{00000000-0008-0000-0E00-000078010000}"/>
            </a:ext>
          </a:extLst>
        </xdr:cNvPr>
        <xdr:cNvSpPr txBox="1"/>
      </xdr:nvSpPr>
      <xdr:spPr>
        <a:xfrm>
          <a:off x="6737427" y="1476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168673</xdr:rowOff>
    </xdr:from>
    <xdr:ext cx="469744" cy="259045"/>
    <xdr:sp macro="" textlink="">
      <xdr:nvSpPr>
        <xdr:cNvPr id="377" name="n_1mainValue【公営住宅】&#10;一人当たり面積">
          <a:extLst>
            <a:ext uri="{FF2B5EF4-FFF2-40B4-BE49-F238E27FC236}">
              <a16:creationId xmlns:a16="http://schemas.microsoft.com/office/drawing/2014/main" id="{00000000-0008-0000-0E00-000079010000}"/>
            </a:ext>
          </a:extLst>
        </xdr:cNvPr>
        <xdr:cNvSpPr txBox="1"/>
      </xdr:nvSpPr>
      <xdr:spPr>
        <a:xfrm>
          <a:off x="9391727" y="1439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170350</xdr:rowOff>
    </xdr:from>
    <xdr:ext cx="469744" cy="259045"/>
    <xdr:sp macro="" textlink="">
      <xdr:nvSpPr>
        <xdr:cNvPr id="378" name="n_2mainValue【公営住宅】&#10;一人当たり面積">
          <a:extLst>
            <a:ext uri="{FF2B5EF4-FFF2-40B4-BE49-F238E27FC236}">
              <a16:creationId xmlns:a16="http://schemas.microsoft.com/office/drawing/2014/main" id="{00000000-0008-0000-0E00-00007A010000}"/>
            </a:ext>
          </a:extLst>
        </xdr:cNvPr>
        <xdr:cNvSpPr txBox="1"/>
      </xdr:nvSpPr>
      <xdr:spPr>
        <a:xfrm>
          <a:off x="8515427" y="144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2709</xdr:rowOff>
    </xdr:from>
    <xdr:ext cx="469744" cy="259045"/>
    <xdr:sp macro="" textlink="">
      <xdr:nvSpPr>
        <xdr:cNvPr id="379" name="n_3mainValue【公営住宅】&#10;一人当たり面積">
          <a:extLst>
            <a:ext uri="{FF2B5EF4-FFF2-40B4-BE49-F238E27FC236}">
              <a16:creationId xmlns:a16="http://schemas.microsoft.com/office/drawing/2014/main" id="{00000000-0008-0000-0E00-00007B010000}"/>
            </a:ext>
          </a:extLst>
        </xdr:cNvPr>
        <xdr:cNvSpPr txBox="1"/>
      </xdr:nvSpPr>
      <xdr:spPr>
        <a:xfrm>
          <a:off x="7626427" y="144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6900</xdr:rowOff>
    </xdr:from>
    <xdr:ext cx="469744" cy="259045"/>
    <xdr:sp macro="" textlink="">
      <xdr:nvSpPr>
        <xdr:cNvPr id="380" name="n_4mainValue【公営住宅】&#10;一人当たり面積">
          <a:extLst>
            <a:ext uri="{FF2B5EF4-FFF2-40B4-BE49-F238E27FC236}">
              <a16:creationId xmlns:a16="http://schemas.microsoft.com/office/drawing/2014/main" id="{00000000-0008-0000-0E00-00007C010000}"/>
            </a:ext>
          </a:extLst>
        </xdr:cNvPr>
        <xdr:cNvSpPr txBox="1"/>
      </xdr:nvSpPr>
      <xdr:spPr>
        <a:xfrm>
          <a:off x="6737427" y="1440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00000000-0008-0000-0E00-0000A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flipV="1">
          <a:off x="16318864"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00000000-0008-0000-0E00-0000A7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425" name="【認定こども園・幼稚園・保育所】&#10;有形固定資産減価償却率最大値テキスト">
          <a:extLst>
            <a:ext uri="{FF2B5EF4-FFF2-40B4-BE49-F238E27FC236}">
              <a16:creationId xmlns:a16="http://schemas.microsoft.com/office/drawing/2014/main" id="{00000000-0008-0000-0E00-0000A9010000}"/>
            </a:ext>
          </a:extLst>
        </xdr:cNvPr>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72770</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00000000-0008-0000-0E00-0000AB010000}"/>
            </a:ext>
          </a:extLst>
        </xdr:cNvPr>
        <xdr:cNvSpPr txBox="1"/>
      </xdr:nvSpPr>
      <xdr:spPr>
        <a:xfrm>
          <a:off x="16357600" y="624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6268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164193</xdr:rowOff>
    </xdr:from>
    <xdr:to>
      <xdr:col>81</xdr:col>
      <xdr:colOff>101600</xdr:colOff>
      <xdr:row>38</xdr:row>
      <xdr:rowOff>94343</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5430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129903</xdr:rowOff>
    </xdr:from>
    <xdr:to>
      <xdr:col>76</xdr:col>
      <xdr:colOff>165100</xdr:colOff>
      <xdr:row>38</xdr:row>
      <xdr:rowOff>60053</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4541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164193</xdr:rowOff>
    </xdr:from>
    <xdr:to>
      <xdr:col>72</xdr:col>
      <xdr:colOff>38100</xdr:colOff>
      <xdr:row>38</xdr:row>
      <xdr:rowOff>94343</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13652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118473</xdr:rowOff>
    </xdr:from>
    <xdr:to>
      <xdr:col>67</xdr:col>
      <xdr:colOff>101600</xdr:colOff>
      <xdr:row>38</xdr:row>
      <xdr:rowOff>48623</xdr:rowOff>
    </xdr:to>
    <xdr:sp macro="" textlink="">
      <xdr:nvSpPr>
        <xdr:cNvPr id="432" name="フローチャート: 判断 431">
          <a:extLst>
            <a:ext uri="{FF2B5EF4-FFF2-40B4-BE49-F238E27FC236}">
              <a16:creationId xmlns:a16="http://schemas.microsoft.com/office/drawing/2014/main" id="{00000000-0008-0000-0E00-0000B0010000}"/>
            </a:ext>
          </a:extLst>
        </xdr:cNvPr>
        <xdr:cNvSpPr/>
      </xdr:nvSpPr>
      <xdr:spPr>
        <a:xfrm>
          <a:off x="127635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167459</xdr:rowOff>
    </xdr:from>
    <xdr:to>
      <xdr:col>85</xdr:col>
      <xdr:colOff>177800</xdr:colOff>
      <xdr:row>42</xdr:row>
      <xdr:rowOff>97609</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6268700" y="719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82386</xdr:rowOff>
    </xdr:from>
    <xdr:ext cx="405111" cy="259045"/>
    <xdr:sp macro="" textlink="">
      <xdr:nvSpPr>
        <xdr:cNvPr id="439" name="【認定こども園・幼稚園・保育所】&#10;有形固定資産減価償却率該当値テキスト">
          <a:extLst>
            <a:ext uri="{FF2B5EF4-FFF2-40B4-BE49-F238E27FC236}">
              <a16:creationId xmlns:a16="http://schemas.microsoft.com/office/drawing/2014/main" id="{00000000-0008-0000-0E00-0000B7010000}"/>
            </a:ext>
          </a:extLst>
        </xdr:cNvPr>
        <xdr:cNvSpPr txBox="1"/>
      </xdr:nvSpPr>
      <xdr:spPr>
        <a:xfrm>
          <a:off x="16357600" y="7111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41728</xdr:rowOff>
    </xdr:from>
    <xdr:to>
      <xdr:col>81</xdr:col>
      <xdr:colOff>101600</xdr:colOff>
      <xdr:row>42</xdr:row>
      <xdr:rowOff>143328</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5430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46809</xdr:rowOff>
    </xdr:from>
    <xdr:to>
      <xdr:col>85</xdr:col>
      <xdr:colOff>127000</xdr:colOff>
      <xdr:row>42</xdr:row>
      <xdr:rowOff>92528</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flipV="1">
          <a:off x="15481300" y="7247709"/>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41728</xdr:rowOff>
    </xdr:from>
    <xdr:to>
      <xdr:col>76</xdr:col>
      <xdr:colOff>165100</xdr:colOff>
      <xdr:row>42</xdr:row>
      <xdr:rowOff>143328</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4541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92528</xdr:rowOff>
    </xdr:from>
    <xdr:to>
      <xdr:col>81</xdr:col>
      <xdr:colOff>50800</xdr:colOff>
      <xdr:row>42</xdr:row>
      <xdr:rowOff>92528</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4592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41728</xdr:rowOff>
    </xdr:from>
    <xdr:to>
      <xdr:col>72</xdr:col>
      <xdr:colOff>38100</xdr:colOff>
      <xdr:row>42</xdr:row>
      <xdr:rowOff>143328</xdr:rowOff>
    </xdr:to>
    <xdr:sp macro="" textlink="">
      <xdr:nvSpPr>
        <xdr:cNvPr id="444" name="楕円 443">
          <a:extLst>
            <a:ext uri="{FF2B5EF4-FFF2-40B4-BE49-F238E27FC236}">
              <a16:creationId xmlns:a16="http://schemas.microsoft.com/office/drawing/2014/main" id="{00000000-0008-0000-0E00-0000BC010000}"/>
            </a:ext>
          </a:extLst>
        </xdr:cNvPr>
        <xdr:cNvSpPr/>
      </xdr:nvSpPr>
      <xdr:spPr>
        <a:xfrm>
          <a:off x="13652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92528</xdr:rowOff>
    </xdr:from>
    <xdr:to>
      <xdr:col>76</xdr:col>
      <xdr:colOff>114300</xdr:colOff>
      <xdr:row>42</xdr:row>
      <xdr:rowOff>92528</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3703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41728</xdr:rowOff>
    </xdr:from>
    <xdr:to>
      <xdr:col>67</xdr:col>
      <xdr:colOff>101600</xdr:colOff>
      <xdr:row>42</xdr:row>
      <xdr:rowOff>143328</xdr:rowOff>
    </xdr:to>
    <xdr:sp macro="" textlink="">
      <xdr:nvSpPr>
        <xdr:cNvPr id="446" name="楕円 445">
          <a:extLst>
            <a:ext uri="{FF2B5EF4-FFF2-40B4-BE49-F238E27FC236}">
              <a16:creationId xmlns:a16="http://schemas.microsoft.com/office/drawing/2014/main" id="{00000000-0008-0000-0E00-0000BE010000}"/>
            </a:ext>
          </a:extLst>
        </xdr:cNvPr>
        <xdr:cNvSpPr/>
      </xdr:nvSpPr>
      <xdr:spPr>
        <a:xfrm>
          <a:off x="12763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92528</xdr:rowOff>
    </xdr:from>
    <xdr:to>
      <xdr:col>71</xdr:col>
      <xdr:colOff>177800</xdr:colOff>
      <xdr:row>42</xdr:row>
      <xdr:rowOff>92528</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12814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110870</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52660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76580</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43897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110870</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3500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65150</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2611744" y="623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134455</xdr:rowOff>
    </xdr:from>
    <xdr:ext cx="469744" cy="259045"/>
    <xdr:sp macro="" textlink="">
      <xdr:nvSpPr>
        <xdr:cNvPr id="452" name="n_1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5233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134455</xdr:rowOff>
    </xdr:from>
    <xdr:ext cx="469744" cy="259045"/>
    <xdr:sp macro="" textlink="">
      <xdr:nvSpPr>
        <xdr:cNvPr id="453" name="n_2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4357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134455</xdr:rowOff>
    </xdr:from>
    <xdr:ext cx="469744" cy="259045"/>
    <xdr:sp macro="" textlink="">
      <xdr:nvSpPr>
        <xdr:cNvPr id="454" name="n_3mainValue【認定こども園・幼稚園・保育所】&#10;有形固定資産減価償却率">
          <a:extLst>
            <a:ext uri="{FF2B5EF4-FFF2-40B4-BE49-F238E27FC236}">
              <a16:creationId xmlns:a16="http://schemas.microsoft.com/office/drawing/2014/main" id="{00000000-0008-0000-0E00-0000C6010000}"/>
            </a:ext>
          </a:extLst>
        </xdr:cNvPr>
        <xdr:cNvSpPr txBox="1"/>
      </xdr:nvSpPr>
      <xdr:spPr>
        <a:xfrm>
          <a:off x="13468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134455</xdr:rowOff>
    </xdr:from>
    <xdr:ext cx="469744" cy="259045"/>
    <xdr:sp macro="" textlink="">
      <xdr:nvSpPr>
        <xdr:cNvPr id="455" name="n_4mainValue【認定こども園・幼稚園・保育所】&#10;有形固定資産減価償却率">
          <a:extLst>
            <a:ext uri="{FF2B5EF4-FFF2-40B4-BE49-F238E27FC236}">
              <a16:creationId xmlns:a16="http://schemas.microsoft.com/office/drawing/2014/main" id="{00000000-0008-0000-0E00-0000C7010000}"/>
            </a:ext>
          </a:extLst>
        </xdr:cNvPr>
        <xdr:cNvSpPr txBox="1"/>
      </xdr:nvSpPr>
      <xdr:spPr>
        <a:xfrm>
          <a:off x="12579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00000000-0008-0000-0E00-0000D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44653</xdr:rowOff>
    </xdr:from>
    <xdr:to>
      <xdr:col>116</xdr:col>
      <xdr:colOff>62864</xdr:colOff>
      <xdr:row>41</xdr:row>
      <xdr:rowOff>112319</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flipV="1">
          <a:off x="22160864" y="5702503"/>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00000000-0008-0000-0E00-0000DE010000}"/>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162780</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00000000-0008-0000-0E00-0000E0010000}"/>
            </a:ext>
          </a:extLst>
        </xdr:cNvPr>
        <xdr:cNvSpPr txBox="1"/>
      </xdr:nvSpPr>
      <xdr:spPr>
        <a:xfrm>
          <a:off x="22199600" y="547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44653</xdr:rowOff>
    </xdr:from>
    <xdr:to>
      <xdr:col>116</xdr:col>
      <xdr:colOff>152400</xdr:colOff>
      <xdr:row>33</xdr:row>
      <xdr:rowOff>44653</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22072600" y="570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00000000-0008-0000-0E00-0000E2010000}"/>
            </a:ext>
          </a:extLst>
        </xdr:cNvPr>
        <xdr:cNvSpPr txBox="1"/>
      </xdr:nvSpPr>
      <xdr:spPr>
        <a:xfrm>
          <a:off x="221996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9855</xdr:rowOff>
    </xdr:from>
    <xdr:to>
      <xdr:col>112</xdr:col>
      <xdr:colOff>38100</xdr:colOff>
      <xdr:row>40</xdr:row>
      <xdr:rowOff>111455</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1272500" y="686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12598</xdr:rowOff>
    </xdr:from>
    <xdr:to>
      <xdr:col>107</xdr:col>
      <xdr:colOff>101600</xdr:colOff>
      <xdr:row>40</xdr:row>
      <xdr:rowOff>114198</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20383500" y="68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20828</xdr:rowOff>
    </xdr:from>
    <xdr:to>
      <xdr:col>102</xdr:col>
      <xdr:colOff>165100</xdr:colOff>
      <xdr:row>40</xdr:row>
      <xdr:rowOff>122428</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9494500" y="687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30886</xdr:rowOff>
    </xdr:from>
    <xdr:to>
      <xdr:col>98</xdr:col>
      <xdr:colOff>38100</xdr:colOff>
      <xdr:row>40</xdr:row>
      <xdr:rowOff>132486</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18605500" y="688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35001</xdr:rowOff>
    </xdr:from>
    <xdr:to>
      <xdr:col>116</xdr:col>
      <xdr:colOff>114300</xdr:colOff>
      <xdr:row>41</xdr:row>
      <xdr:rowOff>136601</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2110700" y="706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121378</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00000000-0008-0000-0E00-0000EE010000}"/>
            </a:ext>
          </a:extLst>
        </xdr:cNvPr>
        <xdr:cNvSpPr txBox="1"/>
      </xdr:nvSpPr>
      <xdr:spPr>
        <a:xfrm>
          <a:off x="22199600" y="697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35001</xdr:rowOff>
    </xdr:from>
    <xdr:to>
      <xdr:col>112</xdr:col>
      <xdr:colOff>38100</xdr:colOff>
      <xdr:row>41</xdr:row>
      <xdr:rowOff>136601</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21272500" y="706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85801</xdr:rowOff>
    </xdr:from>
    <xdr:to>
      <xdr:col>116</xdr:col>
      <xdr:colOff>63500</xdr:colOff>
      <xdr:row>41</xdr:row>
      <xdr:rowOff>85801</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21323300" y="71152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35916</xdr:rowOff>
    </xdr:from>
    <xdr:to>
      <xdr:col>107</xdr:col>
      <xdr:colOff>101600</xdr:colOff>
      <xdr:row>41</xdr:row>
      <xdr:rowOff>137516</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20383500" y="706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85801</xdr:rowOff>
    </xdr:from>
    <xdr:to>
      <xdr:col>111</xdr:col>
      <xdr:colOff>177800</xdr:colOff>
      <xdr:row>41</xdr:row>
      <xdr:rowOff>86716</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20434300" y="711525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35916</xdr:rowOff>
    </xdr:from>
    <xdr:to>
      <xdr:col>102</xdr:col>
      <xdr:colOff>165100</xdr:colOff>
      <xdr:row>41</xdr:row>
      <xdr:rowOff>137516</xdr:rowOff>
    </xdr:to>
    <xdr:sp macro="" textlink="">
      <xdr:nvSpPr>
        <xdr:cNvPr id="499" name="楕円 498">
          <a:extLst>
            <a:ext uri="{FF2B5EF4-FFF2-40B4-BE49-F238E27FC236}">
              <a16:creationId xmlns:a16="http://schemas.microsoft.com/office/drawing/2014/main" id="{00000000-0008-0000-0E00-0000F3010000}"/>
            </a:ext>
          </a:extLst>
        </xdr:cNvPr>
        <xdr:cNvSpPr/>
      </xdr:nvSpPr>
      <xdr:spPr>
        <a:xfrm>
          <a:off x="19494500" y="706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86716</xdr:rowOff>
    </xdr:from>
    <xdr:to>
      <xdr:col>107</xdr:col>
      <xdr:colOff>50800</xdr:colOff>
      <xdr:row>41</xdr:row>
      <xdr:rowOff>86716</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9545300" y="71161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36830</xdr:rowOff>
    </xdr:from>
    <xdr:to>
      <xdr:col>98</xdr:col>
      <xdr:colOff>38100</xdr:colOff>
      <xdr:row>41</xdr:row>
      <xdr:rowOff>138430</xdr:rowOff>
    </xdr:to>
    <xdr:sp macro="" textlink="">
      <xdr:nvSpPr>
        <xdr:cNvPr id="501" name="楕円 500">
          <a:extLst>
            <a:ext uri="{FF2B5EF4-FFF2-40B4-BE49-F238E27FC236}">
              <a16:creationId xmlns:a16="http://schemas.microsoft.com/office/drawing/2014/main" id="{00000000-0008-0000-0E00-0000F5010000}"/>
            </a:ext>
          </a:extLst>
        </xdr:cNvPr>
        <xdr:cNvSpPr/>
      </xdr:nvSpPr>
      <xdr:spPr>
        <a:xfrm>
          <a:off x="18605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86716</xdr:rowOff>
    </xdr:from>
    <xdr:to>
      <xdr:col>102</xdr:col>
      <xdr:colOff>114300</xdr:colOff>
      <xdr:row>41</xdr:row>
      <xdr:rowOff>87630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flipV="1">
          <a:off x="18656300" y="711616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127982</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1075727" y="664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130725</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0199427" y="664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138955</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9310427" y="665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149013</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8421427" y="666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127728</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21075727" y="715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128643</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20199427" y="715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128643</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9310427" y="715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129557</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00000000-0008-0000-0E00-0000FE010000}"/>
            </a:ext>
          </a:extLst>
        </xdr:cNvPr>
        <xdr:cNvSpPr txBox="1"/>
      </xdr:nvSpPr>
      <xdr:spPr>
        <a:xfrm>
          <a:off x="18421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0000000-0008-0000-0E00-00001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flipV="1">
          <a:off x="16318864"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00000000-0008-0000-0E00-000018020000}"/>
            </a:ext>
          </a:extLst>
        </xdr:cNvPr>
        <xdr:cNvSpPr txBox="1"/>
      </xdr:nvSpPr>
      <xdr:spPr>
        <a:xfrm>
          <a:off x="163576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6230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00000000-0008-0000-0E00-00001A020000}"/>
            </a:ext>
          </a:extLst>
        </xdr:cNvPr>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00000000-0008-0000-0E00-00001C020000}"/>
            </a:ext>
          </a:extLst>
        </xdr:cNvPr>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34925</xdr:rowOff>
    </xdr:from>
    <xdr:to>
      <xdr:col>81</xdr:col>
      <xdr:colOff>101600</xdr:colOff>
      <xdr:row>60</xdr:row>
      <xdr:rowOff>136525</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5430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48260</xdr:rowOff>
    </xdr:from>
    <xdr:to>
      <xdr:col>76</xdr:col>
      <xdr:colOff>165100</xdr:colOff>
      <xdr:row>60</xdr:row>
      <xdr:rowOff>149860</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4541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31115</xdr:rowOff>
    </xdr:from>
    <xdr:to>
      <xdr:col>72</xdr:col>
      <xdr:colOff>38100</xdr:colOff>
      <xdr:row>60</xdr:row>
      <xdr:rowOff>132715</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3652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38735</xdr:rowOff>
    </xdr:from>
    <xdr:to>
      <xdr:col>67</xdr:col>
      <xdr:colOff>101600</xdr:colOff>
      <xdr:row>60</xdr:row>
      <xdr:rowOff>140335</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2763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88265</xdr:rowOff>
    </xdr:from>
    <xdr:to>
      <xdr:col>85</xdr:col>
      <xdr:colOff>177800</xdr:colOff>
      <xdr:row>61</xdr:row>
      <xdr:rowOff>18415</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62687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66692</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00000000-0008-0000-0E00-000028020000}"/>
            </a:ext>
          </a:extLst>
        </xdr:cNvPr>
        <xdr:cNvSpPr txBox="1"/>
      </xdr:nvSpPr>
      <xdr:spPr>
        <a:xfrm>
          <a:off x="16357600"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78740</xdr:rowOff>
    </xdr:from>
    <xdr:to>
      <xdr:col>81</xdr:col>
      <xdr:colOff>101600</xdr:colOff>
      <xdr:row>61</xdr:row>
      <xdr:rowOff>8890</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5430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129540</xdr:rowOff>
    </xdr:from>
    <xdr:to>
      <xdr:col>85</xdr:col>
      <xdr:colOff>127000</xdr:colOff>
      <xdr:row>60</xdr:row>
      <xdr:rowOff>139065</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5481300" y="1041654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135890</xdr:rowOff>
    </xdr:from>
    <xdr:to>
      <xdr:col>76</xdr:col>
      <xdr:colOff>165100</xdr:colOff>
      <xdr:row>61</xdr:row>
      <xdr:rowOff>66040</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4541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129540</xdr:rowOff>
    </xdr:from>
    <xdr:to>
      <xdr:col>81</xdr:col>
      <xdr:colOff>50800</xdr:colOff>
      <xdr:row>61</xdr:row>
      <xdr:rowOff>15240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flipV="1">
          <a:off x="14592300" y="104165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118745</xdr:rowOff>
    </xdr:from>
    <xdr:to>
      <xdr:col>72</xdr:col>
      <xdr:colOff>38100</xdr:colOff>
      <xdr:row>61</xdr:row>
      <xdr:rowOff>48895</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136525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169545</xdr:rowOff>
    </xdr:from>
    <xdr:to>
      <xdr:col>76</xdr:col>
      <xdr:colOff>114300</xdr:colOff>
      <xdr:row>61</xdr:row>
      <xdr:rowOff>15240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3703300" y="104565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84455</xdr:rowOff>
    </xdr:from>
    <xdr:to>
      <xdr:col>67</xdr:col>
      <xdr:colOff>101600</xdr:colOff>
      <xdr:row>61</xdr:row>
      <xdr:rowOff>14605</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127635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135255</xdr:rowOff>
    </xdr:from>
    <xdr:to>
      <xdr:col>71</xdr:col>
      <xdr:colOff>177800</xdr:colOff>
      <xdr:row>60</xdr:row>
      <xdr:rowOff>169545</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2814300" y="104222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153052</xdr:rowOff>
    </xdr:from>
    <xdr:ext cx="405111" cy="259045"/>
    <xdr:sp macro="" textlink="">
      <xdr:nvSpPr>
        <xdr:cNvPr id="561" name="n_1aveValue【学校施設】&#10;有形固定資産減価償却率">
          <a:extLst>
            <a:ext uri="{FF2B5EF4-FFF2-40B4-BE49-F238E27FC236}">
              <a16:creationId xmlns:a16="http://schemas.microsoft.com/office/drawing/2014/main" id="{00000000-0008-0000-0E00-000031020000}"/>
            </a:ext>
          </a:extLst>
        </xdr:cNvPr>
        <xdr:cNvSpPr txBox="1"/>
      </xdr:nvSpPr>
      <xdr:spPr>
        <a:xfrm>
          <a:off x="152660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166387</xdr:rowOff>
    </xdr:from>
    <xdr:ext cx="405111" cy="259045"/>
    <xdr:sp macro="" textlink="">
      <xdr:nvSpPr>
        <xdr:cNvPr id="562" name="n_2aveValue【学校施設】&#10;有形固定資産減価償却率">
          <a:extLst>
            <a:ext uri="{FF2B5EF4-FFF2-40B4-BE49-F238E27FC236}">
              <a16:creationId xmlns:a16="http://schemas.microsoft.com/office/drawing/2014/main" id="{00000000-0008-0000-0E00-000032020000}"/>
            </a:ext>
          </a:extLst>
        </xdr:cNvPr>
        <xdr:cNvSpPr txBox="1"/>
      </xdr:nvSpPr>
      <xdr:spPr>
        <a:xfrm>
          <a:off x="14389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149242</xdr:rowOff>
    </xdr:from>
    <xdr:ext cx="405111" cy="259045"/>
    <xdr:sp macro="" textlink="">
      <xdr:nvSpPr>
        <xdr:cNvPr id="563" name="n_3aveValue【学校施設】&#10;有形固定資産減価償却率">
          <a:extLst>
            <a:ext uri="{FF2B5EF4-FFF2-40B4-BE49-F238E27FC236}">
              <a16:creationId xmlns:a16="http://schemas.microsoft.com/office/drawing/2014/main" id="{00000000-0008-0000-0E00-000033020000}"/>
            </a:ext>
          </a:extLst>
        </xdr:cNvPr>
        <xdr:cNvSpPr txBox="1"/>
      </xdr:nvSpPr>
      <xdr:spPr>
        <a:xfrm>
          <a:off x="13500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156862</xdr:rowOff>
    </xdr:from>
    <xdr:ext cx="405111" cy="259045"/>
    <xdr:sp macro="" textlink="">
      <xdr:nvSpPr>
        <xdr:cNvPr id="564" name="n_4aveValue【学校施設】&#10;有形固定資産減価償却率">
          <a:extLst>
            <a:ext uri="{FF2B5EF4-FFF2-40B4-BE49-F238E27FC236}">
              <a16:creationId xmlns:a16="http://schemas.microsoft.com/office/drawing/2014/main" id="{00000000-0008-0000-0E00-000034020000}"/>
            </a:ext>
          </a:extLst>
        </xdr:cNvPr>
        <xdr:cNvSpPr txBox="1"/>
      </xdr:nvSpPr>
      <xdr:spPr>
        <a:xfrm>
          <a:off x="126117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17</xdr:rowOff>
    </xdr:from>
    <xdr:ext cx="405111" cy="259045"/>
    <xdr:sp macro="" textlink="">
      <xdr:nvSpPr>
        <xdr:cNvPr id="565" name="n_1mainValue【学校施設】&#10;有形固定資産減価償却率">
          <a:extLst>
            <a:ext uri="{FF2B5EF4-FFF2-40B4-BE49-F238E27FC236}">
              <a16:creationId xmlns:a16="http://schemas.microsoft.com/office/drawing/2014/main" id="{00000000-0008-0000-0E00-000035020000}"/>
            </a:ext>
          </a:extLst>
        </xdr:cNvPr>
        <xdr:cNvSpPr txBox="1"/>
      </xdr:nvSpPr>
      <xdr:spPr>
        <a:xfrm>
          <a:off x="152660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57167</xdr:rowOff>
    </xdr:from>
    <xdr:ext cx="405111" cy="259045"/>
    <xdr:sp macro="" textlink="">
      <xdr:nvSpPr>
        <xdr:cNvPr id="566" name="n_2mainValue【学校施設】&#10;有形固定資産減価償却率">
          <a:extLst>
            <a:ext uri="{FF2B5EF4-FFF2-40B4-BE49-F238E27FC236}">
              <a16:creationId xmlns:a16="http://schemas.microsoft.com/office/drawing/2014/main" id="{00000000-0008-0000-0E00-000036020000}"/>
            </a:ext>
          </a:extLst>
        </xdr:cNvPr>
        <xdr:cNvSpPr txBox="1"/>
      </xdr:nvSpPr>
      <xdr:spPr>
        <a:xfrm>
          <a:off x="143897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40022</xdr:rowOff>
    </xdr:from>
    <xdr:ext cx="405111" cy="259045"/>
    <xdr:sp macro="" textlink="">
      <xdr:nvSpPr>
        <xdr:cNvPr id="567" name="n_3mainValue【学校施設】&#10;有形固定資産減価償却率">
          <a:extLst>
            <a:ext uri="{FF2B5EF4-FFF2-40B4-BE49-F238E27FC236}">
              <a16:creationId xmlns:a16="http://schemas.microsoft.com/office/drawing/2014/main" id="{00000000-0008-0000-0E00-000037020000}"/>
            </a:ext>
          </a:extLst>
        </xdr:cNvPr>
        <xdr:cNvSpPr txBox="1"/>
      </xdr:nvSpPr>
      <xdr:spPr>
        <a:xfrm>
          <a:off x="13500744" y="1049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5732</xdr:rowOff>
    </xdr:from>
    <xdr:ext cx="405111" cy="259045"/>
    <xdr:sp macro="" textlink="">
      <xdr:nvSpPr>
        <xdr:cNvPr id="568" name="n_4mainValue【学校施設】&#10;有形固定資産減価償却率">
          <a:extLst>
            <a:ext uri="{FF2B5EF4-FFF2-40B4-BE49-F238E27FC236}">
              <a16:creationId xmlns:a16="http://schemas.microsoft.com/office/drawing/2014/main" id="{00000000-0008-0000-0E00-000038020000}"/>
            </a:ext>
          </a:extLst>
        </xdr:cNvPr>
        <xdr:cNvSpPr txBox="1"/>
      </xdr:nvSpPr>
      <xdr:spPr>
        <a:xfrm>
          <a:off x="126117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00000000-0008-0000-0E00-00004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flipV="1">
          <a:off x="221608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593" name="【学校施設】&#10;一人当たり面積最小値テキスト">
          <a:extLst>
            <a:ext uri="{FF2B5EF4-FFF2-40B4-BE49-F238E27FC236}">
              <a16:creationId xmlns:a16="http://schemas.microsoft.com/office/drawing/2014/main" id="{00000000-0008-0000-0E00-000051020000}"/>
            </a:ext>
          </a:extLst>
        </xdr:cNvPr>
        <xdr:cNvSpPr txBox="1"/>
      </xdr:nvSpPr>
      <xdr:spPr>
        <a:xfrm>
          <a:off x="221996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22072600" y="1093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595" name="【学校施設】&#10;一人当たり面積最大値テキスト">
          <a:extLst>
            <a:ext uri="{FF2B5EF4-FFF2-40B4-BE49-F238E27FC236}">
              <a16:creationId xmlns:a16="http://schemas.microsoft.com/office/drawing/2014/main" id="{00000000-0008-0000-0E00-000053020000}"/>
            </a:ext>
          </a:extLst>
        </xdr:cNvPr>
        <xdr:cNvSpPr txBox="1"/>
      </xdr:nvSpPr>
      <xdr:spPr>
        <a:xfrm>
          <a:off x="221996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22072600" y="969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140403</xdr:rowOff>
    </xdr:from>
    <xdr:ext cx="469744" cy="259045"/>
    <xdr:sp macro="" textlink="">
      <xdr:nvSpPr>
        <xdr:cNvPr id="597" name="【学校施設】&#10;一人当たり面積平均値テキスト">
          <a:extLst>
            <a:ext uri="{FF2B5EF4-FFF2-40B4-BE49-F238E27FC236}">
              <a16:creationId xmlns:a16="http://schemas.microsoft.com/office/drawing/2014/main" id="{00000000-0008-0000-0E00-000055020000}"/>
            </a:ext>
          </a:extLst>
        </xdr:cNvPr>
        <xdr:cNvSpPr txBox="1"/>
      </xdr:nvSpPr>
      <xdr:spPr>
        <a:xfrm>
          <a:off x="22199600" y="10598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221107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148768</xdr:rowOff>
    </xdr:from>
    <xdr:to>
      <xdr:col>112</xdr:col>
      <xdr:colOff>38100</xdr:colOff>
      <xdr:row>63</xdr:row>
      <xdr:rowOff>78918</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21272500" y="1077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153797</xdr:rowOff>
    </xdr:from>
    <xdr:to>
      <xdr:col>107</xdr:col>
      <xdr:colOff>101600</xdr:colOff>
      <xdr:row>63</xdr:row>
      <xdr:rowOff>83947</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20383500" y="1078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148082</xdr:rowOff>
    </xdr:from>
    <xdr:to>
      <xdr:col>102</xdr:col>
      <xdr:colOff>165100</xdr:colOff>
      <xdr:row>63</xdr:row>
      <xdr:rowOff>78232</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9494500" y="1077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156845</xdr:rowOff>
    </xdr:from>
    <xdr:to>
      <xdr:col>98</xdr:col>
      <xdr:colOff>38100</xdr:colOff>
      <xdr:row>63</xdr:row>
      <xdr:rowOff>86995</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8605500" y="1078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50088</xdr:rowOff>
    </xdr:from>
    <xdr:to>
      <xdr:col>116</xdr:col>
      <xdr:colOff>114300</xdr:colOff>
      <xdr:row>63</xdr:row>
      <xdr:rowOff>151688</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22110700" y="1085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136465</xdr:rowOff>
    </xdr:from>
    <xdr:ext cx="469744" cy="259045"/>
    <xdr:sp macro="" textlink="">
      <xdr:nvSpPr>
        <xdr:cNvPr id="609" name="【学校施設】&#10;一人当たり面積該当値テキスト">
          <a:extLst>
            <a:ext uri="{FF2B5EF4-FFF2-40B4-BE49-F238E27FC236}">
              <a16:creationId xmlns:a16="http://schemas.microsoft.com/office/drawing/2014/main" id="{00000000-0008-0000-0E00-000061020000}"/>
            </a:ext>
          </a:extLst>
        </xdr:cNvPr>
        <xdr:cNvSpPr txBox="1"/>
      </xdr:nvSpPr>
      <xdr:spPr>
        <a:xfrm>
          <a:off x="22199600" y="1076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50774</xdr:rowOff>
    </xdr:from>
    <xdr:to>
      <xdr:col>112</xdr:col>
      <xdr:colOff>38100</xdr:colOff>
      <xdr:row>63</xdr:row>
      <xdr:rowOff>152374</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21272500" y="1085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100888</xdr:rowOff>
    </xdr:from>
    <xdr:to>
      <xdr:col>116</xdr:col>
      <xdr:colOff>63500</xdr:colOff>
      <xdr:row>63</xdr:row>
      <xdr:rowOff>101574</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flipV="1">
          <a:off x="21323300" y="10902238"/>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52604</xdr:rowOff>
    </xdr:from>
    <xdr:to>
      <xdr:col>107</xdr:col>
      <xdr:colOff>101600</xdr:colOff>
      <xdr:row>63</xdr:row>
      <xdr:rowOff>154204</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20383500" y="108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101574</xdr:rowOff>
    </xdr:from>
    <xdr:to>
      <xdr:col>111</xdr:col>
      <xdr:colOff>177800</xdr:colOff>
      <xdr:row>63</xdr:row>
      <xdr:rowOff>103404</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20434300" y="10902924"/>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54356</xdr:rowOff>
    </xdr:from>
    <xdr:to>
      <xdr:col>102</xdr:col>
      <xdr:colOff>165100</xdr:colOff>
      <xdr:row>63</xdr:row>
      <xdr:rowOff>155956</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19494500" y="1085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103404</xdr:rowOff>
    </xdr:from>
    <xdr:to>
      <xdr:col>107</xdr:col>
      <xdr:colOff>50800</xdr:colOff>
      <xdr:row>63</xdr:row>
      <xdr:rowOff>105156</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19545300" y="10904754"/>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55346</xdr:rowOff>
    </xdr:from>
    <xdr:to>
      <xdr:col>98</xdr:col>
      <xdr:colOff>38100</xdr:colOff>
      <xdr:row>63</xdr:row>
      <xdr:rowOff>156946</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18605500" y="1085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105156</xdr:rowOff>
    </xdr:from>
    <xdr:to>
      <xdr:col>102</xdr:col>
      <xdr:colOff>114300</xdr:colOff>
      <xdr:row>63</xdr:row>
      <xdr:rowOff>106146</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flipV="1">
          <a:off x="18656300" y="10906506"/>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95445</xdr:rowOff>
    </xdr:from>
    <xdr:ext cx="469744" cy="259045"/>
    <xdr:sp macro="" textlink="">
      <xdr:nvSpPr>
        <xdr:cNvPr id="618" name="n_1aveValue【学校施設】&#10;一人当たり面積">
          <a:extLst>
            <a:ext uri="{FF2B5EF4-FFF2-40B4-BE49-F238E27FC236}">
              <a16:creationId xmlns:a16="http://schemas.microsoft.com/office/drawing/2014/main" id="{00000000-0008-0000-0E00-00006A020000}"/>
            </a:ext>
          </a:extLst>
        </xdr:cNvPr>
        <xdr:cNvSpPr txBox="1"/>
      </xdr:nvSpPr>
      <xdr:spPr>
        <a:xfrm>
          <a:off x="21075727" y="1055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100474</xdr:rowOff>
    </xdr:from>
    <xdr:ext cx="469744" cy="259045"/>
    <xdr:sp macro="" textlink="">
      <xdr:nvSpPr>
        <xdr:cNvPr id="619" name="n_2aveValue【学校施設】&#10;一人当たり面積">
          <a:extLst>
            <a:ext uri="{FF2B5EF4-FFF2-40B4-BE49-F238E27FC236}">
              <a16:creationId xmlns:a16="http://schemas.microsoft.com/office/drawing/2014/main" id="{00000000-0008-0000-0E00-00006B020000}"/>
            </a:ext>
          </a:extLst>
        </xdr:cNvPr>
        <xdr:cNvSpPr txBox="1"/>
      </xdr:nvSpPr>
      <xdr:spPr>
        <a:xfrm>
          <a:off x="20199427" y="1055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94759</xdr:rowOff>
    </xdr:from>
    <xdr:ext cx="469744" cy="259045"/>
    <xdr:sp macro="" textlink="">
      <xdr:nvSpPr>
        <xdr:cNvPr id="620" name="n_3aveValue【学校施設】&#10;一人当たり面積">
          <a:extLst>
            <a:ext uri="{FF2B5EF4-FFF2-40B4-BE49-F238E27FC236}">
              <a16:creationId xmlns:a16="http://schemas.microsoft.com/office/drawing/2014/main" id="{00000000-0008-0000-0E00-00006C020000}"/>
            </a:ext>
          </a:extLst>
        </xdr:cNvPr>
        <xdr:cNvSpPr txBox="1"/>
      </xdr:nvSpPr>
      <xdr:spPr>
        <a:xfrm>
          <a:off x="19310427" y="1055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103522</xdr:rowOff>
    </xdr:from>
    <xdr:ext cx="469744" cy="259045"/>
    <xdr:sp macro="" textlink="">
      <xdr:nvSpPr>
        <xdr:cNvPr id="621" name="n_4aveValue【学校施設】&#10;一人当たり面積">
          <a:extLst>
            <a:ext uri="{FF2B5EF4-FFF2-40B4-BE49-F238E27FC236}">
              <a16:creationId xmlns:a16="http://schemas.microsoft.com/office/drawing/2014/main" id="{00000000-0008-0000-0E00-00006D020000}"/>
            </a:ext>
          </a:extLst>
        </xdr:cNvPr>
        <xdr:cNvSpPr txBox="1"/>
      </xdr:nvSpPr>
      <xdr:spPr>
        <a:xfrm>
          <a:off x="18421427" y="10561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143501</xdr:rowOff>
    </xdr:from>
    <xdr:ext cx="469744" cy="259045"/>
    <xdr:sp macro="" textlink="">
      <xdr:nvSpPr>
        <xdr:cNvPr id="622" name="n_1mainValue【学校施設】&#10;一人当たり面積">
          <a:extLst>
            <a:ext uri="{FF2B5EF4-FFF2-40B4-BE49-F238E27FC236}">
              <a16:creationId xmlns:a16="http://schemas.microsoft.com/office/drawing/2014/main" id="{00000000-0008-0000-0E00-00006E020000}"/>
            </a:ext>
          </a:extLst>
        </xdr:cNvPr>
        <xdr:cNvSpPr txBox="1"/>
      </xdr:nvSpPr>
      <xdr:spPr>
        <a:xfrm>
          <a:off x="21075727" y="1094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145331</xdr:rowOff>
    </xdr:from>
    <xdr:ext cx="469744" cy="259045"/>
    <xdr:sp macro="" textlink="">
      <xdr:nvSpPr>
        <xdr:cNvPr id="623" name="n_2mainValue【学校施設】&#10;一人当たり面積">
          <a:extLst>
            <a:ext uri="{FF2B5EF4-FFF2-40B4-BE49-F238E27FC236}">
              <a16:creationId xmlns:a16="http://schemas.microsoft.com/office/drawing/2014/main" id="{00000000-0008-0000-0E00-00006F020000}"/>
            </a:ext>
          </a:extLst>
        </xdr:cNvPr>
        <xdr:cNvSpPr txBox="1"/>
      </xdr:nvSpPr>
      <xdr:spPr>
        <a:xfrm>
          <a:off x="20199427" y="1094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147083</xdr:rowOff>
    </xdr:from>
    <xdr:ext cx="469744" cy="259045"/>
    <xdr:sp macro="" textlink="">
      <xdr:nvSpPr>
        <xdr:cNvPr id="624" name="n_3mainValue【学校施設】&#10;一人当たり面積">
          <a:extLst>
            <a:ext uri="{FF2B5EF4-FFF2-40B4-BE49-F238E27FC236}">
              <a16:creationId xmlns:a16="http://schemas.microsoft.com/office/drawing/2014/main" id="{00000000-0008-0000-0E00-000070020000}"/>
            </a:ext>
          </a:extLst>
        </xdr:cNvPr>
        <xdr:cNvSpPr txBox="1"/>
      </xdr:nvSpPr>
      <xdr:spPr>
        <a:xfrm>
          <a:off x="19310427" y="1094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148073</xdr:rowOff>
    </xdr:from>
    <xdr:ext cx="469744" cy="259045"/>
    <xdr:sp macro="" textlink="">
      <xdr:nvSpPr>
        <xdr:cNvPr id="625" name="n_4mainValue【学校施設】&#10;一人当たり面積">
          <a:extLst>
            <a:ext uri="{FF2B5EF4-FFF2-40B4-BE49-F238E27FC236}">
              <a16:creationId xmlns:a16="http://schemas.microsoft.com/office/drawing/2014/main" id="{00000000-0008-0000-0E00-000071020000}"/>
            </a:ext>
          </a:extLst>
        </xdr:cNvPr>
        <xdr:cNvSpPr txBox="1"/>
      </xdr:nvSpPr>
      <xdr:spPr>
        <a:xfrm>
          <a:off x="18421427" y="1094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00000000-0008-0000-0E00-00008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31569</xdr:rowOff>
    </xdr:from>
    <xdr:to>
      <xdr:col>85</xdr:col>
      <xdr:colOff>126364</xdr:colOff>
      <xdr:row>86</xdr:row>
      <xdr:rowOff>168729</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flipV="1">
          <a:off x="16318864" y="13404669"/>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a:extLst>
            <a:ext uri="{FF2B5EF4-FFF2-40B4-BE49-F238E27FC236}">
              <a16:creationId xmlns:a16="http://schemas.microsoft.com/office/drawing/2014/main" id="{00000000-0008-0000-0E00-00008C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149696</xdr:rowOff>
    </xdr:from>
    <xdr:ext cx="340478" cy="259045"/>
    <xdr:sp macro="" textlink="">
      <xdr:nvSpPr>
        <xdr:cNvPr id="654" name="【児童館】&#10;有形固定資産減価償却率最大値テキスト">
          <a:extLst>
            <a:ext uri="{FF2B5EF4-FFF2-40B4-BE49-F238E27FC236}">
              <a16:creationId xmlns:a16="http://schemas.microsoft.com/office/drawing/2014/main" id="{00000000-0008-0000-0E00-00008E020000}"/>
            </a:ext>
          </a:extLst>
        </xdr:cNvPr>
        <xdr:cNvSpPr txBox="1"/>
      </xdr:nvSpPr>
      <xdr:spPr>
        <a:xfrm>
          <a:off x="16357600" y="131798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31569</xdr:rowOff>
    </xdr:from>
    <xdr:to>
      <xdr:col>86</xdr:col>
      <xdr:colOff>25400</xdr:colOff>
      <xdr:row>78</xdr:row>
      <xdr:rowOff>31569</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6230600" y="1340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379</xdr:rowOff>
    </xdr:from>
    <xdr:ext cx="405111" cy="259045"/>
    <xdr:sp macro="" textlink="">
      <xdr:nvSpPr>
        <xdr:cNvPr id="656" name="【児童館】&#10;有形固定資産減価償却率平均値テキスト">
          <a:extLst>
            <a:ext uri="{FF2B5EF4-FFF2-40B4-BE49-F238E27FC236}">
              <a16:creationId xmlns:a16="http://schemas.microsoft.com/office/drawing/2014/main" id="{00000000-0008-0000-0E00-000090020000}"/>
            </a:ext>
          </a:extLst>
        </xdr:cNvPr>
        <xdr:cNvSpPr txBox="1"/>
      </xdr:nvSpPr>
      <xdr:spPr>
        <a:xfrm>
          <a:off x="16357600" y="14230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148952</xdr:rowOff>
    </xdr:from>
    <xdr:to>
      <xdr:col>85</xdr:col>
      <xdr:colOff>177800</xdr:colOff>
      <xdr:row>84</xdr:row>
      <xdr:rowOff>79102</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62687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41184</xdr:rowOff>
    </xdr:from>
    <xdr:to>
      <xdr:col>81</xdr:col>
      <xdr:colOff>101600</xdr:colOff>
      <xdr:row>82</xdr:row>
      <xdr:rowOff>142784</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5430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29755</xdr:rowOff>
    </xdr:from>
    <xdr:to>
      <xdr:col>76</xdr:col>
      <xdr:colOff>165100</xdr:colOff>
      <xdr:row>82</xdr:row>
      <xdr:rowOff>131355</xdr:rowOff>
    </xdr:to>
    <xdr:sp macro="" textlink="">
      <xdr:nvSpPr>
        <xdr:cNvPr id="659" name="フローチャート: 判断 658">
          <a:extLst>
            <a:ext uri="{FF2B5EF4-FFF2-40B4-BE49-F238E27FC236}">
              <a16:creationId xmlns:a16="http://schemas.microsoft.com/office/drawing/2014/main" id="{00000000-0008-0000-0E00-000093020000}"/>
            </a:ext>
          </a:extLst>
        </xdr:cNvPr>
        <xdr:cNvSpPr/>
      </xdr:nvSpPr>
      <xdr:spPr>
        <a:xfrm>
          <a:off x="14541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152219</xdr:rowOff>
    </xdr:from>
    <xdr:to>
      <xdr:col>72</xdr:col>
      <xdr:colOff>38100</xdr:colOff>
      <xdr:row>84</xdr:row>
      <xdr:rowOff>82369</xdr:rowOff>
    </xdr:to>
    <xdr:sp macro="" textlink="">
      <xdr:nvSpPr>
        <xdr:cNvPr id="660" name="フローチャート: 判断 659">
          <a:extLst>
            <a:ext uri="{FF2B5EF4-FFF2-40B4-BE49-F238E27FC236}">
              <a16:creationId xmlns:a16="http://schemas.microsoft.com/office/drawing/2014/main" id="{00000000-0008-0000-0E00-000094020000}"/>
            </a:ext>
          </a:extLst>
        </xdr:cNvPr>
        <xdr:cNvSpPr/>
      </xdr:nvSpPr>
      <xdr:spPr>
        <a:xfrm>
          <a:off x="13652500" y="143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59145</xdr:rowOff>
    </xdr:from>
    <xdr:to>
      <xdr:col>67</xdr:col>
      <xdr:colOff>101600</xdr:colOff>
      <xdr:row>84</xdr:row>
      <xdr:rowOff>160745</xdr:rowOff>
    </xdr:to>
    <xdr:sp macro="" textlink="">
      <xdr:nvSpPr>
        <xdr:cNvPr id="661" name="フローチャート: 判断 660">
          <a:extLst>
            <a:ext uri="{FF2B5EF4-FFF2-40B4-BE49-F238E27FC236}">
              <a16:creationId xmlns:a16="http://schemas.microsoft.com/office/drawing/2014/main" id="{00000000-0008-0000-0E00-000095020000}"/>
            </a:ext>
          </a:extLst>
        </xdr:cNvPr>
        <xdr:cNvSpPr/>
      </xdr:nvSpPr>
      <xdr:spPr>
        <a:xfrm>
          <a:off x="127635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668" name="【児童館】&#10;有形固定資産減価償却率該当値テキスト">
          <a:extLst>
            <a:ext uri="{FF2B5EF4-FFF2-40B4-BE49-F238E27FC236}">
              <a16:creationId xmlns:a16="http://schemas.microsoft.com/office/drawing/2014/main" id="{00000000-0008-0000-0E00-00009C020000}"/>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71" name="楕円 670">
          <a:extLst>
            <a:ext uri="{FF2B5EF4-FFF2-40B4-BE49-F238E27FC236}">
              <a16:creationId xmlns:a16="http://schemas.microsoft.com/office/drawing/2014/main" id="{00000000-0008-0000-0E00-00009F020000}"/>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73" name="楕円 672">
          <a:extLst>
            <a:ext uri="{FF2B5EF4-FFF2-40B4-BE49-F238E27FC236}">
              <a16:creationId xmlns:a16="http://schemas.microsoft.com/office/drawing/2014/main" id="{00000000-0008-0000-0E00-0000A1020000}"/>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675" name="楕円 674">
          <a:extLst>
            <a:ext uri="{FF2B5EF4-FFF2-40B4-BE49-F238E27FC236}">
              <a16:creationId xmlns:a16="http://schemas.microsoft.com/office/drawing/2014/main" id="{00000000-0008-0000-0E00-0000A3020000}"/>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159311</xdr:rowOff>
    </xdr:from>
    <xdr:ext cx="405111" cy="259045"/>
    <xdr:sp macro="" textlink="">
      <xdr:nvSpPr>
        <xdr:cNvPr id="677" name="n_1aveValue【児童館】&#10;有形固定資産減価償却率">
          <a:extLst>
            <a:ext uri="{FF2B5EF4-FFF2-40B4-BE49-F238E27FC236}">
              <a16:creationId xmlns:a16="http://schemas.microsoft.com/office/drawing/2014/main" id="{00000000-0008-0000-0E00-0000A5020000}"/>
            </a:ext>
          </a:extLst>
        </xdr:cNvPr>
        <xdr:cNvSpPr txBox="1"/>
      </xdr:nvSpPr>
      <xdr:spPr>
        <a:xfrm>
          <a:off x="152660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147882</xdr:rowOff>
    </xdr:from>
    <xdr:ext cx="405111" cy="259045"/>
    <xdr:sp macro="" textlink="">
      <xdr:nvSpPr>
        <xdr:cNvPr id="678" name="n_2aveValue【児童館】&#10;有形固定資産減価償却率">
          <a:extLst>
            <a:ext uri="{FF2B5EF4-FFF2-40B4-BE49-F238E27FC236}">
              <a16:creationId xmlns:a16="http://schemas.microsoft.com/office/drawing/2014/main" id="{00000000-0008-0000-0E00-0000A6020000}"/>
            </a:ext>
          </a:extLst>
        </xdr:cNvPr>
        <xdr:cNvSpPr txBox="1"/>
      </xdr:nvSpPr>
      <xdr:spPr>
        <a:xfrm>
          <a:off x="14389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98896</xdr:rowOff>
    </xdr:from>
    <xdr:ext cx="405111" cy="259045"/>
    <xdr:sp macro="" textlink="">
      <xdr:nvSpPr>
        <xdr:cNvPr id="679" name="n_3aveValue【児童館】&#10;有形固定資産減価償却率">
          <a:extLst>
            <a:ext uri="{FF2B5EF4-FFF2-40B4-BE49-F238E27FC236}">
              <a16:creationId xmlns:a16="http://schemas.microsoft.com/office/drawing/2014/main" id="{00000000-0008-0000-0E00-0000A7020000}"/>
            </a:ext>
          </a:extLst>
        </xdr:cNvPr>
        <xdr:cNvSpPr txBox="1"/>
      </xdr:nvSpPr>
      <xdr:spPr>
        <a:xfrm>
          <a:off x="13500744" y="1415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5822</xdr:rowOff>
    </xdr:from>
    <xdr:ext cx="405111" cy="259045"/>
    <xdr:sp macro="" textlink="">
      <xdr:nvSpPr>
        <xdr:cNvPr id="680" name="n_4aveValue【児童館】&#10;有形固定資産減価償却率">
          <a:extLst>
            <a:ext uri="{FF2B5EF4-FFF2-40B4-BE49-F238E27FC236}">
              <a16:creationId xmlns:a16="http://schemas.microsoft.com/office/drawing/2014/main" id="{00000000-0008-0000-0E00-0000A8020000}"/>
            </a:ext>
          </a:extLst>
        </xdr:cNvPr>
        <xdr:cNvSpPr txBox="1"/>
      </xdr:nvSpPr>
      <xdr:spPr>
        <a:xfrm>
          <a:off x="12611744" y="142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81" name="n_1mainValue【児童館】&#10;有形固定資産減価償却率">
          <a:extLst>
            <a:ext uri="{FF2B5EF4-FFF2-40B4-BE49-F238E27FC236}">
              <a16:creationId xmlns:a16="http://schemas.microsoft.com/office/drawing/2014/main" id="{00000000-0008-0000-0E00-0000A9020000}"/>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82" name="n_2mainValue【児童館】&#10;有形固定資産減価償却率">
          <a:extLst>
            <a:ext uri="{FF2B5EF4-FFF2-40B4-BE49-F238E27FC236}">
              <a16:creationId xmlns:a16="http://schemas.microsoft.com/office/drawing/2014/main" id="{00000000-0008-0000-0E00-0000AA020000}"/>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83" name="n_3mainValue【児童館】&#10;有形固定資産減価償却率">
          <a:extLst>
            <a:ext uri="{FF2B5EF4-FFF2-40B4-BE49-F238E27FC236}">
              <a16:creationId xmlns:a16="http://schemas.microsoft.com/office/drawing/2014/main" id="{00000000-0008-0000-0E00-0000AB020000}"/>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84" name="n_4mainValue【児童館】&#10;有形固定資産減価償却率">
          <a:extLst>
            <a:ext uri="{FF2B5EF4-FFF2-40B4-BE49-F238E27FC236}">
              <a16:creationId xmlns:a16="http://schemas.microsoft.com/office/drawing/2014/main" id="{00000000-0008-0000-0E00-0000AC020000}"/>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00000000-0008-0000-0E00-0000C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10668</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flipV="1">
          <a:off x="22160864" y="13626085"/>
          <a:ext cx="0" cy="112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7" name="【児童館】&#10;一人当たり面積最小値テキスト">
          <a:extLst>
            <a:ext uri="{FF2B5EF4-FFF2-40B4-BE49-F238E27FC236}">
              <a16:creationId xmlns:a16="http://schemas.microsoft.com/office/drawing/2014/main" id="{00000000-0008-0000-0E00-0000C302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709" name="【児童館】&#10;一人当たり面積最大値テキスト">
          <a:extLst>
            <a:ext uri="{FF2B5EF4-FFF2-40B4-BE49-F238E27FC236}">
              <a16:creationId xmlns:a16="http://schemas.microsoft.com/office/drawing/2014/main" id="{00000000-0008-0000-0E00-0000C5020000}"/>
            </a:ext>
          </a:extLst>
        </xdr:cNvPr>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140479</xdr:rowOff>
    </xdr:from>
    <xdr:ext cx="469744" cy="259045"/>
    <xdr:sp macro="" textlink="">
      <xdr:nvSpPr>
        <xdr:cNvPr id="711" name="【児童館】&#10;一人当たり面積平均値テキスト">
          <a:extLst>
            <a:ext uri="{FF2B5EF4-FFF2-40B4-BE49-F238E27FC236}">
              <a16:creationId xmlns:a16="http://schemas.microsoft.com/office/drawing/2014/main" id="{00000000-0008-0000-0E00-0000C7020000}"/>
            </a:ext>
          </a:extLst>
        </xdr:cNvPr>
        <xdr:cNvSpPr txBox="1"/>
      </xdr:nvSpPr>
      <xdr:spPr>
        <a:xfrm>
          <a:off x="22199600" y="1419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110744</xdr:rowOff>
    </xdr:from>
    <xdr:to>
      <xdr:col>112</xdr:col>
      <xdr:colOff>38100</xdr:colOff>
      <xdr:row>85</xdr:row>
      <xdr:rowOff>40894</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21272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124461</xdr:rowOff>
    </xdr:from>
    <xdr:to>
      <xdr:col>107</xdr:col>
      <xdr:colOff>101600</xdr:colOff>
      <xdr:row>85</xdr:row>
      <xdr:rowOff>54611</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20383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133604</xdr:rowOff>
    </xdr:from>
    <xdr:to>
      <xdr:col>102</xdr:col>
      <xdr:colOff>165100</xdr:colOff>
      <xdr:row>85</xdr:row>
      <xdr:rowOff>63754</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19494500" y="1453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133604</xdr:rowOff>
    </xdr:from>
    <xdr:to>
      <xdr:col>98</xdr:col>
      <xdr:colOff>38100</xdr:colOff>
      <xdr:row>85</xdr:row>
      <xdr:rowOff>63754</xdr:rowOff>
    </xdr:to>
    <xdr:sp macro="" textlink="">
      <xdr:nvSpPr>
        <xdr:cNvPr id="716" name="フローチャート: 判断 715">
          <a:extLst>
            <a:ext uri="{FF2B5EF4-FFF2-40B4-BE49-F238E27FC236}">
              <a16:creationId xmlns:a16="http://schemas.microsoft.com/office/drawing/2014/main" id="{00000000-0008-0000-0E00-0000CC020000}"/>
            </a:ext>
          </a:extLst>
        </xdr:cNvPr>
        <xdr:cNvSpPr/>
      </xdr:nvSpPr>
      <xdr:spPr>
        <a:xfrm>
          <a:off x="18605500" y="1453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76454</xdr:rowOff>
    </xdr:from>
    <xdr:to>
      <xdr:col>116</xdr:col>
      <xdr:colOff>114300</xdr:colOff>
      <xdr:row>86</xdr:row>
      <xdr:rowOff>6604</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221107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162831</xdr:rowOff>
    </xdr:from>
    <xdr:ext cx="469744" cy="259045"/>
    <xdr:sp macro="" textlink="">
      <xdr:nvSpPr>
        <xdr:cNvPr id="723" name="【児童館】&#10;一人当たり面積該当値テキスト">
          <a:extLst>
            <a:ext uri="{FF2B5EF4-FFF2-40B4-BE49-F238E27FC236}">
              <a16:creationId xmlns:a16="http://schemas.microsoft.com/office/drawing/2014/main" id="{00000000-0008-0000-0E00-0000D3020000}"/>
            </a:ext>
          </a:extLst>
        </xdr:cNvPr>
        <xdr:cNvSpPr txBox="1"/>
      </xdr:nvSpPr>
      <xdr:spPr>
        <a:xfrm>
          <a:off x="22199600" y="1456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76454</xdr:rowOff>
    </xdr:from>
    <xdr:to>
      <xdr:col>112</xdr:col>
      <xdr:colOff>38100</xdr:colOff>
      <xdr:row>86</xdr:row>
      <xdr:rowOff>6604</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21272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127254</xdr:rowOff>
    </xdr:from>
    <xdr:to>
      <xdr:col>116</xdr:col>
      <xdr:colOff>63500</xdr:colOff>
      <xdr:row>85</xdr:row>
      <xdr:rowOff>127254</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21323300" y="147005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76454</xdr:rowOff>
    </xdr:from>
    <xdr:to>
      <xdr:col>107</xdr:col>
      <xdr:colOff>101600</xdr:colOff>
      <xdr:row>86</xdr:row>
      <xdr:rowOff>6604</xdr:rowOff>
    </xdr:to>
    <xdr:sp macro="" textlink="">
      <xdr:nvSpPr>
        <xdr:cNvPr id="726" name="楕円 725">
          <a:extLst>
            <a:ext uri="{FF2B5EF4-FFF2-40B4-BE49-F238E27FC236}">
              <a16:creationId xmlns:a16="http://schemas.microsoft.com/office/drawing/2014/main" id="{00000000-0008-0000-0E00-0000D6020000}"/>
            </a:ext>
          </a:extLst>
        </xdr:cNvPr>
        <xdr:cNvSpPr/>
      </xdr:nvSpPr>
      <xdr:spPr>
        <a:xfrm>
          <a:off x="20383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127254</xdr:rowOff>
    </xdr:from>
    <xdr:to>
      <xdr:col>111</xdr:col>
      <xdr:colOff>177800</xdr:colOff>
      <xdr:row>85</xdr:row>
      <xdr:rowOff>127254</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20434300" y="1470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81026</xdr:rowOff>
    </xdr:from>
    <xdr:to>
      <xdr:col>102</xdr:col>
      <xdr:colOff>165100</xdr:colOff>
      <xdr:row>86</xdr:row>
      <xdr:rowOff>11176</xdr:rowOff>
    </xdr:to>
    <xdr:sp macro="" textlink="">
      <xdr:nvSpPr>
        <xdr:cNvPr id="728" name="楕円 727">
          <a:extLst>
            <a:ext uri="{FF2B5EF4-FFF2-40B4-BE49-F238E27FC236}">
              <a16:creationId xmlns:a16="http://schemas.microsoft.com/office/drawing/2014/main" id="{00000000-0008-0000-0E00-0000D8020000}"/>
            </a:ext>
          </a:extLst>
        </xdr:cNvPr>
        <xdr:cNvSpPr/>
      </xdr:nvSpPr>
      <xdr:spPr>
        <a:xfrm>
          <a:off x="19494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127254</xdr:rowOff>
    </xdr:from>
    <xdr:to>
      <xdr:col>107</xdr:col>
      <xdr:colOff>50800</xdr:colOff>
      <xdr:row>85</xdr:row>
      <xdr:rowOff>131826</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flipV="1">
          <a:off x="19545300" y="14700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81026</xdr:rowOff>
    </xdr:from>
    <xdr:to>
      <xdr:col>98</xdr:col>
      <xdr:colOff>38100</xdr:colOff>
      <xdr:row>86</xdr:row>
      <xdr:rowOff>11176</xdr:rowOff>
    </xdr:to>
    <xdr:sp macro="" textlink="">
      <xdr:nvSpPr>
        <xdr:cNvPr id="730" name="楕円 729">
          <a:extLst>
            <a:ext uri="{FF2B5EF4-FFF2-40B4-BE49-F238E27FC236}">
              <a16:creationId xmlns:a16="http://schemas.microsoft.com/office/drawing/2014/main" id="{00000000-0008-0000-0E00-0000DA020000}"/>
            </a:ext>
          </a:extLst>
        </xdr:cNvPr>
        <xdr:cNvSpPr/>
      </xdr:nvSpPr>
      <xdr:spPr>
        <a:xfrm>
          <a:off x="18605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131826</xdr:rowOff>
    </xdr:from>
    <xdr:to>
      <xdr:col>102</xdr:col>
      <xdr:colOff>114300</xdr:colOff>
      <xdr:row>85</xdr:row>
      <xdr:rowOff>131826</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a:off x="18656300" y="1470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57421</xdr:rowOff>
    </xdr:from>
    <xdr:ext cx="469744" cy="259045"/>
    <xdr:sp macro="" textlink="">
      <xdr:nvSpPr>
        <xdr:cNvPr id="732" name="n_1aveValue【児童館】&#10;一人当たり面積">
          <a:extLst>
            <a:ext uri="{FF2B5EF4-FFF2-40B4-BE49-F238E27FC236}">
              <a16:creationId xmlns:a16="http://schemas.microsoft.com/office/drawing/2014/main" id="{00000000-0008-0000-0E00-0000DC020000}"/>
            </a:ext>
          </a:extLst>
        </xdr:cNvPr>
        <xdr:cNvSpPr txBox="1"/>
      </xdr:nvSpPr>
      <xdr:spPr>
        <a:xfrm>
          <a:off x="210757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71138</xdr:rowOff>
    </xdr:from>
    <xdr:ext cx="469744" cy="259045"/>
    <xdr:sp macro="" textlink="">
      <xdr:nvSpPr>
        <xdr:cNvPr id="733" name="n_2aveValue【児童館】&#10;一人当たり面積">
          <a:extLst>
            <a:ext uri="{FF2B5EF4-FFF2-40B4-BE49-F238E27FC236}">
              <a16:creationId xmlns:a16="http://schemas.microsoft.com/office/drawing/2014/main" id="{00000000-0008-0000-0E00-0000DD020000}"/>
            </a:ext>
          </a:extLst>
        </xdr:cNvPr>
        <xdr:cNvSpPr txBox="1"/>
      </xdr:nvSpPr>
      <xdr:spPr>
        <a:xfrm>
          <a:off x="201994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80281</xdr:rowOff>
    </xdr:from>
    <xdr:ext cx="469744" cy="259045"/>
    <xdr:sp macro="" textlink="">
      <xdr:nvSpPr>
        <xdr:cNvPr id="734" name="n_3aveValue【児童館】&#10;一人当たり面積">
          <a:extLst>
            <a:ext uri="{FF2B5EF4-FFF2-40B4-BE49-F238E27FC236}">
              <a16:creationId xmlns:a16="http://schemas.microsoft.com/office/drawing/2014/main" id="{00000000-0008-0000-0E00-0000DE020000}"/>
            </a:ext>
          </a:extLst>
        </xdr:cNvPr>
        <xdr:cNvSpPr txBox="1"/>
      </xdr:nvSpPr>
      <xdr:spPr>
        <a:xfrm>
          <a:off x="19310427" y="1431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80281</xdr:rowOff>
    </xdr:from>
    <xdr:ext cx="469744" cy="259045"/>
    <xdr:sp macro="" textlink="">
      <xdr:nvSpPr>
        <xdr:cNvPr id="735" name="n_4aveValue【児童館】&#10;一人当たり面積">
          <a:extLst>
            <a:ext uri="{FF2B5EF4-FFF2-40B4-BE49-F238E27FC236}">
              <a16:creationId xmlns:a16="http://schemas.microsoft.com/office/drawing/2014/main" id="{00000000-0008-0000-0E00-0000DF020000}"/>
            </a:ext>
          </a:extLst>
        </xdr:cNvPr>
        <xdr:cNvSpPr txBox="1"/>
      </xdr:nvSpPr>
      <xdr:spPr>
        <a:xfrm>
          <a:off x="18421427" y="1431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169181</xdr:rowOff>
    </xdr:from>
    <xdr:ext cx="469744" cy="259045"/>
    <xdr:sp macro="" textlink="">
      <xdr:nvSpPr>
        <xdr:cNvPr id="736" name="n_1mainValue【児童館】&#10;一人当たり面積">
          <a:extLst>
            <a:ext uri="{FF2B5EF4-FFF2-40B4-BE49-F238E27FC236}">
              <a16:creationId xmlns:a16="http://schemas.microsoft.com/office/drawing/2014/main" id="{00000000-0008-0000-0E00-0000E0020000}"/>
            </a:ext>
          </a:extLst>
        </xdr:cNvPr>
        <xdr:cNvSpPr txBox="1"/>
      </xdr:nvSpPr>
      <xdr:spPr>
        <a:xfrm>
          <a:off x="210757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169181</xdr:rowOff>
    </xdr:from>
    <xdr:ext cx="469744" cy="259045"/>
    <xdr:sp macro="" textlink="">
      <xdr:nvSpPr>
        <xdr:cNvPr id="737" name="n_2mainValue【児童館】&#10;一人当たり面積">
          <a:extLst>
            <a:ext uri="{FF2B5EF4-FFF2-40B4-BE49-F238E27FC236}">
              <a16:creationId xmlns:a16="http://schemas.microsoft.com/office/drawing/2014/main" id="{00000000-0008-0000-0E00-0000E1020000}"/>
            </a:ext>
          </a:extLst>
        </xdr:cNvPr>
        <xdr:cNvSpPr txBox="1"/>
      </xdr:nvSpPr>
      <xdr:spPr>
        <a:xfrm>
          <a:off x="20199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2303</xdr:rowOff>
    </xdr:from>
    <xdr:ext cx="469744" cy="259045"/>
    <xdr:sp macro="" textlink="">
      <xdr:nvSpPr>
        <xdr:cNvPr id="738" name="n_3mainValue【児童館】&#10;一人当たり面積">
          <a:extLst>
            <a:ext uri="{FF2B5EF4-FFF2-40B4-BE49-F238E27FC236}">
              <a16:creationId xmlns:a16="http://schemas.microsoft.com/office/drawing/2014/main" id="{00000000-0008-0000-0E00-0000E2020000}"/>
            </a:ext>
          </a:extLst>
        </xdr:cNvPr>
        <xdr:cNvSpPr txBox="1"/>
      </xdr:nvSpPr>
      <xdr:spPr>
        <a:xfrm>
          <a:off x="19310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2303</xdr:rowOff>
    </xdr:from>
    <xdr:ext cx="469744" cy="259045"/>
    <xdr:sp macro="" textlink="">
      <xdr:nvSpPr>
        <xdr:cNvPr id="739" name="n_4mainValue【児童館】&#10;一人当たり面積">
          <a:extLst>
            <a:ext uri="{FF2B5EF4-FFF2-40B4-BE49-F238E27FC236}">
              <a16:creationId xmlns:a16="http://schemas.microsoft.com/office/drawing/2014/main" id="{00000000-0008-0000-0E00-0000E3020000}"/>
            </a:ext>
          </a:extLst>
        </xdr:cNvPr>
        <xdr:cNvSpPr txBox="1"/>
      </xdr:nvSpPr>
      <xdr:spPr>
        <a:xfrm>
          <a:off x="18421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00000000-0008-0000-0E00-0000F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4" name="【公民館】&#10;有形固定資産減価償却率最小値テキスト">
          <a:extLst>
            <a:ext uri="{FF2B5EF4-FFF2-40B4-BE49-F238E27FC236}">
              <a16:creationId xmlns:a16="http://schemas.microsoft.com/office/drawing/2014/main" id="{00000000-0008-0000-0E00-0000FC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6" name="【公民館】&#10;有形固定資産減価償却率最大値テキスト">
          <a:extLst>
            <a:ext uri="{FF2B5EF4-FFF2-40B4-BE49-F238E27FC236}">
              <a16:creationId xmlns:a16="http://schemas.microsoft.com/office/drawing/2014/main" id="{00000000-0008-0000-0E00-0000FE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768" name="【公民館】&#10;有形固定資産減価償却率平均値テキスト">
          <a:extLst>
            <a:ext uri="{FF2B5EF4-FFF2-40B4-BE49-F238E27FC236}">
              <a16:creationId xmlns:a16="http://schemas.microsoft.com/office/drawing/2014/main" id="{00000000-0008-0000-0E00-000000030000}"/>
            </a:ext>
          </a:extLst>
        </xdr:cNvPr>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62687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97789</xdr:rowOff>
    </xdr:from>
    <xdr:to>
      <xdr:col>81</xdr:col>
      <xdr:colOff>101600</xdr:colOff>
      <xdr:row>105</xdr:row>
      <xdr:rowOff>27939</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5430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80011</xdr:rowOff>
    </xdr:from>
    <xdr:to>
      <xdr:col>76</xdr:col>
      <xdr:colOff>165100</xdr:colOff>
      <xdr:row>105</xdr:row>
      <xdr:rowOff>10161</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4541500" y="1791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74930</xdr:rowOff>
    </xdr:from>
    <xdr:to>
      <xdr:col>72</xdr:col>
      <xdr:colOff>38100</xdr:colOff>
      <xdr:row>105</xdr:row>
      <xdr:rowOff>5080</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3652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38100</xdr:rowOff>
    </xdr:from>
    <xdr:to>
      <xdr:col>67</xdr:col>
      <xdr:colOff>101600</xdr:colOff>
      <xdr:row>104</xdr:row>
      <xdr:rowOff>139700</xdr:rowOff>
    </xdr:to>
    <xdr:sp macro="" textlink="">
      <xdr:nvSpPr>
        <xdr:cNvPr id="773" name="フローチャート: 判断 772">
          <a:extLst>
            <a:ext uri="{FF2B5EF4-FFF2-40B4-BE49-F238E27FC236}">
              <a16:creationId xmlns:a16="http://schemas.microsoft.com/office/drawing/2014/main" id="{00000000-0008-0000-0E00-000005030000}"/>
            </a:ext>
          </a:extLst>
        </xdr:cNvPr>
        <xdr:cNvSpPr/>
      </xdr:nvSpPr>
      <xdr:spPr>
        <a:xfrm>
          <a:off x="12763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163830</xdr:rowOff>
    </xdr:from>
    <xdr:to>
      <xdr:col>85</xdr:col>
      <xdr:colOff>177800</xdr:colOff>
      <xdr:row>107</xdr:row>
      <xdr:rowOff>93980</xdr:rowOff>
    </xdr:to>
    <xdr:sp macro="" textlink="">
      <xdr:nvSpPr>
        <xdr:cNvPr id="779" name="楕円 778">
          <a:extLst>
            <a:ext uri="{FF2B5EF4-FFF2-40B4-BE49-F238E27FC236}">
              <a16:creationId xmlns:a16="http://schemas.microsoft.com/office/drawing/2014/main" id="{00000000-0008-0000-0E00-00000B030000}"/>
            </a:ext>
          </a:extLst>
        </xdr:cNvPr>
        <xdr:cNvSpPr/>
      </xdr:nvSpPr>
      <xdr:spPr>
        <a:xfrm>
          <a:off x="16268700" y="1833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78757</xdr:rowOff>
    </xdr:from>
    <xdr:ext cx="405111" cy="259045"/>
    <xdr:sp macro="" textlink="">
      <xdr:nvSpPr>
        <xdr:cNvPr id="780" name="【公民館】&#10;有形固定資産減価償却率該当値テキスト">
          <a:extLst>
            <a:ext uri="{FF2B5EF4-FFF2-40B4-BE49-F238E27FC236}">
              <a16:creationId xmlns:a16="http://schemas.microsoft.com/office/drawing/2014/main" id="{00000000-0008-0000-0E00-00000C030000}"/>
            </a:ext>
          </a:extLst>
        </xdr:cNvPr>
        <xdr:cNvSpPr txBox="1"/>
      </xdr:nvSpPr>
      <xdr:spPr>
        <a:xfrm>
          <a:off x="16357600" y="18252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162561</xdr:rowOff>
    </xdr:from>
    <xdr:to>
      <xdr:col>81</xdr:col>
      <xdr:colOff>101600</xdr:colOff>
      <xdr:row>107</xdr:row>
      <xdr:rowOff>92711</xdr:rowOff>
    </xdr:to>
    <xdr:sp macro="" textlink="">
      <xdr:nvSpPr>
        <xdr:cNvPr id="781" name="楕円 780">
          <a:extLst>
            <a:ext uri="{FF2B5EF4-FFF2-40B4-BE49-F238E27FC236}">
              <a16:creationId xmlns:a16="http://schemas.microsoft.com/office/drawing/2014/main" id="{00000000-0008-0000-0E00-00000D030000}"/>
            </a:ext>
          </a:extLst>
        </xdr:cNvPr>
        <xdr:cNvSpPr/>
      </xdr:nvSpPr>
      <xdr:spPr>
        <a:xfrm>
          <a:off x="15430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41911</xdr:rowOff>
    </xdr:from>
    <xdr:to>
      <xdr:col>85</xdr:col>
      <xdr:colOff>127000</xdr:colOff>
      <xdr:row>107</xdr:row>
      <xdr:rowOff>43180</xdr:rowOff>
    </xdr:to>
    <xdr:cxnSp macro="">
      <xdr:nvCxnSpPr>
        <xdr:cNvPr id="782" name="直線コネクタ 781">
          <a:extLst>
            <a:ext uri="{FF2B5EF4-FFF2-40B4-BE49-F238E27FC236}">
              <a16:creationId xmlns:a16="http://schemas.microsoft.com/office/drawing/2014/main" id="{00000000-0008-0000-0E00-00000E030000}"/>
            </a:ext>
          </a:extLst>
        </xdr:cNvPr>
        <xdr:cNvCxnSpPr/>
      </xdr:nvCxnSpPr>
      <xdr:spPr>
        <a:xfrm>
          <a:off x="15481300" y="18387061"/>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19050</xdr:rowOff>
    </xdr:from>
    <xdr:to>
      <xdr:col>76</xdr:col>
      <xdr:colOff>165100</xdr:colOff>
      <xdr:row>107</xdr:row>
      <xdr:rowOff>120650</xdr:rowOff>
    </xdr:to>
    <xdr:sp macro="" textlink="">
      <xdr:nvSpPr>
        <xdr:cNvPr id="783" name="楕円 782">
          <a:extLst>
            <a:ext uri="{FF2B5EF4-FFF2-40B4-BE49-F238E27FC236}">
              <a16:creationId xmlns:a16="http://schemas.microsoft.com/office/drawing/2014/main" id="{00000000-0008-0000-0E00-00000F030000}"/>
            </a:ext>
          </a:extLst>
        </xdr:cNvPr>
        <xdr:cNvSpPr/>
      </xdr:nvSpPr>
      <xdr:spPr>
        <a:xfrm>
          <a:off x="14541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41911</xdr:rowOff>
    </xdr:from>
    <xdr:to>
      <xdr:col>81</xdr:col>
      <xdr:colOff>50800</xdr:colOff>
      <xdr:row>107</xdr:row>
      <xdr:rowOff>69850</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flipV="1">
          <a:off x="14592300" y="1838706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19050</xdr:rowOff>
    </xdr:from>
    <xdr:to>
      <xdr:col>72</xdr:col>
      <xdr:colOff>38100</xdr:colOff>
      <xdr:row>107</xdr:row>
      <xdr:rowOff>120650</xdr:rowOff>
    </xdr:to>
    <xdr:sp macro="" textlink="">
      <xdr:nvSpPr>
        <xdr:cNvPr id="785" name="楕円 784">
          <a:extLst>
            <a:ext uri="{FF2B5EF4-FFF2-40B4-BE49-F238E27FC236}">
              <a16:creationId xmlns:a16="http://schemas.microsoft.com/office/drawing/2014/main" id="{00000000-0008-0000-0E00-000011030000}"/>
            </a:ext>
          </a:extLst>
        </xdr:cNvPr>
        <xdr:cNvSpPr/>
      </xdr:nvSpPr>
      <xdr:spPr>
        <a:xfrm>
          <a:off x="13652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69850</xdr:rowOff>
    </xdr:from>
    <xdr:to>
      <xdr:col>76</xdr:col>
      <xdr:colOff>114300</xdr:colOff>
      <xdr:row>107</xdr:row>
      <xdr:rowOff>69850</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a:off x="13703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19050</xdr:rowOff>
    </xdr:from>
    <xdr:to>
      <xdr:col>67</xdr:col>
      <xdr:colOff>101600</xdr:colOff>
      <xdr:row>107</xdr:row>
      <xdr:rowOff>120650</xdr:rowOff>
    </xdr:to>
    <xdr:sp macro="" textlink="">
      <xdr:nvSpPr>
        <xdr:cNvPr id="787" name="楕円 786">
          <a:extLst>
            <a:ext uri="{FF2B5EF4-FFF2-40B4-BE49-F238E27FC236}">
              <a16:creationId xmlns:a16="http://schemas.microsoft.com/office/drawing/2014/main" id="{00000000-0008-0000-0E00-000013030000}"/>
            </a:ext>
          </a:extLst>
        </xdr:cNvPr>
        <xdr:cNvSpPr/>
      </xdr:nvSpPr>
      <xdr:spPr>
        <a:xfrm>
          <a:off x="12763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69850</xdr:rowOff>
    </xdr:from>
    <xdr:to>
      <xdr:col>71</xdr:col>
      <xdr:colOff>177800</xdr:colOff>
      <xdr:row>107</xdr:row>
      <xdr:rowOff>69850</xdr:rowOff>
    </xdr:to>
    <xdr:cxnSp macro="">
      <xdr:nvCxnSpPr>
        <xdr:cNvPr id="788" name="直線コネクタ 787">
          <a:extLst>
            <a:ext uri="{FF2B5EF4-FFF2-40B4-BE49-F238E27FC236}">
              <a16:creationId xmlns:a16="http://schemas.microsoft.com/office/drawing/2014/main" id="{00000000-0008-0000-0E00-000014030000}"/>
            </a:ext>
          </a:extLst>
        </xdr:cNvPr>
        <xdr:cNvCxnSpPr/>
      </xdr:nvCxnSpPr>
      <xdr:spPr>
        <a:xfrm>
          <a:off x="12814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44466</xdr:rowOff>
    </xdr:from>
    <xdr:ext cx="405111" cy="259045"/>
    <xdr:sp macro="" textlink="">
      <xdr:nvSpPr>
        <xdr:cNvPr id="789" name="n_1aveValue【公民館】&#10;有形固定資産減価償却率">
          <a:extLst>
            <a:ext uri="{FF2B5EF4-FFF2-40B4-BE49-F238E27FC236}">
              <a16:creationId xmlns:a16="http://schemas.microsoft.com/office/drawing/2014/main" id="{00000000-0008-0000-0E00-000015030000}"/>
            </a:ext>
          </a:extLst>
        </xdr:cNvPr>
        <xdr:cNvSpPr txBox="1"/>
      </xdr:nvSpPr>
      <xdr:spPr>
        <a:xfrm>
          <a:off x="152660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26688</xdr:rowOff>
    </xdr:from>
    <xdr:ext cx="405111" cy="259045"/>
    <xdr:sp macro="" textlink="">
      <xdr:nvSpPr>
        <xdr:cNvPr id="790" name="n_2aveValue【公民館】&#10;有形固定資産減価償却率">
          <a:extLst>
            <a:ext uri="{FF2B5EF4-FFF2-40B4-BE49-F238E27FC236}">
              <a16:creationId xmlns:a16="http://schemas.microsoft.com/office/drawing/2014/main" id="{00000000-0008-0000-0E00-000016030000}"/>
            </a:ext>
          </a:extLst>
        </xdr:cNvPr>
        <xdr:cNvSpPr txBox="1"/>
      </xdr:nvSpPr>
      <xdr:spPr>
        <a:xfrm>
          <a:off x="14389744" y="1768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21607</xdr:rowOff>
    </xdr:from>
    <xdr:ext cx="405111" cy="259045"/>
    <xdr:sp macro="" textlink="">
      <xdr:nvSpPr>
        <xdr:cNvPr id="791" name="n_3aveValue【公民館】&#10;有形固定資産減価償却率">
          <a:extLst>
            <a:ext uri="{FF2B5EF4-FFF2-40B4-BE49-F238E27FC236}">
              <a16:creationId xmlns:a16="http://schemas.microsoft.com/office/drawing/2014/main" id="{00000000-0008-0000-0E00-000017030000}"/>
            </a:ext>
          </a:extLst>
        </xdr:cNvPr>
        <xdr:cNvSpPr txBox="1"/>
      </xdr:nvSpPr>
      <xdr:spPr>
        <a:xfrm>
          <a:off x="13500744" y="1768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156227</xdr:rowOff>
    </xdr:from>
    <xdr:ext cx="405111" cy="259045"/>
    <xdr:sp macro="" textlink="">
      <xdr:nvSpPr>
        <xdr:cNvPr id="792" name="n_4aveValue【公民館】&#10;有形固定資産減価償却率">
          <a:extLst>
            <a:ext uri="{FF2B5EF4-FFF2-40B4-BE49-F238E27FC236}">
              <a16:creationId xmlns:a16="http://schemas.microsoft.com/office/drawing/2014/main" id="{00000000-0008-0000-0E00-000018030000}"/>
            </a:ext>
          </a:extLst>
        </xdr:cNvPr>
        <xdr:cNvSpPr txBox="1"/>
      </xdr:nvSpPr>
      <xdr:spPr>
        <a:xfrm>
          <a:off x="12611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83838</xdr:rowOff>
    </xdr:from>
    <xdr:ext cx="405111" cy="259045"/>
    <xdr:sp macro="" textlink="">
      <xdr:nvSpPr>
        <xdr:cNvPr id="793" name="n_1mainValue【公民館】&#10;有形固定資産減価償却率">
          <a:extLst>
            <a:ext uri="{FF2B5EF4-FFF2-40B4-BE49-F238E27FC236}">
              <a16:creationId xmlns:a16="http://schemas.microsoft.com/office/drawing/2014/main" id="{00000000-0008-0000-0E00-000019030000}"/>
            </a:ext>
          </a:extLst>
        </xdr:cNvPr>
        <xdr:cNvSpPr txBox="1"/>
      </xdr:nvSpPr>
      <xdr:spPr>
        <a:xfrm>
          <a:off x="152660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107</xdr:row>
      <xdr:rowOff>111777</xdr:rowOff>
    </xdr:from>
    <xdr:ext cx="469744" cy="259045"/>
    <xdr:sp macro="" textlink="">
      <xdr:nvSpPr>
        <xdr:cNvPr id="794" name="n_2mainValue【公民館】&#10;有形固定資産減価償却率">
          <a:extLst>
            <a:ext uri="{FF2B5EF4-FFF2-40B4-BE49-F238E27FC236}">
              <a16:creationId xmlns:a16="http://schemas.microsoft.com/office/drawing/2014/main" id="{00000000-0008-0000-0E00-00001A030000}"/>
            </a:ext>
          </a:extLst>
        </xdr:cNvPr>
        <xdr:cNvSpPr txBox="1"/>
      </xdr:nvSpPr>
      <xdr:spPr>
        <a:xfrm>
          <a:off x="14357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107</xdr:row>
      <xdr:rowOff>111777</xdr:rowOff>
    </xdr:from>
    <xdr:ext cx="469744" cy="259045"/>
    <xdr:sp macro="" textlink="">
      <xdr:nvSpPr>
        <xdr:cNvPr id="795" name="n_3mainValue【公民館】&#10;有形固定資産減価償却率">
          <a:extLst>
            <a:ext uri="{FF2B5EF4-FFF2-40B4-BE49-F238E27FC236}">
              <a16:creationId xmlns:a16="http://schemas.microsoft.com/office/drawing/2014/main" id="{00000000-0008-0000-0E00-00001B030000}"/>
            </a:ext>
          </a:extLst>
        </xdr:cNvPr>
        <xdr:cNvSpPr txBox="1"/>
      </xdr:nvSpPr>
      <xdr:spPr>
        <a:xfrm>
          <a:off x="13468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107</xdr:row>
      <xdr:rowOff>111777</xdr:rowOff>
    </xdr:from>
    <xdr:ext cx="469744" cy="259045"/>
    <xdr:sp macro="" textlink="">
      <xdr:nvSpPr>
        <xdr:cNvPr id="796" name="n_4mainValue【公民館】&#10;有形固定資産減価償却率">
          <a:extLst>
            <a:ext uri="{FF2B5EF4-FFF2-40B4-BE49-F238E27FC236}">
              <a16:creationId xmlns:a16="http://schemas.microsoft.com/office/drawing/2014/main" id="{00000000-0008-0000-0E00-00001C030000}"/>
            </a:ext>
          </a:extLst>
        </xdr:cNvPr>
        <xdr:cNvSpPr txBox="1"/>
      </xdr:nvSpPr>
      <xdr:spPr>
        <a:xfrm>
          <a:off x="12579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00000000-0008-0000-0E00-00003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00000000-0008-0000-0E00-00003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flipV="1">
          <a:off x="22160864" y="17187672"/>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821" name="【公民館】&#10;一人当たり面積最小値テキスト">
          <a:extLst>
            <a:ext uri="{FF2B5EF4-FFF2-40B4-BE49-F238E27FC236}">
              <a16:creationId xmlns:a16="http://schemas.microsoft.com/office/drawing/2014/main" id="{00000000-0008-0000-0E00-000035030000}"/>
            </a:ext>
          </a:extLst>
        </xdr:cNvPr>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823" name="【公民館】&#10;一人当たり面積最大値テキスト">
          <a:extLst>
            <a:ext uri="{FF2B5EF4-FFF2-40B4-BE49-F238E27FC236}">
              <a16:creationId xmlns:a16="http://schemas.microsoft.com/office/drawing/2014/main" id="{00000000-0008-0000-0E00-000037030000}"/>
            </a:ext>
          </a:extLst>
        </xdr:cNvPr>
        <xdr:cNvSpPr txBox="1"/>
      </xdr:nvSpPr>
      <xdr:spPr>
        <a:xfrm>
          <a:off x="22199600" y="169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824" name="直線コネクタ 823">
          <a:extLst>
            <a:ext uri="{FF2B5EF4-FFF2-40B4-BE49-F238E27FC236}">
              <a16:creationId xmlns:a16="http://schemas.microsoft.com/office/drawing/2014/main" id="{00000000-0008-0000-0E00-000038030000}"/>
            </a:ext>
          </a:extLst>
        </xdr:cNvPr>
        <xdr:cNvCxnSpPr/>
      </xdr:nvCxnSpPr>
      <xdr:spPr>
        <a:xfrm>
          <a:off x="22072600" y="171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85614</xdr:rowOff>
    </xdr:from>
    <xdr:ext cx="469744" cy="259045"/>
    <xdr:sp macro="" textlink="">
      <xdr:nvSpPr>
        <xdr:cNvPr id="825" name="【公民館】&#10;一人当たり面積平均値テキスト">
          <a:extLst>
            <a:ext uri="{FF2B5EF4-FFF2-40B4-BE49-F238E27FC236}">
              <a16:creationId xmlns:a16="http://schemas.microsoft.com/office/drawing/2014/main" id="{00000000-0008-0000-0E00-000039030000}"/>
            </a:ext>
          </a:extLst>
        </xdr:cNvPr>
        <xdr:cNvSpPr txBox="1"/>
      </xdr:nvSpPr>
      <xdr:spPr>
        <a:xfrm>
          <a:off x="22199600" y="18087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826" name="フローチャート: 判断 825">
          <a:extLst>
            <a:ext uri="{FF2B5EF4-FFF2-40B4-BE49-F238E27FC236}">
              <a16:creationId xmlns:a16="http://schemas.microsoft.com/office/drawing/2014/main" id="{00000000-0008-0000-0E00-00003A030000}"/>
            </a:ext>
          </a:extLst>
        </xdr:cNvPr>
        <xdr:cNvSpPr/>
      </xdr:nvSpPr>
      <xdr:spPr>
        <a:xfrm>
          <a:off x="22110700" y="1823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12446</xdr:rowOff>
    </xdr:from>
    <xdr:to>
      <xdr:col>112</xdr:col>
      <xdr:colOff>38100</xdr:colOff>
      <xdr:row>107</xdr:row>
      <xdr:rowOff>114046</xdr:rowOff>
    </xdr:to>
    <xdr:sp macro="" textlink="">
      <xdr:nvSpPr>
        <xdr:cNvPr id="827" name="フローチャート: 判断 826">
          <a:extLst>
            <a:ext uri="{FF2B5EF4-FFF2-40B4-BE49-F238E27FC236}">
              <a16:creationId xmlns:a16="http://schemas.microsoft.com/office/drawing/2014/main" id="{00000000-0008-0000-0E00-00003B030000}"/>
            </a:ext>
          </a:extLst>
        </xdr:cNvPr>
        <xdr:cNvSpPr/>
      </xdr:nvSpPr>
      <xdr:spPr>
        <a:xfrm>
          <a:off x="21272500" y="18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15494</xdr:rowOff>
    </xdr:from>
    <xdr:to>
      <xdr:col>107</xdr:col>
      <xdr:colOff>101600</xdr:colOff>
      <xdr:row>107</xdr:row>
      <xdr:rowOff>117094</xdr:rowOff>
    </xdr:to>
    <xdr:sp macro="" textlink="">
      <xdr:nvSpPr>
        <xdr:cNvPr id="828" name="フローチャート: 判断 827">
          <a:extLst>
            <a:ext uri="{FF2B5EF4-FFF2-40B4-BE49-F238E27FC236}">
              <a16:creationId xmlns:a16="http://schemas.microsoft.com/office/drawing/2014/main" id="{00000000-0008-0000-0E00-00003C030000}"/>
            </a:ext>
          </a:extLst>
        </xdr:cNvPr>
        <xdr:cNvSpPr/>
      </xdr:nvSpPr>
      <xdr:spPr>
        <a:xfrm>
          <a:off x="20383500" y="1836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24637</xdr:rowOff>
    </xdr:from>
    <xdr:to>
      <xdr:col>102</xdr:col>
      <xdr:colOff>165100</xdr:colOff>
      <xdr:row>107</xdr:row>
      <xdr:rowOff>126237</xdr:rowOff>
    </xdr:to>
    <xdr:sp macro="" textlink="">
      <xdr:nvSpPr>
        <xdr:cNvPr id="829" name="フローチャート: 判断 828">
          <a:extLst>
            <a:ext uri="{FF2B5EF4-FFF2-40B4-BE49-F238E27FC236}">
              <a16:creationId xmlns:a16="http://schemas.microsoft.com/office/drawing/2014/main" id="{00000000-0008-0000-0E00-00003D030000}"/>
            </a:ext>
          </a:extLst>
        </xdr:cNvPr>
        <xdr:cNvSpPr/>
      </xdr:nvSpPr>
      <xdr:spPr>
        <a:xfrm>
          <a:off x="19494500" y="1836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33782</xdr:rowOff>
    </xdr:from>
    <xdr:to>
      <xdr:col>98</xdr:col>
      <xdr:colOff>38100</xdr:colOff>
      <xdr:row>107</xdr:row>
      <xdr:rowOff>135382</xdr:rowOff>
    </xdr:to>
    <xdr:sp macro="" textlink="">
      <xdr:nvSpPr>
        <xdr:cNvPr id="830" name="フローチャート: 判断 829">
          <a:extLst>
            <a:ext uri="{FF2B5EF4-FFF2-40B4-BE49-F238E27FC236}">
              <a16:creationId xmlns:a16="http://schemas.microsoft.com/office/drawing/2014/main" id="{00000000-0008-0000-0E00-00003E030000}"/>
            </a:ext>
          </a:extLst>
        </xdr:cNvPr>
        <xdr:cNvSpPr/>
      </xdr:nvSpPr>
      <xdr:spPr>
        <a:xfrm>
          <a:off x="18605500" y="1837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E00-00004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E00-00004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E00-00004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E00-00004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53594</xdr:rowOff>
    </xdr:from>
    <xdr:to>
      <xdr:col>116</xdr:col>
      <xdr:colOff>114300</xdr:colOff>
      <xdr:row>108</xdr:row>
      <xdr:rowOff>155194</xdr:rowOff>
    </xdr:to>
    <xdr:sp macro="" textlink="">
      <xdr:nvSpPr>
        <xdr:cNvPr id="836" name="楕円 835">
          <a:extLst>
            <a:ext uri="{FF2B5EF4-FFF2-40B4-BE49-F238E27FC236}">
              <a16:creationId xmlns:a16="http://schemas.microsoft.com/office/drawing/2014/main" id="{00000000-0008-0000-0E00-000044030000}"/>
            </a:ext>
          </a:extLst>
        </xdr:cNvPr>
        <xdr:cNvSpPr/>
      </xdr:nvSpPr>
      <xdr:spPr>
        <a:xfrm>
          <a:off x="22110700" y="1857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139971</xdr:rowOff>
    </xdr:from>
    <xdr:ext cx="469744" cy="259045"/>
    <xdr:sp macro="" textlink="">
      <xdr:nvSpPr>
        <xdr:cNvPr id="837" name="【公民館】&#10;一人当たり面積該当値テキスト">
          <a:extLst>
            <a:ext uri="{FF2B5EF4-FFF2-40B4-BE49-F238E27FC236}">
              <a16:creationId xmlns:a16="http://schemas.microsoft.com/office/drawing/2014/main" id="{00000000-0008-0000-0E00-000045030000}"/>
            </a:ext>
          </a:extLst>
        </xdr:cNvPr>
        <xdr:cNvSpPr txBox="1"/>
      </xdr:nvSpPr>
      <xdr:spPr>
        <a:xfrm>
          <a:off x="22199600" y="18485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53594</xdr:rowOff>
    </xdr:from>
    <xdr:to>
      <xdr:col>112</xdr:col>
      <xdr:colOff>38100</xdr:colOff>
      <xdr:row>108</xdr:row>
      <xdr:rowOff>155194</xdr:rowOff>
    </xdr:to>
    <xdr:sp macro="" textlink="">
      <xdr:nvSpPr>
        <xdr:cNvPr id="838" name="楕円 837">
          <a:extLst>
            <a:ext uri="{FF2B5EF4-FFF2-40B4-BE49-F238E27FC236}">
              <a16:creationId xmlns:a16="http://schemas.microsoft.com/office/drawing/2014/main" id="{00000000-0008-0000-0E00-000046030000}"/>
            </a:ext>
          </a:extLst>
        </xdr:cNvPr>
        <xdr:cNvSpPr/>
      </xdr:nvSpPr>
      <xdr:spPr>
        <a:xfrm>
          <a:off x="21272500" y="1857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104394</xdr:rowOff>
    </xdr:from>
    <xdr:to>
      <xdr:col>116</xdr:col>
      <xdr:colOff>63500</xdr:colOff>
      <xdr:row>108</xdr:row>
      <xdr:rowOff>104394</xdr:rowOff>
    </xdr:to>
    <xdr:cxnSp macro="">
      <xdr:nvCxnSpPr>
        <xdr:cNvPr id="839" name="直線コネクタ 838">
          <a:extLst>
            <a:ext uri="{FF2B5EF4-FFF2-40B4-BE49-F238E27FC236}">
              <a16:creationId xmlns:a16="http://schemas.microsoft.com/office/drawing/2014/main" id="{00000000-0008-0000-0E00-000047030000}"/>
            </a:ext>
          </a:extLst>
        </xdr:cNvPr>
        <xdr:cNvCxnSpPr/>
      </xdr:nvCxnSpPr>
      <xdr:spPr>
        <a:xfrm>
          <a:off x="21323300" y="186209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54356</xdr:rowOff>
    </xdr:from>
    <xdr:to>
      <xdr:col>107</xdr:col>
      <xdr:colOff>101600</xdr:colOff>
      <xdr:row>108</xdr:row>
      <xdr:rowOff>155956</xdr:rowOff>
    </xdr:to>
    <xdr:sp macro="" textlink="">
      <xdr:nvSpPr>
        <xdr:cNvPr id="840" name="楕円 839">
          <a:extLst>
            <a:ext uri="{FF2B5EF4-FFF2-40B4-BE49-F238E27FC236}">
              <a16:creationId xmlns:a16="http://schemas.microsoft.com/office/drawing/2014/main" id="{00000000-0008-0000-0E00-000048030000}"/>
            </a:ext>
          </a:extLst>
        </xdr:cNvPr>
        <xdr:cNvSpPr/>
      </xdr:nvSpPr>
      <xdr:spPr>
        <a:xfrm>
          <a:off x="20383500" y="1857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104394</xdr:rowOff>
    </xdr:from>
    <xdr:to>
      <xdr:col>111</xdr:col>
      <xdr:colOff>177800</xdr:colOff>
      <xdr:row>108</xdr:row>
      <xdr:rowOff>105156</xdr:rowOff>
    </xdr:to>
    <xdr:cxnSp macro="">
      <xdr:nvCxnSpPr>
        <xdr:cNvPr id="841" name="直線コネクタ 840">
          <a:extLst>
            <a:ext uri="{FF2B5EF4-FFF2-40B4-BE49-F238E27FC236}">
              <a16:creationId xmlns:a16="http://schemas.microsoft.com/office/drawing/2014/main" id="{00000000-0008-0000-0E00-000049030000}"/>
            </a:ext>
          </a:extLst>
        </xdr:cNvPr>
        <xdr:cNvCxnSpPr/>
      </xdr:nvCxnSpPr>
      <xdr:spPr>
        <a:xfrm flipV="1">
          <a:off x="20434300" y="1862099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54356</xdr:rowOff>
    </xdr:from>
    <xdr:to>
      <xdr:col>102</xdr:col>
      <xdr:colOff>165100</xdr:colOff>
      <xdr:row>108</xdr:row>
      <xdr:rowOff>155956</xdr:rowOff>
    </xdr:to>
    <xdr:sp macro="" textlink="">
      <xdr:nvSpPr>
        <xdr:cNvPr id="842" name="楕円 841">
          <a:extLst>
            <a:ext uri="{FF2B5EF4-FFF2-40B4-BE49-F238E27FC236}">
              <a16:creationId xmlns:a16="http://schemas.microsoft.com/office/drawing/2014/main" id="{00000000-0008-0000-0E00-00004A030000}"/>
            </a:ext>
          </a:extLst>
        </xdr:cNvPr>
        <xdr:cNvSpPr/>
      </xdr:nvSpPr>
      <xdr:spPr>
        <a:xfrm>
          <a:off x="19494500" y="1857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105156</xdr:rowOff>
    </xdr:from>
    <xdr:to>
      <xdr:col>107</xdr:col>
      <xdr:colOff>50800</xdr:colOff>
      <xdr:row>108</xdr:row>
      <xdr:rowOff>105156</xdr:rowOff>
    </xdr:to>
    <xdr:cxnSp macro="">
      <xdr:nvCxnSpPr>
        <xdr:cNvPr id="843" name="直線コネクタ 842">
          <a:extLst>
            <a:ext uri="{FF2B5EF4-FFF2-40B4-BE49-F238E27FC236}">
              <a16:creationId xmlns:a16="http://schemas.microsoft.com/office/drawing/2014/main" id="{00000000-0008-0000-0E00-00004B030000}"/>
            </a:ext>
          </a:extLst>
        </xdr:cNvPr>
        <xdr:cNvCxnSpPr/>
      </xdr:nvCxnSpPr>
      <xdr:spPr>
        <a:xfrm>
          <a:off x="19545300" y="18621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55118</xdr:rowOff>
    </xdr:from>
    <xdr:to>
      <xdr:col>98</xdr:col>
      <xdr:colOff>38100</xdr:colOff>
      <xdr:row>108</xdr:row>
      <xdr:rowOff>156718</xdr:rowOff>
    </xdr:to>
    <xdr:sp macro="" textlink="">
      <xdr:nvSpPr>
        <xdr:cNvPr id="844" name="楕円 843">
          <a:extLst>
            <a:ext uri="{FF2B5EF4-FFF2-40B4-BE49-F238E27FC236}">
              <a16:creationId xmlns:a16="http://schemas.microsoft.com/office/drawing/2014/main" id="{00000000-0008-0000-0E00-00004C030000}"/>
            </a:ext>
          </a:extLst>
        </xdr:cNvPr>
        <xdr:cNvSpPr/>
      </xdr:nvSpPr>
      <xdr:spPr>
        <a:xfrm>
          <a:off x="18605500" y="1857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105156</xdr:rowOff>
    </xdr:from>
    <xdr:to>
      <xdr:col>102</xdr:col>
      <xdr:colOff>114300</xdr:colOff>
      <xdr:row>108</xdr:row>
      <xdr:rowOff>105918</xdr:rowOff>
    </xdr:to>
    <xdr:cxnSp macro="">
      <xdr:nvCxnSpPr>
        <xdr:cNvPr id="845" name="直線コネクタ 844">
          <a:extLst>
            <a:ext uri="{FF2B5EF4-FFF2-40B4-BE49-F238E27FC236}">
              <a16:creationId xmlns:a16="http://schemas.microsoft.com/office/drawing/2014/main" id="{00000000-0008-0000-0E00-00004D030000}"/>
            </a:ext>
          </a:extLst>
        </xdr:cNvPr>
        <xdr:cNvCxnSpPr/>
      </xdr:nvCxnSpPr>
      <xdr:spPr>
        <a:xfrm flipV="1">
          <a:off x="18656300" y="1862175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130573</xdr:rowOff>
    </xdr:from>
    <xdr:ext cx="469744" cy="259045"/>
    <xdr:sp macro="" textlink="">
      <xdr:nvSpPr>
        <xdr:cNvPr id="846" name="n_1aveValue【公民館】&#10;一人当たり面積">
          <a:extLst>
            <a:ext uri="{FF2B5EF4-FFF2-40B4-BE49-F238E27FC236}">
              <a16:creationId xmlns:a16="http://schemas.microsoft.com/office/drawing/2014/main" id="{00000000-0008-0000-0E00-00004E030000}"/>
            </a:ext>
          </a:extLst>
        </xdr:cNvPr>
        <xdr:cNvSpPr txBox="1"/>
      </xdr:nvSpPr>
      <xdr:spPr>
        <a:xfrm>
          <a:off x="21075727" y="18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133621</xdr:rowOff>
    </xdr:from>
    <xdr:ext cx="469744" cy="259045"/>
    <xdr:sp macro="" textlink="">
      <xdr:nvSpPr>
        <xdr:cNvPr id="847" name="n_2aveValue【公民館】&#10;一人当たり面積">
          <a:extLst>
            <a:ext uri="{FF2B5EF4-FFF2-40B4-BE49-F238E27FC236}">
              <a16:creationId xmlns:a16="http://schemas.microsoft.com/office/drawing/2014/main" id="{00000000-0008-0000-0E00-00004F030000}"/>
            </a:ext>
          </a:extLst>
        </xdr:cNvPr>
        <xdr:cNvSpPr txBox="1"/>
      </xdr:nvSpPr>
      <xdr:spPr>
        <a:xfrm>
          <a:off x="20199427" y="1813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142764</xdr:rowOff>
    </xdr:from>
    <xdr:ext cx="469744" cy="259045"/>
    <xdr:sp macro="" textlink="">
      <xdr:nvSpPr>
        <xdr:cNvPr id="848" name="n_3aveValue【公民館】&#10;一人当たり面積">
          <a:extLst>
            <a:ext uri="{FF2B5EF4-FFF2-40B4-BE49-F238E27FC236}">
              <a16:creationId xmlns:a16="http://schemas.microsoft.com/office/drawing/2014/main" id="{00000000-0008-0000-0E00-000050030000}"/>
            </a:ext>
          </a:extLst>
        </xdr:cNvPr>
        <xdr:cNvSpPr txBox="1"/>
      </xdr:nvSpPr>
      <xdr:spPr>
        <a:xfrm>
          <a:off x="19310427" y="1814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151909</xdr:rowOff>
    </xdr:from>
    <xdr:ext cx="469744" cy="259045"/>
    <xdr:sp macro="" textlink="">
      <xdr:nvSpPr>
        <xdr:cNvPr id="849" name="n_4aveValue【公民館】&#10;一人当たり面積">
          <a:extLst>
            <a:ext uri="{FF2B5EF4-FFF2-40B4-BE49-F238E27FC236}">
              <a16:creationId xmlns:a16="http://schemas.microsoft.com/office/drawing/2014/main" id="{00000000-0008-0000-0E00-000051030000}"/>
            </a:ext>
          </a:extLst>
        </xdr:cNvPr>
        <xdr:cNvSpPr txBox="1"/>
      </xdr:nvSpPr>
      <xdr:spPr>
        <a:xfrm>
          <a:off x="18421427" y="1815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146321</xdr:rowOff>
    </xdr:from>
    <xdr:ext cx="469744" cy="259045"/>
    <xdr:sp macro="" textlink="">
      <xdr:nvSpPr>
        <xdr:cNvPr id="850" name="n_1mainValue【公民館】&#10;一人当たり面積">
          <a:extLst>
            <a:ext uri="{FF2B5EF4-FFF2-40B4-BE49-F238E27FC236}">
              <a16:creationId xmlns:a16="http://schemas.microsoft.com/office/drawing/2014/main" id="{00000000-0008-0000-0E00-000052030000}"/>
            </a:ext>
          </a:extLst>
        </xdr:cNvPr>
        <xdr:cNvSpPr txBox="1"/>
      </xdr:nvSpPr>
      <xdr:spPr>
        <a:xfrm>
          <a:off x="21075727" y="1866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147083</xdr:rowOff>
    </xdr:from>
    <xdr:ext cx="469744" cy="259045"/>
    <xdr:sp macro="" textlink="">
      <xdr:nvSpPr>
        <xdr:cNvPr id="851" name="n_2mainValue【公民館】&#10;一人当たり面積">
          <a:extLst>
            <a:ext uri="{FF2B5EF4-FFF2-40B4-BE49-F238E27FC236}">
              <a16:creationId xmlns:a16="http://schemas.microsoft.com/office/drawing/2014/main" id="{00000000-0008-0000-0E00-000053030000}"/>
            </a:ext>
          </a:extLst>
        </xdr:cNvPr>
        <xdr:cNvSpPr txBox="1"/>
      </xdr:nvSpPr>
      <xdr:spPr>
        <a:xfrm>
          <a:off x="20199427" y="1866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147083</xdr:rowOff>
    </xdr:from>
    <xdr:ext cx="469744" cy="259045"/>
    <xdr:sp macro="" textlink="">
      <xdr:nvSpPr>
        <xdr:cNvPr id="852" name="n_3mainValue【公民館】&#10;一人当たり面積">
          <a:extLst>
            <a:ext uri="{FF2B5EF4-FFF2-40B4-BE49-F238E27FC236}">
              <a16:creationId xmlns:a16="http://schemas.microsoft.com/office/drawing/2014/main" id="{00000000-0008-0000-0E00-000054030000}"/>
            </a:ext>
          </a:extLst>
        </xdr:cNvPr>
        <xdr:cNvSpPr txBox="1"/>
      </xdr:nvSpPr>
      <xdr:spPr>
        <a:xfrm>
          <a:off x="19310427" y="1866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147845</xdr:rowOff>
    </xdr:from>
    <xdr:ext cx="469744" cy="259045"/>
    <xdr:sp macro="" textlink="">
      <xdr:nvSpPr>
        <xdr:cNvPr id="853" name="n_4mainValue【公民館】&#10;一人当たり面積">
          <a:extLst>
            <a:ext uri="{FF2B5EF4-FFF2-40B4-BE49-F238E27FC236}">
              <a16:creationId xmlns:a16="http://schemas.microsoft.com/office/drawing/2014/main" id="{00000000-0008-0000-0E00-000055030000}"/>
            </a:ext>
          </a:extLst>
        </xdr:cNvPr>
        <xdr:cNvSpPr txBox="1"/>
      </xdr:nvSpPr>
      <xdr:spPr>
        <a:xfrm>
          <a:off x="18421427" y="1866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00000000-0008-0000-0E00-00005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00000000-0008-0000-0E00-00005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00000000-0008-0000-0E00-00005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において、橋りょう・トンネル、公営住宅、保育所、学校施設、児童館、公民館について類似団体平均を上回った。この内、橋りょうについては、近年、社会資本整備総合交付金を活用し、長寿命化が図られているが、保育所、児童館、公民館については、耐用年数を経過しており、統廃合、建替えを含めた議論と老朽化対策が急務である。また、住民一人当たり面積については、類似団体内平均値を下回っているが、令和３年度作成の個別施設計画に基づき、施設の利用状況や稼働率、将来の人口動向などにより適正な規模での更新を検討したい。</a:t>
          </a:r>
          <a:endPar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10,457
10,389
102.11
25,616,861
25,093,032
279,403
3,646,618
5,987,290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F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00000000-0008-0000-0F00-000039000000}"/>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00000000-0008-0000-0F00-00003B000000}"/>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83837</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F00-00003D000000}"/>
            </a:ext>
          </a:extLst>
        </xdr:cNvPr>
        <xdr:cNvSpPr txBox="1"/>
      </xdr:nvSpPr>
      <xdr:spPr>
        <a:xfrm>
          <a:off x="4673600" y="642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111760</xdr:rowOff>
    </xdr:from>
    <xdr:to>
      <xdr:col>20</xdr:col>
      <xdr:colOff>38100</xdr:colOff>
      <xdr:row>37</xdr:row>
      <xdr:rowOff>41910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3746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91440</xdr:rowOff>
    </xdr:from>
    <xdr:to>
      <xdr:col>15</xdr:col>
      <xdr:colOff>101600</xdr:colOff>
      <xdr:row>37</xdr:row>
      <xdr:rowOff>21590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28575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90170</xdr:rowOff>
    </xdr:from>
    <xdr:to>
      <xdr:col>10</xdr:col>
      <xdr:colOff>165100</xdr:colOff>
      <xdr:row>37</xdr:row>
      <xdr:rowOff>20320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1968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71120</xdr:rowOff>
    </xdr:from>
    <xdr:to>
      <xdr:col>6</xdr:col>
      <xdr:colOff>38100</xdr:colOff>
      <xdr:row>37</xdr:row>
      <xdr:rowOff>1270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079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2557</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125730</xdr:rowOff>
    </xdr:from>
    <xdr:to>
      <xdr:col>20</xdr:col>
      <xdr:colOff>38100</xdr:colOff>
      <xdr:row>37</xdr:row>
      <xdr:rowOff>55880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2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5080</xdr:rowOff>
    </xdr:from>
    <xdr:to>
      <xdr:col>24</xdr:col>
      <xdr:colOff>63500</xdr:colOff>
      <xdr:row>37</xdr:row>
      <xdr:rowOff>30480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3797300" y="634873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99060</xdr:rowOff>
    </xdr:from>
    <xdr:to>
      <xdr:col>15</xdr:col>
      <xdr:colOff>101600</xdr:colOff>
      <xdr:row>37</xdr:row>
      <xdr:rowOff>29210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149860</xdr:rowOff>
    </xdr:from>
    <xdr:to>
      <xdr:col>19</xdr:col>
      <xdr:colOff>177800</xdr:colOff>
      <xdr:row>37</xdr:row>
      <xdr:rowOff>5080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2908300" y="63220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73660</xdr:rowOff>
    </xdr:from>
    <xdr:to>
      <xdr:col>10</xdr:col>
      <xdr:colOff>165100</xdr:colOff>
      <xdr:row>37</xdr:row>
      <xdr:rowOff>3810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968500" y="62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124460</xdr:rowOff>
    </xdr:from>
    <xdr:to>
      <xdr:col>15</xdr:col>
      <xdr:colOff>50800</xdr:colOff>
      <xdr:row>36</xdr:row>
      <xdr:rowOff>149860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019300" y="629666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50800</xdr:rowOff>
    </xdr:from>
    <xdr:to>
      <xdr:col>6</xdr:col>
      <xdr:colOff>38100</xdr:colOff>
      <xdr:row>36</xdr:row>
      <xdr:rowOff>152400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079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101600</xdr:rowOff>
    </xdr:from>
    <xdr:to>
      <xdr:col>10</xdr:col>
      <xdr:colOff>114300</xdr:colOff>
      <xdr:row>36</xdr:row>
      <xdr:rowOff>124460</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1130300" y="6273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58437</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F00-000052000000}"/>
            </a:ext>
          </a:extLst>
        </xdr:cNvPr>
        <xdr:cNvSpPr txBox="1"/>
      </xdr:nvSpPr>
      <xdr:spPr>
        <a:xfrm>
          <a:off x="3582044" y="6059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38117</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F00-000053000000}"/>
            </a:ext>
          </a:extLst>
        </xdr:cNvPr>
        <xdr:cNvSpPr txBox="1"/>
      </xdr:nvSpPr>
      <xdr:spPr>
        <a:xfrm>
          <a:off x="2705744" y="6038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11447</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F00-000054000000}"/>
            </a:ext>
          </a:extLst>
        </xdr:cNvPr>
        <xdr:cNvSpPr txBox="1"/>
      </xdr:nvSpPr>
      <xdr:spPr>
        <a:xfrm>
          <a:off x="18167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163847</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F00-000055000000}"/>
            </a:ext>
          </a:extLst>
        </xdr:cNvPr>
        <xdr:cNvSpPr txBox="1"/>
      </xdr:nvSpPr>
      <xdr:spPr>
        <a:xfrm>
          <a:off x="927744"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47007</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F00-000056000000}"/>
            </a:ext>
          </a:extLst>
        </xdr:cNvPr>
        <xdr:cNvSpPr txBox="1"/>
      </xdr:nvSpPr>
      <xdr:spPr>
        <a:xfrm>
          <a:off x="3582044" y="6390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20337</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F00-000057000000}"/>
            </a:ext>
          </a:extLst>
        </xdr:cNvPr>
        <xdr:cNvSpPr txBox="1"/>
      </xdr:nvSpPr>
      <xdr:spPr>
        <a:xfrm>
          <a:off x="2705744" y="6363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20337</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F00-000058000000}"/>
            </a:ext>
          </a:extLst>
        </xdr:cNvPr>
        <xdr:cNvSpPr txBox="1"/>
      </xdr:nvSpPr>
      <xdr:spPr>
        <a:xfrm>
          <a:off x="1816744" y="6021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168927</xdr:rowOff>
    </xdr:from>
    <xdr:ext cx="405111" cy="259045"/>
    <xdr:sp macro="" textlink="">
      <xdr:nvSpPr>
        <xdr:cNvPr id="89" name="n_4mainValue【図書館】&#10;有形固定資産減価償却率">
          <a:extLst>
            <a:ext uri="{FF2B5EF4-FFF2-40B4-BE49-F238E27FC236}">
              <a16:creationId xmlns:a16="http://schemas.microsoft.com/office/drawing/2014/main" id="{00000000-0008-0000-0F00-000059000000}"/>
            </a:ext>
          </a:extLst>
        </xdr:cNvPr>
        <xdr:cNvSpPr txBox="1"/>
      </xdr:nvSpPr>
      <xdr:spPr>
        <a:xfrm>
          <a:off x="927744" y="599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146685</xdr:rowOff>
    </xdr:from>
    <xdr:to>
      <xdr:col>54</xdr:col>
      <xdr:colOff>189865</xdr:colOff>
      <xdr:row>42</xdr:row>
      <xdr:rowOff>32385</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58045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36212</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10515600" y="723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32385</xdr:rowOff>
    </xdr:from>
    <xdr:to>
      <xdr:col>55</xdr:col>
      <xdr:colOff>88900</xdr:colOff>
      <xdr:row>42</xdr:row>
      <xdr:rowOff>32385</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93362</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10515600" y="557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146685</xdr:rowOff>
    </xdr:from>
    <xdr:to>
      <xdr:col>55</xdr:col>
      <xdr:colOff>88900</xdr:colOff>
      <xdr:row>33</xdr:row>
      <xdr:rowOff>146685</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78757</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10515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55880</xdr:rowOff>
    </xdr:from>
    <xdr:to>
      <xdr:col>55</xdr:col>
      <xdr:colOff>50800</xdr:colOff>
      <xdr:row>40</xdr:row>
      <xdr:rowOff>157480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137795</xdr:rowOff>
    </xdr:from>
    <xdr:to>
      <xdr:col>50</xdr:col>
      <xdr:colOff>165100</xdr:colOff>
      <xdr:row>41</xdr:row>
      <xdr:rowOff>67945</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69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143510</xdr:rowOff>
    </xdr:from>
    <xdr:to>
      <xdr:col>46</xdr:col>
      <xdr:colOff>38100</xdr:colOff>
      <xdr:row>41</xdr:row>
      <xdr:rowOff>73660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99500" y="700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151130</xdr:rowOff>
    </xdr:from>
    <xdr:to>
      <xdr:col>41</xdr:col>
      <xdr:colOff>101600</xdr:colOff>
      <xdr:row>41</xdr:row>
      <xdr:rowOff>81280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10500" y="700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137795</xdr:rowOff>
    </xdr:from>
    <xdr:to>
      <xdr:col>36</xdr:col>
      <xdr:colOff>165100</xdr:colOff>
      <xdr:row>41</xdr:row>
      <xdr:rowOff>67945</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921500" y="69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57785</xdr:rowOff>
    </xdr:from>
    <xdr:to>
      <xdr:col>55</xdr:col>
      <xdr:colOff>50800</xdr:colOff>
      <xdr:row>40</xdr:row>
      <xdr:rowOff>159385</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10426700" y="69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36212</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10515600" y="689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59690</xdr:rowOff>
    </xdr:from>
    <xdr:to>
      <xdr:col>50</xdr:col>
      <xdr:colOff>165100</xdr:colOff>
      <xdr:row>40</xdr:row>
      <xdr:rowOff>161290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588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108585</xdr:rowOff>
    </xdr:from>
    <xdr:to>
      <xdr:col>55</xdr:col>
      <xdr:colOff>0</xdr:colOff>
      <xdr:row>40</xdr:row>
      <xdr:rowOff>110490</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flipV="1">
          <a:off x="9639300" y="696658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61595</xdr:rowOff>
    </xdr:from>
    <xdr:to>
      <xdr:col>46</xdr:col>
      <xdr:colOff>38100</xdr:colOff>
      <xdr:row>40</xdr:row>
      <xdr:rowOff>163195</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99500" y="69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110490</xdr:rowOff>
    </xdr:from>
    <xdr:to>
      <xdr:col>50</xdr:col>
      <xdr:colOff>114300</xdr:colOff>
      <xdr:row>40</xdr:row>
      <xdr:rowOff>112395</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8750300" y="69684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65405</xdr:rowOff>
    </xdr:from>
    <xdr:to>
      <xdr:col>41</xdr:col>
      <xdr:colOff>101600</xdr:colOff>
      <xdr:row>40</xdr:row>
      <xdr:rowOff>167005</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10500" y="69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112395</xdr:rowOff>
    </xdr:from>
    <xdr:to>
      <xdr:col>45</xdr:col>
      <xdr:colOff>177800</xdr:colOff>
      <xdr:row>40</xdr:row>
      <xdr:rowOff>116205</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7861300" y="69703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67310</xdr:rowOff>
    </xdr:from>
    <xdr:to>
      <xdr:col>36</xdr:col>
      <xdr:colOff>165100</xdr:colOff>
      <xdr:row>40</xdr:row>
      <xdr:rowOff>168910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921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116205</xdr:rowOff>
    </xdr:from>
    <xdr:to>
      <xdr:col>41</xdr:col>
      <xdr:colOff>50800</xdr:colOff>
      <xdr:row>40</xdr:row>
      <xdr:rowOff>118110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6972300" y="697420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59072</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9391727" y="708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64787</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8515427"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72407</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7626427"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59072</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6737427" y="708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6367</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9391727"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8272</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8515427" y="669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12082</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7626427" y="669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13987</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6737427" y="670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00000000-0008-0000-0F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00000000-0008-0000-0F00-0000AD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5" name="【体育館・プール】&#10;有形固定資産減価償却率最大値テキスト">
          <a:extLst>
            <a:ext uri="{FF2B5EF4-FFF2-40B4-BE49-F238E27FC236}">
              <a16:creationId xmlns:a16="http://schemas.microsoft.com/office/drawing/2014/main" id="{00000000-0008-0000-0F00-0000AF000000}"/>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00000000-0008-0000-0F00-0000B1000000}"/>
            </a:ext>
          </a:extLst>
        </xdr:cNvPr>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87993</xdr:rowOff>
    </xdr:from>
    <xdr:to>
      <xdr:col>20</xdr:col>
      <xdr:colOff>38100</xdr:colOff>
      <xdr:row>62</xdr:row>
      <xdr:rowOff>18143</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3746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52070</xdr:rowOff>
    </xdr:from>
    <xdr:to>
      <xdr:col>15</xdr:col>
      <xdr:colOff>101600</xdr:colOff>
      <xdr:row>61</xdr:row>
      <xdr:rowOff>153670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2857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127181</xdr:rowOff>
    </xdr:from>
    <xdr:to>
      <xdr:col>10</xdr:col>
      <xdr:colOff>165100</xdr:colOff>
      <xdr:row>62</xdr:row>
      <xdr:rowOff>57331</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9685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109220</xdr:rowOff>
    </xdr:from>
    <xdr:to>
      <xdr:col>6</xdr:col>
      <xdr:colOff>38100</xdr:colOff>
      <xdr:row>62</xdr:row>
      <xdr:rowOff>39370</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079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141877</xdr:rowOff>
    </xdr:from>
    <xdr:to>
      <xdr:col>24</xdr:col>
      <xdr:colOff>114300</xdr:colOff>
      <xdr:row>64</xdr:row>
      <xdr:rowOff>72027</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4584700" y="1094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56804</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00000000-0008-0000-0F00-0000BD000000}"/>
            </a:ext>
          </a:extLst>
        </xdr:cNvPr>
        <xdr:cNvSpPr txBox="1"/>
      </xdr:nvSpPr>
      <xdr:spPr>
        <a:xfrm>
          <a:off x="4673600" y="10858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35741</xdr:rowOff>
    </xdr:from>
    <xdr:to>
      <xdr:col>20</xdr:col>
      <xdr:colOff>38100</xdr:colOff>
      <xdr:row>64</xdr:row>
      <xdr:rowOff>137341</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3746500" y="1100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21227</xdr:rowOff>
    </xdr:from>
    <xdr:to>
      <xdr:col>24</xdr:col>
      <xdr:colOff>63500</xdr:colOff>
      <xdr:row>64</xdr:row>
      <xdr:rowOff>86541</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flipV="1">
          <a:off x="3797300" y="1099402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11249</xdr:rowOff>
    </xdr:from>
    <xdr:to>
      <xdr:col>15</xdr:col>
      <xdr:colOff>101600</xdr:colOff>
      <xdr:row>64</xdr:row>
      <xdr:rowOff>112849</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2857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62049</xdr:rowOff>
    </xdr:from>
    <xdr:to>
      <xdr:col>19</xdr:col>
      <xdr:colOff>177800</xdr:colOff>
      <xdr:row>64</xdr:row>
      <xdr:rowOff>86541</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2908300" y="1103484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161472</xdr:rowOff>
    </xdr:from>
    <xdr:to>
      <xdr:col>10</xdr:col>
      <xdr:colOff>165100</xdr:colOff>
      <xdr:row>64</xdr:row>
      <xdr:rowOff>91622</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1968500" y="1096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40822</xdr:rowOff>
    </xdr:from>
    <xdr:to>
      <xdr:col>15</xdr:col>
      <xdr:colOff>50800</xdr:colOff>
      <xdr:row>64</xdr:row>
      <xdr:rowOff>62049</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019300" y="1101362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89626</xdr:rowOff>
    </xdr:from>
    <xdr:to>
      <xdr:col>6</xdr:col>
      <xdr:colOff>38100</xdr:colOff>
      <xdr:row>64</xdr:row>
      <xdr:rowOff>19776</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079500" y="108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140426</xdr:rowOff>
    </xdr:from>
    <xdr:to>
      <xdr:col>10</xdr:col>
      <xdr:colOff>114300</xdr:colOff>
      <xdr:row>64</xdr:row>
      <xdr:rowOff>40822</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1130300" y="10941776"/>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34670</xdr:rowOff>
    </xdr:from>
    <xdr:ext cx="405111" cy="259045"/>
    <xdr:sp macro="" textlink="">
      <xdr:nvSpPr>
        <xdr:cNvPr id="198" name="n_1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35820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170197</xdr:rowOff>
    </xdr:from>
    <xdr:ext cx="405111" cy="259045"/>
    <xdr:sp macro="" textlink="">
      <xdr:nvSpPr>
        <xdr:cNvPr id="199" name="n_2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2705744" y="1028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73858</xdr:rowOff>
    </xdr:from>
    <xdr:ext cx="405111" cy="259045"/>
    <xdr:sp macro="" textlink="">
      <xdr:nvSpPr>
        <xdr:cNvPr id="200" name="n_3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1816744" y="10360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55897</xdr:rowOff>
    </xdr:from>
    <xdr:ext cx="405111" cy="259045"/>
    <xdr:sp macro="" textlink="">
      <xdr:nvSpPr>
        <xdr:cNvPr id="201" name="n_4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9277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128468</xdr:rowOff>
    </xdr:from>
    <xdr:ext cx="405111" cy="259045"/>
    <xdr:sp macro="" textlink="">
      <xdr:nvSpPr>
        <xdr:cNvPr id="202" name="n_1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3582044" y="11101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103976</xdr:rowOff>
    </xdr:from>
    <xdr:ext cx="405111" cy="259045"/>
    <xdr:sp macro="" textlink="">
      <xdr:nvSpPr>
        <xdr:cNvPr id="203" name="n_2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2705744" y="1107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82749</xdr:rowOff>
    </xdr:from>
    <xdr:ext cx="405111" cy="259045"/>
    <xdr:sp macro="" textlink="">
      <xdr:nvSpPr>
        <xdr:cNvPr id="204" name="n_3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1816744" y="1105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10903</xdr:rowOff>
    </xdr:from>
    <xdr:ext cx="405111" cy="259045"/>
    <xdr:sp macro="" textlink="">
      <xdr:nvSpPr>
        <xdr:cNvPr id="205" name="n_4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927744" y="1098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F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10476865"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F00-0000E8000000}"/>
            </a:ext>
          </a:extLst>
        </xdr:cNvPr>
        <xdr:cNvSpPr txBox="1"/>
      </xdr:nvSpPr>
      <xdr:spPr>
        <a:xfrm>
          <a:off x="10515600"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11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F00-0000EA000000}"/>
            </a:ext>
          </a:extLst>
        </xdr:cNvPr>
        <xdr:cNvSpPr txBox="1"/>
      </xdr:nvSpPr>
      <xdr:spPr>
        <a:xfrm>
          <a:off x="10515600"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388600" y="960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25635</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F00-0000EC000000}"/>
            </a:ext>
          </a:extLst>
        </xdr:cNvPr>
        <xdr:cNvSpPr txBox="1"/>
      </xdr:nvSpPr>
      <xdr:spPr>
        <a:xfrm>
          <a:off x="10515600" y="10655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10426700" y="1080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61214</xdr:rowOff>
    </xdr:from>
    <xdr:to>
      <xdr:col>50</xdr:col>
      <xdr:colOff>165100</xdr:colOff>
      <xdr:row>63</xdr:row>
      <xdr:rowOff>162814</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9588500" y="1086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81788</xdr:rowOff>
    </xdr:from>
    <xdr:to>
      <xdr:col>46</xdr:col>
      <xdr:colOff>38100</xdr:colOff>
      <xdr:row>64</xdr:row>
      <xdr:rowOff>11938</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8699500" y="1088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95504</xdr:rowOff>
    </xdr:from>
    <xdr:to>
      <xdr:col>41</xdr:col>
      <xdr:colOff>101600</xdr:colOff>
      <xdr:row>64</xdr:row>
      <xdr:rowOff>25654</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7810500" y="1089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103995</xdr:rowOff>
    </xdr:from>
    <xdr:to>
      <xdr:col>36</xdr:col>
      <xdr:colOff>165100</xdr:colOff>
      <xdr:row>64</xdr:row>
      <xdr:rowOff>34145</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6921500" y="1090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163431</xdr:rowOff>
    </xdr:from>
    <xdr:to>
      <xdr:col>55</xdr:col>
      <xdr:colOff>50800</xdr:colOff>
      <xdr:row>64</xdr:row>
      <xdr:rowOff>93581</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10426700" y="1096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78358</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F00-0000F8000000}"/>
            </a:ext>
          </a:extLst>
        </xdr:cNvPr>
        <xdr:cNvSpPr txBox="1"/>
      </xdr:nvSpPr>
      <xdr:spPr>
        <a:xfrm>
          <a:off x="10515600" y="1087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163757</xdr:rowOff>
    </xdr:from>
    <xdr:to>
      <xdr:col>50</xdr:col>
      <xdr:colOff>165100</xdr:colOff>
      <xdr:row>64</xdr:row>
      <xdr:rowOff>93907</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9588500" y="1096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42781</xdr:rowOff>
    </xdr:from>
    <xdr:to>
      <xdr:col>55</xdr:col>
      <xdr:colOff>0</xdr:colOff>
      <xdr:row>64</xdr:row>
      <xdr:rowOff>43107</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9639300" y="11015581"/>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163757</xdr:rowOff>
    </xdr:from>
    <xdr:to>
      <xdr:col>46</xdr:col>
      <xdr:colOff>38100</xdr:colOff>
      <xdr:row>64</xdr:row>
      <xdr:rowOff>93907</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8699500" y="1096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43107</xdr:rowOff>
    </xdr:from>
    <xdr:to>
      <xdr:col>50</xdr:col>
      <xdr:colOff>114300</xdr:colOff>
      <xdr:row>64</xdr:row>
      <xdr:rowOff>43107</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8750300" y="110159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164737</xdr:rowOff>
    </xdr:from>
    <xdr:to>
      <xdr:col>41</xdr:col>
      <xdr:colOff>101600</xdr:colOff>
      <xdr:row>64</xdr:row>
      <xdr:rowOff>94887</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7810500" y="1096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43107</xdr:rowOff>
    </xdr:from>
    <xdr:to>
      <xdr:col>45</xdr:col>
      <xdr:colOff>177800</xdr:colOff>
      <xdr:row>64</xdr:row>
      <xdr:rowOff>44087</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7861300" y="11015907"/>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13861</xdr:rowOff>
    </xdr:from>
    <xdr:to>
      <xdr:col>36</xdr:col>
      <xdr:colOff>165100</xdr:colOff>
      <xdr:row>64</xdr:row>
      <xdr:rowOff>115461</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6921500" y="1098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44087</xdr:rowOff>
    </xdr:from>
    <xdr:to>
      <xdr:col>41</xdr:col>
      <xdr:colOff>50800</xdr:colOff>
      <xdr:row>64</xdr:row>
      <xdr:rowOff>64661</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flipV="1">
          <a:off x="6972300" y="11016887"/>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7891</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F00-000001010000}"/>
            </a:ext>
          </a:extLst>
        </xdr:cNvPr>
        <xdr:cNvSpPr txBox="1"/>
      </xdr:nvSpPr>
      <xdr:spPr>
        <a:xfrm>
          <a:off x="9391727" y="1063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28465</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F00-000002010000}"/>
            </a:ext>
          </a:extLst>
        </xdr:cNvPr>
        <xdr:cNvSpPr txBox="1"/>
      </xdr:nvSpPr>
      <xdr:spPr>
        <a:xfrm>
          <a:off x="8515427" y="1065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42181</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F00-000003010000}"/>
            </a:ext>
          </a:extLst>
        </xdr:cNvPr>
        <xdr:cNvSpPr txBox="1"/>
      </xdr:nvSpPr>
      <xdr:spPr>
        <a:xfrm>
          <a:off x="7626427" y="1067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50672</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F00-000004010000}"/>
            </a:ext>
          </a:extLst>
        </xdr:cNvPr>
        <xdr:cNvSpPr txBox="1"/>
      </xdr:nvSpPr>
      <xdr:spPr>
        <a:xfrm>
          <a:off x="6737427" y="1068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85034</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F00-000005010000}"/>
            </a:ext>
          </a:extLst>
        </xdr:cNvPr>
        <xdr:cNvSpPr txBox="1"/>
      </xdr:nvSpPr>
      <xdr:spPr>
        <a:xfrm>
          <a:off x="9391727" y="1105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85034</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F00-000006010000}"/>
            </a:ext>
          </a:extLst>
        </xdr:cNvPr>
        <xdr:cNvSpPr txBox="1"/>
      </xdr:nvSpPr>
      <xdr:spPr>
        <a:xfrm>
          <a:off x="8515427" y="1105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86014</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F00-000007010000}"/>
            </a:ext>
          </a:extLst>
        </xdr:cNvPr>
        <xdr:cNvSpPr txBox="1"/>
      </xdr:nvSpPr>
      <xdr:spPr>
        <a:xfrm>
          <a:off x="7626427" y="1105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106588</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F00-000008010000}"/>
            </a:ext>
          </a:extLst>
        </xdr:cNvPr>
        <xdr:cNvSpPr txBox="1"/>
      </xdr:nvSpPr>
      <xdr:spPr>
        <a:xfrm>
          <a:off x="6737427" y="1107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F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24764</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flipV="1">
          <a:off x="4634865" y="13397864"/>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福祉施設】&#10;有形固定資産減価償却率最小値テキスト">
          <a:extLst>
            <a:ext uri="{FF2B5EF4-FFF2-40B4-BE49-F238E27FC236}">
              <a16:creationId xmlns:a16="http://schemas.microsoft.com/office/drawing/2014/main" id="{00000000-0008-0000-0F00-000022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142891</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00000000-0008-0000-0F00-000024010000}"/>
            </a:ext>
          </a:extLst>
        </xdr:cNvPr>
        <xdr:cNvSpPr txBox="1"/>
      </xdr:nvSpPr>
      <xdr:spPr>
        <a:xfrm>
          <a:off x="46736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24764</xdr:rowOff>
    </xdr:from>
    <xdr:to>
      <xdr:col>24</xdr:col>
      <xdr:colOff>152400</xdr:colOff>
      <xdr:row>78</xdr:row>
      <xdr:rowOff>24764</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28591</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F00-000026010000}"/>
            </a:ext>
          </a:extLst>
        </xdr:cNvPr>
        <xdr:cNvSpPr txBox="1"/>
      </xdr:nvSpPr>
      <xdr:spPr>
        <a:xfrm>
          <a:off x="4673600" y="13916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46355</xdr:rowOff>
    </xdr:from>
    <xdr:to>
      <xdr:col>20</xdr:col>
      <xdr:colOff>38100</xdr:colOff>
      <xdr:row>82</xdr:row>
      <xdr:rowOff>147955</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3746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42545</xdr:rowOff>
    </xdr:from>
    <xdr:to>
      <xdr:col>6</xdr:col>
      <xdr:colOff>38100</xdr:colOff>
      <xdr:row>81</xdr:row>
      <xdr:rowOff>144145</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079500" y="1392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10161</xdr:rowOff>
    </xdr:from>
    <xdr:to>
      <xdr:col>24</xdr:col>
      <xdr:colOff>114300</xdr:colOff>
      <xdr:row>79</xdr:row>
      <xdr:rowOff>111761</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45847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33038</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F00-000032010000}"/>
            </a:ext>
          </a:extLst>
        </xdr:cNvPr>
        <xdr:cNvSpPr txBox="1"/>
      </xdr:nvSpPr>
      <xdr:spPr>
        <a:xfrm>
          <a:off x="4673600" y="1340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42545</xdr:rowOff>
    </xdr:from>
    <xdr:to>
      <xdr:col>20</xdr:col>
      <xdr:colOff>38100</xdr:colOff>
      <xdr:row>81</xdr:row>
      <xdr:rowOff>144145</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37465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60961</xdr:rowOff>
    </xdr:from>
    <xdr:to>
      <xdr:col>24</xdr:col>
      <xdr:colOff>63500</xdr:colOff>
      <xdr:row>81</xdr:row>
      <xdr:rowOff>93345</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flipV="1">
          <a:off x="3797300" y="13605511"/>
          <a:ext cx="838200" cy="37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10161</xdr:rowOff>
    </xdr:from>
    <xdr:to>
      <xdr:col>15</xdr:col>
      <xdr:colOff>101600</xdr:colOff>
      <xdr:row>81</xdr:row>
      <xdr:rowOff>111761</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2857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60961</xdr:rowOff>
    </xdr:from>
    <xdr:to>
      <xdr:col>19</xdr:col>
      <xdr:colOff>177800</xdr:colOff>
      <xdr:row>81</xdr:row>
      <xdr:rowOff>93345</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2908300" y="1394841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141605</xdr:rowOff>
    </xdr:from>
    <xdr:to>
      <xdr:col>10</xdr:col>
      <xdr:colOff>165100</xdr:colOff>
      <xdr:row>81</xdr:row>
      <xdr:rowOff>71755</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968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20955</xdr:rowOff>
    </xdr:from>
    <xdr:to>
      <xdr:col>15</xdr:col>
      <xdr:colOff>50800</xdr:colOff>
      <xdr:row>81</xdr:row>
      <xdr:rowOff>60961</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2019300" y="139084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107314</xdr:rowOff>
    </xdr:from>
    <xdr:to>
      <xdr:col>6</xdr:col>
      <xdr:colOff>38100</xdr:colOff>
      <xdr:row>81</xdr:row>
      <xdr:rowOff>37464</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10795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158114</xdr:rowOff>
    </xdr:from>
    <xdr:to>
      <xdr:col>10</xdr:col>
      <xdr:colOff>114300</xdr:colOff>
      <xdr:row>81</xdr:row>
      <xdr:rowOff>20955</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130300" y="138741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139082</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F00-00003B010000}"/>
            </a:ext>
          </a:extLst>
        </xdr:cNvPr>
        <xdr:cNvSpPr txBox="1"/>
      </xdr:nvSpPr>
      <xdr:spPr>
        <a:xfrm>
          <a:off x="3582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99077</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F00-00003C010000}"/>
            </a:ext>
          </a:extLst>
        </xdr:cNvPr>
        <xdr:cNvSpPr txBox="1"/>
      </xdr:nvSpPr>
      <xdr:spPr>
        <a:xfrm>
          <a:off x="2705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38116</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F00-00003D010000}"/>
            </a:ext>
          </a:extLst>
        </xdr:cNvPr>
        <xdr:cNvSpPr txBox="1"/>
      </xdr:nvSpPr>
      <xdr:spPr>
        <a:xfrm>
          <a:off x="1816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135272</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F00-00003E010000}"/>
            </a:ext>
          </a:extLst>
        </xdr:cNvPr>
        <xdr:cNvSpPr txBox="1"/>
      </xdr:nvSpPr>
      <xdr:spPr>
        <a:xfrm>
          <a:off x="927744" y="1402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160672</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F00-00003F010000}"/>
            </a:ext>
          </a:extLst>
        </xdr:cNvPr>
        <xdr:cNvSpPr txBox="1"/>
      </xdr:nvSpPr>
      <xdr:spPr>
        <a:xfrm>
          <a:off x="358204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128288</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F00-000040010000}"/>
            </a:ext>
          </a:extLst>
        </xdr:cNvPr>
        <xdr:cNvSpPr txBox="1"/>
      </xdr:nvSpPr>
      <xdr:spPr>
        <a:xfrm>
          <a:off x="2705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88282</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F00-000041010000}"/>
            </a:ext>
          </a:extLst>
        </xdr:cNvPr>
        <xdr:cNvSpPr txBox="1"/>
      </xdr:nvSpPr>
      <xdr:spPr>
        <a:xfrm>
          <a:off x="1816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53991</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F00-000042010000}"/>
            </a:ext>
          </a:extLst>
        </xdr:cNvPr>
        <xdr:cNvSpPr txBox="1"/>
      </xdr:nvSpPr>
      <xdr:spPr>
        <a:xfrm>
          <a:off x="927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00000000-0008-0000-0F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xdr:rowOff>
    </xdr:from>
    <xdr:to>
      <xdr:col>54</xdr:col>
      <xdr:colOff>189865</xdr:colOff>
      <xdr:row>86</xdr:row>
      <xdr:rowOff>36271</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flipV="1">
          <a:off x="10476865" y="13373709"/>
          <a:ext cx="0" cy="140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5" name="【福祉施設】&#10;一人当たり面積最小値テキスト">
          <a:extLst>
            <a:ext uri="{FF2B5EF4-FFF2-40B4-BE49-F238E27FC236}">
              <a16:creationId xmlns:a16="http://schemas.microsoft.com/office/drawing/2014/main" id="{00000000-0008-0000-0F00-000059010000}"/>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118736</xdr:rowOff>
    </xdr:from>
    <xdr:ext cx="469744" cy="259045"/>
    <xdr:sp macro="" textlink="">
      <xdr:nvSpPr>
        <xdr:cNvPr id="347" name="【福祉施設】&#10;一人当たり面積最大値テキスト">
          <a:extLst>
            <a:ext uri="{FF2B5EF4-FFF2-40B4-BE49-F238E27FC236}">
              <a16:creationId xmlns:a16="http://schemas.microsoft.com/office/drawing/2014/main" id="{00000000-0008-0000-0F00-00005B010000}"/>
            </a:ext>
          </a:extLst>
        </xdr:cNvPr>
        <xdr:cNvSpPr txBox="1"/>
      </xdr:nvSpPr>
      <xdr:spPr>
        <a:xfrm>
          <a:off x="10515600" y="1314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xdr:rowOff>
    </xdr:from>
    <xdr:to>
      <xdr:col>55</xdr:col>
      <xdr:colOff>88900</xdr:colOff>
      <xdr:row>78</xdr:row>
      <xdr:rowOff>609</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10388600" y="133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133520</xdr:rowOff>
    </xdr:from>
    <xdr:ext cx="469744" cy="259045"/>
    <xdr:sp macro="" textlink="">
      <xdr:nvSpPr>
        <xdr:cNvPr id="349" name="【福祉施設】&#10;一人当たり面積平均値テキスト">
          <a:extLst>
            <a:ext uri="{FF2B5EF4-FFF2-40B4-BE49-F238E27FC236}">
              <a16:creationId xmlns:a16="http://schemas.microsoft.com/office/drawing/2014/main" id="{00000000-0008-0000-0F00-00005D010000}"/>
            </a:ext>
          </a:extLst>
        </xdr:cNvPr>
        <xdr:cNvSpPr txBox="1"/>
      </xdr:nvSpPr>
      <xdr:spPr>
        <a:xfrm>
          <a:off x="10515600" y="14535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155093</xdr:rowOff>
    </xdr:from>
    <xdr:to>
      <xdr:col>55</xdr:col>
      <xdr:colOff>50800</xdr:colOff>
      <xdr:row>85</xdr:row>
      <xdr:rowOff>85243</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10426700" y="1455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22504</xdr:rowOff>
    </xdr:from>
    <xdr:to>
      <xdr:col>50</xdr:col>
      <xdr:colOff>165100</xdr:colOff>
      <xdr:row>85</xdr:row>
      <xdr:rowOff>124104</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9588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34392</xdr:rowOff>
    </xdr:from>
    <xdr:to>
      <xdr:col>46</xdr:col>
      <xdr:colOff>38100</xdr:colOff>
      <xdr:row>85</xdr:row>
      <xdr:rowOff>135992</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8699500" y="1460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28905</xdr:rowOff>
    </xdr:from>
    <xdr:to>
      <xdr:col>41</xdr:col>
      <xdr:colOff>101600</xdr:colOff>
      <xdr:row>85</xdr:row>
      <xdr:rowOff>130505</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7810500" y="1460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33020</xdr:rowOff>
    </xdr:from>
    <xdr:to>
      <xdr:col>36</xdr:col>
      <xdr:colOff>165100</xdr:colOff>
      <xdr:row>85</xdr:row>
      <xdr:rowOff>134620</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69215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128575</xdr:rowOff>
    </xdr:from>
    <xdr:to>
      <xdr:col>55</xdr:col>
      <xdr:colOff>50800</xdr:colOff>
      <xdr:row>85</xdr:row>
      <xdr:rowOff>58725</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10426700" y="1453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151452</xdr:rowOff>
    </xdr:from>
    <xdr:ext cx="469744" cy="259045"/>
    <xdr:sp macro="" textlink="">
      <xdr:nvSpPr>
        <xdr:cNvPr id="361" name="【福祉施設】&#10;一人当たり面積該当値テキスト">
          <a:extLst>
            <a:ext uri="{FF2B5EF4-FFF2-40B4-BE49-F238E27FC236}">
              <a16:creationId xmlns:a16="http://schemas.microsoft.com/office/drawing/2014/main" id="{00000000-0008-0000-0F00-000069010000}"/>
            </a:ext>
          </a:extLst>
        </xdr:cNvPr>
        <xdr:cNvSpPr txBox="1"/>
      </xdr:nvSpPr>
      <xdr:spPr>
        <a:xfrm>
          <a:off x="10515600" y="1438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50851</xdr:rowOff>
    </xdr:from>
    <xdr:to>
      <xdr:col>50</xdr:col>
      <xdr:colOff>165100</xdr:colOff>
      <xdr:row>85</xdr:row>
      <xdr:rowOff>152451</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9588500" y="1462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7925</xdr:rowOff>
    </xdr:from>
    <xdr:to>
      <xdr:col>55</xdr:col>
      <xdr:colOff>0</xdr:colOff>
      <xdr:row>85</xdr:row>
      <xdr:rowOff>101651</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flipV="1">
          <a:off x="9639300" y="14581175"/>
          <a:ext cx="8382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52223</xdr:rowOff>
    </xdr:from>
    <xdr:to>
      <xdr:col>46</xdr:col>
      <xdr:colOff>38100</xdr:colOff>
      <xdr:row>85</xdr:row>
      <xdr:rowOff>153823</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8699500" y="1462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101651</xdr:rowOff>
    </xdr:from>
    <xdr:to>
      <xdr:col>50</xdr:col>
      <xdr:colOff>114300</xdr:colOff>
      <xdr:row>85</xdr:row>
      <xdr:rowOff>103023</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flipV="1">
          <a:off x="8750300" y="1467490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53594</xdr:rowOff>
    </xdr:from>
    <xdr:to>
      <xdr:col>41</xdr:col>
      <xdr:colOff>101600</xdr:colOff>
      <xdr:row>85</xdr:row>
      <xdr:rowOff>155194</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7810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103023</xdr:rowOff>
    </xdr:from>
    <xdr:to>
      <xdr:col>45</xdr:col>
      <xdr:colOff>177800</xdr:colOff>
      <xdr:row>85</xdr:row>
      <xdr:rowOff>104394</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flipV="1">
          <a:off x="7861300" y="14676273"/>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54051</xdr:rowOff>
    </xdr:from>
    <xdr:to>
      <xdr:col>36</xdr:col>
      <xdr:colOff>165100</xdr:colOff>
      <xdr:row>85</xdr:row>
      <xdr:rowOff>155651</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6921500" y="1462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104394</xdr:rowOff>
    </xdr:from>
    <xdr:to>
      <xdr:col>41</xdr:col>
      <xdr:colOff>50800</xdr:colOff>
      <xdr:row>85</xdr:row>
      <xdr:rowOff>104851</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flipV="1">
          <a:off x="6972300" y="1467764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140631</xdr:rowOff>
    </xdr:from>
    <xdr:ext cx="469744" cy="259045"/>
    <xdr:sp macro="" textlink="">
      <xdr:nvSpPr>
        <xdr:cNvPr id="370" name="n_1aveValue【福祉施設】&#10;一人当たり面積">
          <a:extLst>
            <a:ext uri="{FF2B5EF4-FFF2-40B4-BE49-F238E27FC236}">
              <a16:creationId xmlns:a16="http://schemas.microsoft.com/office/drawing/2014/main" id="{00000000-0008-0000-0F00-000072010000}"/>
            </a:ext>
          </a:extLst>
        </xdr:cNvPr>
        <xdr:cNvSpPr txBox="1"/>
      </xdr:nvSpPr>
      <xdr:spPr>
        <a:xfrm>
          <a:off x="93917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152519</xdr:rowOff>
    </xdr:from>
    <xdr:ext cx="469744" cy="259045"/>
    <xdr:sp macro="" textlink="">
      <xdr:nvSpPr>
        <xdr:cNvPr id="371" name="n_2aveValue【福祉施設】&#10;一人当たり面積">
          <a:extLst>
            <a:ext uri="{FF2B5EF4-FFF2-40B4-BE49-F238E27FC236}">
              <a16:creationId xmlns:a16="http://schemas.microsoft.com/office/drawing/2014/main" id="{00000000-0008-0000-0F00-000073010000}"/>
            </a:ext>
          </a:extLst>
        </xdr:cNvPr>
        <xdr:cNvSpPr txBox="1"/>
      </xdr:nvSpPr>
      <xdr:spPr>
        <a:xfrm>
          <a:off x="8515427" y="1438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147032</xdr:rowOff>
    </xdr:from>
    <xdr:ext cx="469744" cy="259045"/>
    <xdr:sp macro="" textlink="">
      <xdr:nvSpPr>
        <xdr:cNvPr id="372" name="n_3aveValue【福祉施設】&#10;一人当たり面積">
          <a:extLst>
            <a:ext uri="{FF2B5EF4-FFF2-40B4-BE49-F238E27FC236}">
              <a16:creationId xmlns:a16="http://schemas.microsoft.com/office/drawing/2014/main" id="{00000000-0008-0000-0F00-000074010000}"/>
            </a:ext>
          </a:extLst>
        </xdr:cNvPr>
        <xdr:cNvSpPr txBox="1"/>
      </xdr:nvSpPr>
      <xdr:spPr>
        <a:xfrm>
          <a:off x="7626427" y="1437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151147</xdr:rowOff>
    </xdr:from>
    <xdr:ext cx="469744" cy="259045"/>
    <xdr:sp macro="" textlink="">
      <xdr:nvSpPr>
        <xdr:cNvPr id="373" name="n_4aveValue【福祉施設】&#10;一人当たり面積">
          <a:extLst>
            <a:ext uri="{FF2B5EF4-FFF2-40B4-BE49-F238E27FC236}">
              <a16:creationId xmlns:a16="http://schemas.microsoft.com/office/drawing/2014/main" id="{00000000-0008-0000-0F00-000075010000}"/>
            </a:ext>
          </a:extLst>
        </xdr:cNvPr>
        <xdr:cNvSpPr txBox="1"/>
      </xdr:nvSpPr>
      <xdr:spPr>
        <a:xfrm>
          <a:off x="6737427" y="1438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143578</xdr:rowOff>
    </xdr:from>
    <xdr:ext cx="469744" cy="259045"/>
    <xdr:sp macro="" textlink="">
      <xdr:nvSpPr>
        <xdr:cNvPr id="374" name="n_1mainValue【福祉施設】&#10;一人当たり面積">
          <a:extLst>
            <a:ext uri="{FF2B5EF4-FFF2-40B4-BE49-F238E27FC236}">
              <a16:creationId xmlns:a16="http://schemas.microsoft.com/office/drawing/2014/main" id="{00000000-0008-0000-0F00-000076010000}"/>
            </a:ext>
          </a:extLst>
        </xdr:cNvPr>
        <xdr:cNvSpPr txBox="1"/>
      </xdr:nvSpPr>
      <xdr:spPr>
        <a:xfrm>
          <a:off x="9391727" y="1471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144950</xdr:rowOff>
    </xdr:from>
    <xdr:ext cx="469744" cy="259045"/>
    <xdr:sp macro="" textlink="">
      <xdr:nvSpPr>
        <xdr:cNvPr id="375" name="n_2mainValue【福祉施設】&#10;一人当たり面積">
          <a:extLst>
            <a:ext uri="{FF2B5EF4-FFF2-40B4-BE49-F238E27FC236}">
              <a16:creationId xmlns:a16="http://schemas.microsoft.com/office/drawing/2014/main" id="{00000000-0008-0000-0F00-000077010000}"/>
            </a:ext>
          </a:extLst>
        </xdr:cNvPr>
        <xdr:cNvSpPr txBox="1"/>
      </xdr:nvSpPr>
      <xdr:spPr>
        <a:xfrm>
          <a:off x="8515427" y="14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146321</xdr:rowOff>
    </xdr:from>
    <xdr:ext cx="469744" cy="259045"/>
    <xdr:sp macro="" textlink="">
      <xdr:nvSpPr>
        <xdr:cNvPr id="376" name="n_3mainValue【福祉施設】&#10;一人当たり面積">
          <a:extLst>
            <a:ext uri="{FF2B5EF4-FFF2-40B4-BE49-F238E27FC236}">
              <a16:creationId xmlns:a16="http://schemas.microsoft.com/office/drawing/2014/main" id="{00000000-0008-0000-0F00-000078010000}"/>
            </a:ext>
          </a:extLst>
        </xdr:cNvPr>
        <xdr:cNvSpPr txBox="1"/>
      </xdr:nvSpPr>
      <xdr:spPr>
        <a:xfrm>
          <a:off x="76264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146778</xdr:rowOff>
    </xdr:from>
    <xdr:ext cx="469744" cy="259045"/>
    <xdr:sp macro="" textlink="">
      <xdr:nvSpPr>
        <xdr:cNvPr id="377" name="n_4mainValue【福祉施設】&#10;一人当たり面積">
          <a:extLst>
            <a:ext uri="{FF2B5EF4-FFF2-40B4-BE49-F238E27FC236}">
              <a16:creationId xmlns:a16="http://schemas.microsoft.com/office/drawing/2014/main" id="{00000000-0008-0000-0F00-000079010000}"/>
            </a:ext>
          </a:extLst>
        </xdr:cNvPr>
        <xdr:cNvSpPr txBox="1"/>
      </xdr:nvSpPr>
      <xdr:spPr>
        <a:xfrm>
          <a:off x="6737427" y="1472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a:extLst>
            <a:ext uri="{FF2B5EF4-FFF2-40B4-BE49-F238E27FC236}">
              <a16:creationId xmlns:a16="http://schemas.microsoft.com/office/drawing/2014/main" id="{00000000-0008-0000-0F00-00009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1088</xdr:rowOff>
    </xdr:from>
    <xdr:to>
      <xdr:col>24</xdr:col>
      <xdr:colOff>62865</xdr:colOff>
      <xdr:row>109</xdr:row>
      <xdr:rowOff>35379</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flipV="1">
          <a:off x="4634865" y="17317538"/>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4" name="【市民会館】&#10;有形固定資産減価償却率最小値テキスト">
          <a:extLst>
            <a:ext uri="{FF2B5EF4-FFF2-40B4-BE49-F238E27FC236}">
              <a16:creationId xmlns:a16="http://schemas.microsoft.com/office/drawing/2014/main" id="{00000000-0008-0000-0F00-000094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119215</xdr:rowOff>
    </xdr:from>
    <xdr:ext cx="405111" cy="259045"/>
    <xdr:sp macro="" textlink="">
      <xdr:nvSpPr>
        <xdr:cNvPr id="406" name="【市民会館】&#10;有形固定資産減価償却率最大値テキスト">
          <a:extLst>
            <a:ext uri="{FF2B5EF4-FFF2-40B4-BE49-F238E27FC236}">
              <a16:creationId xmlns:a16="http://schemas.microsoft.com/office/drawing/2014/main" id="{00000000-0008-0000-0F00-000096010000}"/>
            </a:ext>
          </a:extLst>
        </xdr:cNvPr>
        <xdr:cNvSpPr txBox="1"/>
      </xdr:nvSpPr>
      <xdr:spPr>
        <a:xfrm>
          <a:off x="4673600" y="1709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1088</xdr:rowOff>
    </xdr:from>
    <xdr:to>
      <xdr:col>24</xdr:col>
      <xdr:colOff>152400</xdr:colOff>
      <xdr:row>101</xdr:row>
      <xdr:rowOff>1088</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4546600" y="1731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84200</xdr:rowOff>
    </xdr:from>
    <xdr:ext cx="405111" cy="259045"/>
    <xdr:sp macro="" textlink="">
      <xdr:nvSpPr>
        <xdr:cNvPr id="408" name="【市民会館】&#10;有形固定資産減価償却率平均値テキスト">
          <a:extLst>
            <a:ext uri="{FF2B5EF4-FFF2-40B4-BE49-F238E27FC236}">
              <a16:creationId xmlns:a16="http://schemas.microsoft.com/office/drawing/2014/main" id="{00000000-0008-0000-0F00-000098010000}"/>
            </a:ext>
          </a:extLst>
        </xdr:cNvPr>
        <xdr:cNvSpPr txBox="1"/>
      </xdr:nvSpPr>
      <xdr:spPr>
        <a:xfrm>
          <a:off x="4673600" y="1791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61323</xdr:rowOff>
    </xdr:from>
    <xdr:to>
      <xdr:col>24</xdr:col>
      <xdr:colOff>114300</xdr:colOff>
      <xdr:row>105</xdr:row>
      <xdr:rowOff>162923</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4584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20501</xdr:rowOff>
    </xdr:from>
    <xdr:to>
      <xdr:col>20</xdr:col>
      <xdr:colOff>38100</xdr:colOff>
      <xdr:row>105</xdr:row>
      <xdr:rowOff>122101</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3746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27032</xdr:rowOff>
    </xdr:from>
    <xdr:to>
      <xdr:col>15</xdr:col>
      <xdr:colOff>101600</xdr:colOff>
      <xdr:row>105</xdr:row>
      <xdr:rowOff>128632</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2857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15602</xdr:rowOff>
    </xdr:from>
    <xdr:to>
      <xdr:col>10</xdr:col>
      <xdr:colOff>165100</xdr:colOff>
      <xdr:row>105</xdr:row>
      <xdr:rowOff>117202</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1968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110308</xdr:rowOff>
    </xdr:from>
    <xdr:to>
      <xdr:col>6</xdr:col>
      <xdr:colOff>38100</xdr:colOff>
      <xdr:row>105</xdr:row>
      <xdr:rowOff>40458</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1079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151130</xdr:rowOff>
    </xdr:from>
    <xdr:to>
      <xdr:col>24</xdr:col>
      <xdr:colOff>114300</xdr:colOff>
      <xdr:row>109</xdr:row>
      <xdr:rowOff>81280</xdr:rowOff>
    </xdr:to>
    <xdr:sp macro="" textlink="">
      <xdr:nvSpPr>
        <xdr:cNvPr id="419" name="楕円 418">
          <a:extLst>
            <a:ext uri="{FF2B5EF4-FFF2-40B4-BE49-F238E27FC236}">
              <a16:creationId xmlns:a16="http://schemas.microsoft.com/office/drawing/2014/main" id="{00000000-0008-0000-0F00-0000A3010000}"/>
            </a:ext>
          </a:extLst>
        </xdr:cNvPr>
        <xdr:cNvSpPr/>
      </xdr:nvSpPr>
      <xdr:spPr>
        <a:xfrm>
          <a:off x="4584700" y="186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66057</xdr:rowOff>
    </xdr:from>
    <xdr:ext cx="405111" cy="259045"/>
    <xdr:sp macro="" textlink="">
      <xdr:nvSpPr>
        <xdr:cNvPr id="420" name="【市民会館】&#10;有形固定資産減価償却率該当値テキスト">
          <a:extLst>
            <a:ext uri="{FF2B5EF4-FFF2-40B4-BE49-F238E27FC236}">
              <a16:creationId xmlns:a16="http://schemas.microsoft.com/office/drawing/2014/main" id="{00000000-0008-0000-0F00-0000A4010000}"/>
            </a:ext>
          </a:extLst>
        </xdr:cNvPr>
        <xdr:cNvSpPr txBox="1"/>
      </xdr:nvSpPr>
      <xdr:spPr>
        <a:xfrm>
          <a:off x="4673600" y="1858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151130</xdr:rowOff>
    </xdr:from>
    <xdr:to>
      <xdr:col>20</xdr:col>
      <xdr:colOff>38100</xdr:colOff>
      <xdr:row>109</xdr:row>
      <xdr:rowOff>81280</xdr:rowOff>
    </xdr:to>
    <xdr:sp macro="" textlink="">
      <xdr:nvSpPr>
        <xdr:cNvPr id="421" name="楕円 420">
          <a:extLst>
            <a:ext uri="{FF2B5EF4-FFF2-40B4-BE49-F238E27FC236}">
              <a16:creationId xmlns:a16="http://schemas.microsoft.com/office/drawing/2014/main" id="{00000000-0008-0000-0F00-0000A5010000}"/>
            </a:ext>
          </a:extLst>
        </xdr:cNvPr>
        <xdr:cNvSpPr/>
      </xdr:nvSpPr>
      <xdr:spPr>
        <a:xfrm>
          <a:off x="3746500" y="186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30480</xdr:rowOff>
    </xdr:from>
    <xdr:to>
      <xdr:col>24</xdr:col>
      <xdr:colOff>63500</xdr:colOff>
      <xdr:row>109</xdr:row>
      <xdr:rowOff>30480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3797300" y="187185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151130</xdr:rowOff>
    </xdr:from>
    <xdr:to>
      <xdr:col>15</xdr:col>
      <xdr:colOff>101600</xdr:colOff>
      <xdr:row>109</xdr:row>
      <xdr:rowOff>81280</xdr:rowOff>
    </xdr:to>
    <xdr:sp macro="" textlink="">
      <xdr:nvSpPr>
        <xdr:cNvPr id="423" name="楕円 422">
          <a:extLst>
            <a:ext uri="{FF2B5EF4-FFF2-40B4-BE49-F238E27FC236}">
              <a16:creationId xmlns:a16="http://schemas.microsoft.com/office/drawing/2014/main" id="{00000000-0008-0000-0F00-0000A7010000}"/>
            </a:ext>
          </a:extLst>
        </xdr:cNvPr>
        <xdr:cNvSpPr/>
      </xdr:nvSpPr>
      <xdr:spPr>
        <a:xfrm>
          <a:off x="2857500" y="186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30480</xdr:rowOff>
    </xdr:from>
    <xdr:to>
      <xdr:col>19</xdr:col>
      <xdr:colOff>177800</xdr:colOff>
      <xdr:row>109</xdr:row>
      <xdr:rowOff>30480</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2908300" y="187185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149498</xdr:rowOff>
    </xdr:from>
    <xdr:to>
      <xdr:col>10</xdr:col>
      <xdr:colOff>165100</xdr:colOff>
      <xdr:row>109</xdr:row>
      <xdr:rowOff>79648</xdr:rowOff>
    </xdr:to>
    <xdr:sp macro="" textlink="">
      <xdr:nvSpPr>
        <xdr:cNvPr id="425" name="楕円 424">
          <a:extLst>
            <a:ext uri="{FF2B5EF4-FFF2-40B4-BE49-F238E27FC236}">
              <a16:creationId xmlns:a16="http://schemas.microsoft.com/office/drawing/2014/main" id="{00000000-0008-0000-0F00-0000A9010000}"/>
            </a:ext>
          </a:extLst>
        </xdr:cNvPr>
        <xdr:cNvSpPr/>
      </xdr:nvSpPr>
      <xdr:spPr>
        <a:xfrm>
          <a:off x="1968500" y="186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28848</xdr:rowOff>
    </xdr:from>
    <xdr:to>
      <xdr:col>15</xdr:col>
      <xdr:colOff>50800</xdr:colOff>
      <xdr:row>109</xdr:row>
      <xdr:rowOff>30480</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2019300" y="1871689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147864</xdr:rowOff>
    </xdr:from>
    <xdr:to>
      <xdr:col>6</xdr:col>
      <xdr:colOff>38100</xdr:colOff>
      <xdr:row>109</xdr:row>
      <xdr:rowOff>78014</xdr:rowOff>
    </xdr:to>
    <xdr:sp macro="" textlink="">
      <xdr:nvSpPr>
        <xdr:cNvPr id="427" name="楕円 426">
          <a:extLst>
            <a:ext uri="{FF2B5EF4-FFF2-40B4-BE49-F238E27FC236}">
              <a16:creationId xmlns:a16="http://schemas.microsoft.com/office/drawing/2014/main" id="{00000000-0008-0000-0F00-0000AB010000}"/>
            </a:ext>
          </a:extLst>
        </xdr:cNvPr>
        <xdr:cNvSpPr/>
      </xdr:nvSpPr>
      <xdr:spPr>
        <a:xfrm>
          <a:off x="1079500" y="186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109</xdr:row>
      <xdr:rowOff>27214</xdr:rowOff>
    </xdr:from>
    <xdr:to>
      <xdr:col>10</xdr:col>
      <xdr:colOff>114300</xdr:colOff>
      <xdr:row>109</xdr:row>
      <xdr:rowOff>28848</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130300" y="1871526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138628</xdr:rowOff>
    </xdr:from>
    <xdr:ext cx="405111" cy="259045"/>
    <xdr:sp macro="" textlink="">
      <xdr:nvSpPr>
        <xdr:cNvPr id="429" name="n_1aveValue【市民会館】&#10;有形固定資産減価償却率">
          <a:extLst>
            <a:ext uri="{FF2B5EF4-FFF2-40B4-BE49-F238E27FC236}">
              <a16:creationId xmlns:a16="http://schemas.microsoft.com/office/drawing/2014/main" id="{00000000-0008-0000-0F00-0000AD010000}"/>
            </a:ext>
          </a:extLst>
        </xdr:cNvPr>
        <xdr:cNvSpPr txBox="1"/>
      </xdr:nvSpPr>
      <xdr:spPr>
        <a:xfrm>
          <a:off x="3582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145159</xdr:rowOff>
    </xdr:from>
    <xdr:ext cx="405111" cy="259045"/>
    <xdr:sp macro="" textlink="">
      <xdr:nvSpPr>
        <xdr:cNvPr id="430" name="n_2aveValue【市民会館】&#10;有形固定資産減価償却率">
          <a:extLst>
            <a:ext uri="{FF2B5EF4-FFF2-40B4-BE49-F238E27FC236}">
              <a16:creationId xmlns:a16="http://schemas.microsoft.com/office/drawing/2014/main" id="{00000000-0008-0000-0F00-0000AE010000}"/>
            </a:ext>
          </a:extLst>
        </xdr:cNvPr>
        <xdr:cNvSpPr txBox="1"/>
      </xdr:nvSpPr>
      <xdr:spPr>
        <a:xfrm>
          <a:off x="2705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133729</xdr:rowOff>
    </xdr:from>
    <xdr:ext cx="405111" cy="259045"/>
    <xdr:sp macro="" textlink="">
      <xdr:nvSpPr>
        <xdr:cNvPr id="431" name="n_3aveValue【市民会館】&#10;有形固定資産減価償却率">
          <a:extLst>
            <a:ext uri="{FF2B5EF4-FFF2-40B4-BE49-F238E27FC236}">
              <a16:creationId xmlns:a16="http://schemas.microsoft.com/office/drawing/2014/main" id="{00000000-0008-0000-0F00-0000AF010000}"/>
            </a:ext>
          </a:extLst>
        </xdr:cNvPr>
        <xdr:cNvSpPr txBox="1"/>
      </xdr:nvSpPr>
      <xdr:spPr>
        <a:xfrm>
          <a:off x="1816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56985</xdr:rowOff>
    </xdr:from>
    <xdr:ext cx="405111" cy="259045"/>
    <xdr:sp macro="" textlink="">
      <xdr:nvSpPr>
        <xdr:cNvPr id="432" name="n_4aveValue【市民会館】&#10;有形固定資産減価償却率">
          <a:extLst>
            <a:ext uri="{FF2B5EF4-FFF2-40B4-BE49-F238E27FC236}">
              <a16:creationId xmlns:a16="http://schemas.microsoft.com/office/drawing/2014/main" id="{00000000-0008-0000-0F00-0000B0010000}"/>
            </a:ext>
          </a:extLst>
        </xdr:cNvPr>
        <xdr:cNvSpPr txBox="1"/>
      </xdr:nvSpPr>
      <xdr:spPr>
        <a:xfrm>
          <a:off x="9277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72407</xdr:rowOff>
    </xdr:from>
    <xdr:ext cx="405111" cy="259045"/>
    <xdr:sp macro="" textlink="">
      <xdr:nvSpPr>
        <xdr:cNvPr id="433" name="n_1mainValue【市民会館】&#10;有形固定資産減価償却率">
          <a:extLst>
            <a:ext uri="{FF2B5EF4-FFF2-40B4-BE49-F238E27FC236}">
              <a16:creationId xmlns:a16="http://schemas.microsoft.com/office/drawing/2014/main" id="{00000000-0008-0000-0F00-0000B1010000}"/>
            </a:ext>
          </a:extLst>
        </xdr:cNvPr>
        <xdr:cNvSpPr txBox="1"/>
      </xdr:nvSpPr>
      <xdr:spPr>
        <a:xfrm>
          <a:off x="3582044" y="187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72407</xdr:rowOff>
    </xdr:from>
    <xdr:ext cx="405111" cy="259045"/>
    <xdr:sp macro="" textlink="">
      <xdr:nvSpPr>
        <xdr:cNvPr id="434" name="n_2mainValue【市民会館】&#10;有形固定資産減価償却率">
          <a:extLst>
            <a:ext uri="{FF2B5EF4-FFF2-40B4-BE49-F238E27FC236}">
              <a16:creationId xmlns:a16="http://schemas.microsoft.com/office/drawing/2014/main" id="{00000000-0008-0000-0F00-0000B2010000}"/>
            </a:ext>
          </a:extLst>
        </xdr:cNvPr>
        <xdr:cNvSpPr txBox="1"/>
      </xdr:nvSpPr>
      <xdr:spPr>
        <a:xfrm>
          <a:off x="2705744" y="187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70775</xdr:rowOff>
    </xdr:from>
    <xdr:ext cx="405111" cy="259045"/>
    <xdr:sp macro="" textlink="">
      <xdr:nvSpPr>
        <xdr:cNvPr id="435" name="n_3mainValue【市民会館】&#10;有形固定資産減価償却率">
          <a:extLst>
            <a:ext uri="{FF2B5EF4-FFF2-40B4-BE49-F238E27FC236}">
              <a16:creationId xmlns:a16="http://schemas.microsoft.com/office/drawing/2014/main" id="{00000000-0008-0000-0F00-0000B3010000}"/>
            </a:ext>
          </a:extLst>
        </xdr:cNvPr>
        <xdr:cNvSpPr txBox="1"/>
      </xdr:nvSpPr>
      <xdr:spPr>
        <a:xfrm>
          <a:off x="1816744" y="18758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69141</xdr:rowOff>
    </xdr:from>
    <xdr:ext cx="405111" cy="259045"/>
    <xdr:sp macro="" textlink="">
      <xdr:nvSpPr>
        <xdr:cNvPr id="436" name="n_4mainValue【市民会館】&#10;有形固定資産減価償却率">
          <a:extLst>
            <a:ext uri="{FF2B5EF4-FFF2-40B4-BE49-F238E27FC236}">
              <a16:creationId xmlns:a16="http://schemas.microsoft.com/office/drawing/2014/main" id="{00000000-0008-0000-0F00-0000B4010000}"/>
            </a:ext>
          </a:extLst>
        </xdr:cNvPr>
        <xdr:cNvSpPr txBox="1"/>
      </xdr:nvSpPr>
      <xdr:spPr>
        <a:xfrm>
          <a:off x="927744" y="1875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市民会館】&#10;一人当たり面積グラフ枠">
          <a:extLst>
            <a:ext uri="{FF2B5EF4-FFF2-40B4-BE49-F238E27FC236}">
              <a16:creationId xmlns:a16="http://schemas.microsoft.com/office/drawing/2014/main" id="{00000000-0008-0000-0F00-0000CB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147065</xdr:rowOff>
    </xdr:from>
    <xdr:to>
      <xdr:col>54</xdr:col>
      <xdr:colOff>189865</xdr:colOff>
      <xdr:row>108</xdr:row>
      <xdr:rowOff>89154</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flipV="1">
          <a:off x="10476865" y="17120615"/>
          <a:ext cx="0" cy="1485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92981</xdr:rowOff>
    </xdr:from>
    <xdr:ext cx="469744" cy="259045"/>
    <xdr:sp macro="" textlink="">
      <xdr:nvSpPr>
        <xdr:cNvPr id="461" name="【市民会館】&#10;一人当たり面積最小値テキスト">
          <a:extLst>
            <a:ext uri="{FF2B5EF4-FFF2-40B4-BE49-F238E27FC236}">
              <a16:creationId xmlns:a16="http://schemas.microsoft.com/office/drawing/2014/main" id="{00000000-0008-0000-0F00-0000CD010000}"/>
            </a:ext>
          </a:extLst>
        </xdr:cNvPr>
        <xdr:cNvSpPr txBox="1"/>
      </xdr:nvSpPr>
      <xdr:spPr>
        <a:xfrm>
          <a:off x="10515600" y="1860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89154</xdr:rowOff>
    </xdr:from>
    <xdr:to>
      <xdr:col>55</xdr:col>
      <xdr:colOff>88900</xdr:colOff>
      <xdr:row>108</xdr:row>
      <xdr:rowOff>89154</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0388600" y="1860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93742</xdr:rowOff>
    </xdr:from>
    <xdr:ext cx="469744" cy="259045"/>
    <xdr:sp macro="" textlink="">
      <xdr:nvSpPr>
        <xdr:cNvPr id="463" name="【市民会館】&#10;一人当たり面積最大値テキスト">
          <a:extLst>
            <a:ext uri="{FF2B5EF4-FFF2-40B4-BE49-F238E27FC236}">
              <a16:creationId xmlns:a16="http://schemas.microsoft.com/office/drawing/2014/main" id="{00000000-0008-0000-0F00-0000CF010000}"/>
            </a:ext>
          </a:extLst>
        </xdr:cNvPr>
        <xdr:cNvSpPr txBox="1"/>
      </xdr:nvSpPr>
      <xdr:spPr>
        <a:xfrm>
          <a:off x="105156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147065</xdr:rowOff>
    </xdr:from>
    <xdr:to>
      <xdr:col>55</xdr:col>
      <xdr:colOff>88900</xdr:colOff>
      <xdr:row>99</xdr:row>
      <xdr:rowOff>147065</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0388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109999</xdr:rowOff>
    </xdr:from>
    <xdr:ext cx="469744" cy="259045"/>
    <xdr:sp macro="" textlink="">
      <xdr:nvSpPr>
        <xdr:cNvPr id="465" name="【市民会館】&#10;一人当たり面積平均値テキスト">
          <a:extLst>
            <a:ext uri="{FF2B5EF4-FFF2-40B4-BE49-F238E27FC236}">
              <a16:creationId xmlns:a16="http://schemas.microsoft.com/office/drawing/2014/main" id="{00000000-0008-0000-0F00-0000D1010000}"/>
            </a:ext>
          </a:extLst>
        </xdr:cNvPr>
        <xdr:cNvSpPr txBox="1"/>
      </xdr:nvSpPr>
      <xdr:spPr>
        <a:xfrm>
          <a:off x="10515600" y="1811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87122</xdr:rowOff>
    </xdr:from>
    <xdr:to>
      <xdr:col>55</xdr:col>
      <xdr:colOff>50800</xdr:colOff>
      <xdr:row>107</xdr:row>
      <xdr:rowOff>17272</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104267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97789</xdr:rowOff>
    </xdr:from>
    <xdr:to>
      <xdr:col>50</xdr:col>
      <xdr:colOff>165100</xdr:colOff>
      <xdr:row>108</xdr:row>
      <xdr:rowOff>27939</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9588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84074</xdr:rowOff>
    </xdr:from>
    <xdr:to>
      <xdr:col>46</xdr:col>
      <xdr:colOff>38100</xdr:colOff>
      <xdr:row>108</xdr:row>
      <xdr:rowOff>14224</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86995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93980</xdr:rowOff>
    </xdr:from>
    <xdr:to>
      <xdr:col>41</xdr:col>
      <xdr:colOff>101600</xdr:colOff>
      <xdr:row>108</xdr:row>
      <xdr:rowOff>24130</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7810500" y="1843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71120</xdr:rowOff>
    </xdr:from>
    <xdr:to>
      <xdr:col>36</xdr:col>
      <xdr:colOff>165100</xdr:colOff>
      <xdr:row>108</xdr:row>
      <xdr:rowOff>1270</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6921500" y="1841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38354</xdr:rowOff>
    </xdr:from>
    <xdr:to>
      <xdr:col>55</xdr:col>
      <xdr:colOff>50800</xdr:colOff>
      <xdr:row>108</xdr:row>
      <xdr:rowOff>139954</xdr:rowOff>
    </xdr:to>
    <xdr:sp macro="" textlink="">
      <xdr:nvSpPr>
        <xdr:cNvPr id="476" name="楕円 475">
          <a:extLst>
            <a:ext uri="{FF2B5EF4-FFF2-40B4-BE49-F238E27FC236}">
              <a16:creationId xmlns:a16="http://schemas.microsoft.com/office/drawing/2014/main" id="{00000000-0008-0000-0F00-0000DC010000}"/>
            </a:ext>
          </a:extLst>
        </xdr:cNvPr>
        <xdr:cNvSpPr/>
      </xdr:nvSpPr>
      <xdr:spPr>
        <a:xfrm>
          <a:off x="10426700" y="1855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124731</xdr:rowOff>
    </xdr:from>
    <xdr:ext cx="469744" cy="259045"/>
    <xdr:sp macro="" textlink="">
      <xdr:nvSpPr>
        <xdr:cNvPr id="477" name="【市民会館】&#10;一人当たり面積該当値テキスト">
          <a:extLst>
            <a:ext uri="{FF2B5EF4-FFF2-40B4-BE49-F238E27FC236}">
              <a16:creationId xmlns:a16="http://schemas.microsoft.com/office/drawing/2014/main" id="{00000000-0008-0000-0F00-0000DD010000}"/>
            </a:ext>
          </a:extLst>
        </xdr:cNvPr>
        <xdr:cNvSpPr txBox="1"/>
      </xdr:nvSpPr>
      <xdr:spPr>
        <a:xfrm>
          <a:off x="10515600" y="1846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39115</xdr:rowOff>
    </xdr:from>
    <xdr:to>
      <xdr:col>50</xdr:col>
      <xdr:colOff>165100</xdr:colOff>
      <xdr:row>108</xdr:row>
      <xdr:rowOff>140715</xdr:rowOff>
    </xdr:to>
    <xdr:sp macro="" textlink="">
      <xdr:nvSpPr>
        <xdr:cNvPr id="478" name="楕円 477">
          <a:extLst>
            <a:ext uri="{FF2B5EF4-FFF2-40B4-BE49-F238E27FC236}">
              <a16:creationId xmlns:a16="http://schemas.microsoft.com/office/drawing/2014/main" id="{00000000-0008-0000-0F00-0000DE010000}"/>
            </a:ext>
          </a:extLst>
        </xdr:cNvPr>
        <xdr:cNvSpPr/>
      </xdr:nvSpPr>
      <xdr:spPr>
        <a:xfrm>
          <a:off x="9588500" y="185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89154</xdr:rowOff>
    </xdr:from>
    <xdr:to>
      <xdr:col>55</xdr:col>
      <xdr:colOff>0</xdr:colOff>
      <xdr:row>108</xdr:row>
      <xdr:rowOff>89915</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flipV="1">
          <a:off x="9639300" y="18605754"/>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39878</xdr:rowOff>
    </xdr:from>
    <xdr:to>
      <xdr:col>46</xdr:col>
      <xdr:colOff>38100</xdr:colOff>
      <xdr:row>108</xdr:row>
      <xdr:rowOff>141478</xdr:rowOff>
    </xdr:to>
    <xdr:sp macro="" textlink="">
      <xdr:nvSpPr>
        <xdr:cNvPr id="480" name="楕円 479">
          <a:extLst>
            <a:ext uri="{FF2B5EF4-FFF2-40B4-BE49-F238E27FC236}">
              <a16:creationId xmlns:a16="http://schemas.microsoft.com/office/drawing/2014/main" id="{00000000-0008-0000-0F00-0000E0010000}"/>
            </a:ext>
          </a:extLst>
        </xdr:cNvPr>
        <xdr:cNvSpPr/>
      </xdr:nvSpPr>
      <xdr:spPr>
        <a:xfrm>
          <a:off x="8699500" y="185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89915</xdr:rowOff>
    </xdr:from>
    <xdr:to>
      <xdr:col>50</xdr:col>
      <xdr:colOff>114300</xdr:colOff>
      <xdr:row>108</xdr:row>
      <xdr:rowOff>90678</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flipV="1">
          <a:off x="8750300" y="18606515"/>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40639</xdr:rowOff>
    </xdr:from>
    <xdr:to>
      <xdr:col>41</xdr:col>
      <xdr:colOff>101600</xdr:colOff>
      <xdr:row>108</xdr:row>
      <xdr:rowOff>142239</xdr:rowOff>
    </xdr:to>
    <xdr:sp macro="" textlink="">
      <xdr:nvSpPr>
        <xdr:cNvPr id="482" name="楕円 481">
          <a:extLst>
            <a:ext uri="{FF2B5EF4-FFF2-40B4-BE49-F238E27FC236}">
              <a16:creationId xmlns:a16="http://schemas.microsoft.com/office/drawing/2014/main" id="{00000000-0008-0000-0F00-0000E2010000}"/>
            </a:ext>
          </a:extLst>
        </xdr:cNvPr>
        <xdr:cNvSpPr/>
      </xdr:nvSpPr>
      <xdr:spPr>
        <a:xfrm>
          <a:off x="7810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90678</xdr:rowOff>
    </xdr:from>
    <xdr:to>
      <xdr:col>45</xdr:col>
      <xdr:colOff>177800</xdr:colOff>
      <xdr:row>108</xdr:row>
      <xdr:rowOff>91439</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flipV="1">
          <a:off x="7861300" y="18607278"/>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40639</xdr:rowOff>
    </xdr:from>
    <xdr:to>
      <xdr:col>36</xdr:col>
      <xdr:colOff>165100</xdr:colOff>
      <xdr:row>108</xdr:row>
      <xdr:rowOff>142239</xdr:rowOff>
    </xdr:to>
    <xdr:sp macro="" textlink="">
      <xdr:nvSpPr>
        <xdr:cNvPr id="484" name="楕円 483">
          <a:extLst>
            <a:ext uri="{FF2B5EF4-FFF2-40B4-BE49-F238E27FC236}">
              <a16:creationId xmlns:a16="http://schemas.microsoft.com/office/drawing/2014/main" id="{00000000-0008-0000-0F00-0000E4010000}"/>
            </a:ext>
          </a:extLst>
        </xdr:cNvPr>
        <xdr:cNvSpPr/>
      </xdr:nvSpPr>
      <xdr:spPr>
        <a:xfrm>
          <a:off x="6921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91439</xdr:rowOff>
    </xdr:from>
    <xdr:to>
      <xdr:col>41</xdr:col>
      <xdr:colOff>50800</xdr:colOff>
      <xdr:row>108</xdr:row>
      <xdr:rowOff>91439</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6972300" y="18608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44466</xdr:rowOff>
    </xdr:from>
    <xdr:ext cx="469744" cy="259045"/>
    <xdr:sp macro="" textlink="">
      <xdr:nvSpPr>
        <xdr:cNvPr id="486" name="n_1aveValue【市民会館】&#10;一人当たり面積">
          <a:extLst>
            <a:ext uri="{FF2B5EF4-FFF2-40B4-BE49-F238E27FC236}">
              <a16:creationId xmlns:a16="http://schemas.microsoft.com/office/drawing/2014/main" id="{00000000-0008-0000-0F00-0000E6010000}"/>
            </a:ext>
          </a:extLst>
        </xdr:cNvPr>
        <xdr:cNvSpPr txBox="1"/>
      </xdr:nvSpPr>
      <xdr:spPr>
        <a:xfrm>
          <a:off x="9391727" y="1821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30751</xdr:rowOff>
    </xdr:from>
    <xdr:ext cx="469744" cy="259045"/>
    <xdr:sp macro="" textlink="">
      <xdr:nvSpPr>
        <xdr:cNvPr id="487" name="n_2aveValue【市民会館】&#10;一人当たり面積">
          <a:extLst>
            <a:ext uri="{FF2B5EF4-FFF2-40B4-BE49-F238E27FC236}">
              <a16:creationId xmlns:a16="http://schemas.microsoft.com/office/drawing/2014/main" id="{00000000-0008-0000-0F00-0000E7010000}"/>
            </a:ext>
          </a:extLst>
        </xdr:cNvPr>
        <xdr:cNvSpPr txBox="1"/>
      </xdr:nvSpPr>
      <xdr:spPr>
        <a:xfrm>
          <a:off x="8515427" y="1820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40657</xdr:rowOff>
    </xdr:from>
    <xdr:ext cx="469744" cy="259045"/>
    <xdr:sp macro="" textlink="">
      <xdr:nvSpPr>
        <xdr:cNvPr id="488" name="n_3aveValue【市民会館】&#10;一人当たり面積">
          <a:extLst>
            <a:ext uri="{FF2B5EF4-FFF2-40B4-BE49-F238E27FC236}">
              <a16:creationId xmlns:a16="http://schemas.microsoft.com/office/drawing/2014/main" id="{00000000-0008-0000-0F00-0000E8010000}"/>
            </a:ext>
          </a:extLst>
        </xdr:cNvPr>
        <xdr:cNvSpPr txBox="1"/>
      </xdr:nvSpPr>
      <xdr:spPr>
        <a:xfrm>
          <a:off x="7626427" y="1821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17797</xdr:rowOff>
    </xdr:from>
    <xdr:ext cx="469744" cy="259045"/>
    <xdr:sp macro="" textlink="">
      <xdr:nvSpPr>
        <xdr:cNvPr id="489" name="n_4aveValue【市民会館】&#10;一人当たり面積">
          <a:extLst>
            <a:ext uri="{FF2B5EF4-FFF2-40B4-BE49-F238E27FC236}">
              <a16:creationId xmlns:a16="http://schemas.microsoft.com/office/drawing/2014/main" id="{00000000-0008-0000-0F00-0000E9010000}"/>
            </a:ext>
          </a:extLst>
        </xdr:cNvPr>
        <xdr:cNvSpPr txBox="1"/>
      </xdr:nvSpPr>
      <xdr:spPr>
        <a:xfrm>
          <a:off x="6737427" y="1819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131842</xdr:rowOff>
    </xdr:from>
    <xdr:ext cx="469744" cy="259045"/>
    <xdr:sp macro="" textlink="">
      <xdr:nvSpPr>
        <xdr:cNvPr id="490" name="n_1mainValue【市民会館】&#10;一人当たり面積">
          <a:extLst>
            <a:ext uri="{FF2B5EF4-FFF2-40B4-BE49-F238E27FC236}">
              <a16:creationId xmlns:a16="http://schemas.microsoft.com/office/drawing/2014/main" id="{00000000-0008-0000-0F00-0000EA010000}"/>
            </a:ext>
          </a:extLst>
        </xdr:cNvPr>
        <xdr:cNvSpPr txBox="1"/>
      </xdr:nvSpPr>
      <xdr:spPr>
        <a:xfrm>
          <a:off x="9391727" y="1864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132605</xdr:rowOff>
    </xdr:from>
    <xdr:ext cx="469744" cy="259045"/>
    <xdr:sp macro="" textlink="">
      <xdr:nvSpPr>
        <xdr:cNvPr id="491" name="n_2mainValue【市民会館】&#10;一人当たり面積">
          <a:extLst>
            <a:ext uri="{FF2B5EF4-FFF2-40B4-BE49-F238E27FC236}">
              <a16:creationId xmlns:a16="http://schemas.microsoft.com/office/drawing/2014/main" id="{00000000-0008-0000-0F00-0000EB010000}"/>
            </a:ext>
          </a:extLst>
        </xdr:cNvPr>
        <xdr:cNvSpPr txBox="1"/>
      </xdr:nvSpPr>
      <xdr:spPr>
        <a:xfrm>
          <a:off x="8515427" y="186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133366</xdr:rowOff>
    </xdr:from>
    <xdr:ext cx="469744" cy="259045"/>
    <xdr:sp macro="" textlink="">
      <xdr:nvSpPr>
        <xdr:cNvPr id="492" name="n_3mainValue【市民会館】&#10;一人当たり面積">
          <a:extLst>
            <a:ext uri="{FF2B5EF4-FFF2-40B4-BE49-F238E27FC236}">
              <a16:creationId xmlns:a16="http://schemas.microsoft.com/office/drawing/2014/main" id="{00000000-0008-0000-0F00-0000EC010000}"/>
            </a:ext>
          </a:extLst>
        </xdr:cNvPr>
        <xdr:cNvSpPr txBox="1"/>
      </xdr:nvSpPr>
      <xdr:spPr>
        <a:xfrm>
          <a:off x="7626427"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133366</xdr:rowOff>
    </xdr:from>
    <xdr:ext cx="469744" cy="259045"/>
    <xdr:sp macro="" textlink="">
      <xdr:nvSpPr>
        <xdr:cNvPr id="493" name="n_4mainValue【市民会館】&#10;一人当たり面積">
          <a:extLst>
            <a:ext uri="{FF2B5EF4-FFF2-40B4-BE49-F238E27FC236}">
              <a16:creationId xmlns:a16="http://schemas.microsoft.com/office/drawing/2014/main" id="{00000000-0008-0000-0F00-0000ED010000}"/>
            </a:ext>
          </a:extLst>
        </xdr:cNvPr>
        <xdr:cNvSpPr txBox="1"/>
      </xdr:nvSpPr>
      <xdr:spPr>
        <a:xfrm>
          <a:off x="6737427"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00000000-0008-0000-0F00-000006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2722</xdr:rowOff>
    </xdr:from>
    <xdr:to>
      <xdr:col>85</xdr:col>
      <xdr:colOff>126364</xdr:colOff>
      <xdr:row>42</xdr:row>
      <xdr:rowOff>48441</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flipV="1">
          <a:off x="16318864" y="5832022"/>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00000000-0008-0000-0F00-000008020000}"/>
            </a:ext>
          </a:extLst>
        </xdr:cNvPr>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120849</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00000000-0008-0000-0F00-00000A020000}"/>
            </a:ext>
          </a:extLst>
        </xdr:cNvPr>
        <xdr:cNvSpPr txBox="1"/>
      </xdr:nvSpPr>
      <xdr:spPr>
        <a:xfrm>
          <a:off x="16357600" y="560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2722</xdr:rowOff>
    </xdr:from>
    <xdr:to>
      <xdr:col>86</xdr:col>
      <xdr:colOff>25400</xdr:colOff>
      <xdr:row>34</xdr:row>
      <xdr:rowOff>2722</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6230600" y="583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103794</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00000000-0008-0000-0F00-00000C020000}"/>
            </a:ext>
          </a:extLst>
        </xdr:cNvPr>
        <xdr:cNvSpPr txBox="1"/>
      </xdr:nvSpPr>
      <xdr:spPr>
        <a:xfrm>
          <a:off x="16357600" y="64474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80917</xdr:rowOff>
    </xdr:from>
    <xdr:to>
      <xdr:col>85</xdr:col>
      <xdr:colOff>177800</xdr:colOff>
      <xdr:row>39</xdr:row>
      <xdr:rowOff>11067</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62687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62956</xdr:rowOff>
    </xdr:from>
    <xdr:to>
      <xdr:col>81</xdr:col>
      <xdr:colOff>101600</xdr:colOff>
      <xdr:row>39</xdr:row>
      <xdr:rowOff>164556</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54305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62956</xdr:rowOff>
    </xdr:from>
    <xdr:to>
      <xdr:col>76</xdr:col>
      <xdr:colOff>165100</xdr:colOff>
      <xdr:row>39</xdr:row>
      <xdr:rowOff>164556</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45415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2540</xdr:rowOff>
    </xdr:from>
    <xdr:to>
      <xdr:col>72</xdr:col>
      <xdr:colOff>38100</xdr:colOff>
      <xdr:row>39</xdr:row>
      <xdr:rowOff>104140</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365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162560</xdr:rowOff>
    </xdr:from>
    <xdr:to>
      <xdr:col>67</xdr:col>
      <xdr:colOff>101600</xdr:colOff>
      <xdr:row>39</xdr:row>
      <xdr:rowOff>92710</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2763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144599</xdr:rowOff>
    </xdr:from>
    <xdr:to>
      <xdr:col>85</xdr:col>
      <xdr:colOff>177800</xdr:colOff>
      <xdr:row>40</xdr:row>
      <xdr:rowOff>74749</xdr:rowOff>
    </xdr:to>
    <xdr:sp macro="" textlink="">
      <xdr:nvSpPr>
        <xdr:cNvPr id="535" name="楕円 534">
          <a:extLst>
            <a:ext uri="{FF2B5EF4-FFF2-40B4-BE49-F238E27FC236}">
              <a16:creationId xmlns:a16="http://schemas.microsoft.com/office/drawing/2014/main" id="{00000000-0008-0000-0F00-000017020000}"/>
            </a:ext>
          </a:extLst>
        </xdr:cNvPr>
        <xdr:cNvSpPr/>
      </xdr:nvSpPr>
      <xdr:spPr>
        <a:xfrm>
          <a:off x="16268700" y="68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123026</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00000000-0008-0000-0F00-000018020000}"/>
            </a:ext>
          </a:extLst>
        </xdr:cNvPr>
        <xdr:cNvSpPr txBox="1"/>
      </xdr:nvSpPr>
      <xdr:spPr>
        <a:xfrm>
          <a:off x="16357600" y="680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105410</xdr:rowOff>
    </xdr:from>
    <xdr:to>
      <xdr:col>81</xdr:col>
      <xdr:colOff>101600</xdr:colOff>
      <xdr:row>40</xdr:row>
      <xdr:rowOff>35560</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543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156210</xdr:rowOff>
    </xdr:from>
    <xdr:to>
      <xdr:col>85</xdr:col>
      <xdr:colOff>127000</xdr:colOff>
      <xdr:row>40</xdr:row>
      <xdr:rowOff>23949</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5481300" y="684276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142966</xdr:rowOff>
    </xdr:from>
    <xdr:to>
      <xdr:col>76</xdr:col>
      <xdr:colOff>165100</xdr:colOff>
      <xdr:row>39</xdr:row>
      <xdr:rowOff>73116</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4541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22316</xdr:rowOff>
    </xdr:from>
    <xdr:to>
      <xdr:col>81</xdr:col>
      <xdr:colOff>50800</xdr:colOff>
      <xdr:row>39</xdr:row>
      <xdr:rowOff>156210</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4592300" y="6708866"/>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35197</xdr:rowOff>
    </xdr:from>
    <xdr:to>
      <xdr:col>72</xdr:col>
      <xdr:colOff>38100</xdr:colOff>
      <xdr:row>39</xdr:row>
      <xdr:rowOff>136797</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3652500" y="67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22316</xdr:rowOff>
    </xdr:from>
    <xdr:to>
      <xdr:col>76</xdr:col>
      <xdr:colOff>114300</xdr:colOff>
      <xdr:row>39</xdr:row>
      <xdr:rowOff>85997</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flipV="1">
          <a:off x="13703300" y="6708866"/>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151130</xdr:rowOff>
    </xdr:from>
    <xdr:to>
      <xdr:col>67</xdr:col>
      <xdr:colOff>101600</xdr:colOff>
      <xdr:row>39</xdr:row>
      <xdr:rowOff>81280</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2763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30480</xdr:rowOff>
    </xdr:from>
    <xdr:to>
      <xdr:col>71</xdr:col>
      <xdr:colOff>177800</xdr:colOff>
      <xdr:row>39</xdr:row>
      <xdr:rowOff>85997</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2814300" y="671703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9633</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5266044" y="6524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155683</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4389744"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120667</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35007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83837</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2611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26687</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52660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89643</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4389744" y="643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127924</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3500744" y="681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97807</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2611744" y="644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a:extLst>
            <a:ext uri="{FF2B5EF4-FFF2-40B4-BE49-F238E27FC236}">
              <a16:creationId xmlns:a16="http://schemas.microsoft.com/office/drawing/2014/main" id="{00000000-0008-0000-0F00-00003D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11916</xdr:rowOff>
    </xdr:from>
    <xdr:to>
      <xdr:col>116</xdr:col>
      <xdr:colOff>62864</xdr:colOff>
      <xdr:row>41</xdr:row>
      <xdr:rowOff>127143</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flipV="1">
          <a:off x="22160864" y="6012666"/>
          <a:ext cx="0" cy="114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130970</xdr:rowOff>
    </xdr:from>
    <xdr:ext cx="469744" cy="259045"/>
    <xdr:sp macro="" textlink="">
      <xdr:nvSpPr>
        <xdr:cNvPr id="575" name="【一般廃棄物処理施設】&#10;一人当たり有形固定資産（償却資産）額最小値テキスト">
          <a:extLst>
            <a:ext uri="{FF2B5EF4-FFF2-40B4-BE49-F238E27FC236}">
              <a16:creationId xmlns:a16="http://schemas.microsoft.com/office/drawing/2014/main" id="{00000000-0008-0000-0F00-00003F020000}"/>
            </a:ext>
          </a:extLst>
        </xdr:cNvPr>
        <xdr:cNvSpPr txBox="1"/>
      </xdr:nvSpPr>
      <xdr:spPr>
        <a:xfrm>
          <a:off x="22199600" y="716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127143</xdr:rowOff>
    </xdr:from>
    <xdr:to>
      <xdr:col>116</xdr:col>
      <xdr:colOff>152400</xdr:colOff>
      <xdr:row>41</xdr:row>
      <xdr:rowOff>127143</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22072600" y="715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130043</xdr:rowOff>
    </xdr:from>
    <xdr:ext cx="599010" cy="259045"/>
    <xdr:sp macro="" textlink="">
      <xdr:nvSpPr>
        <xdr:cNvPr id="577" name="【一般廃棄物処理施設】&#10;一人当たり有形固定資産（償却資産）額最大値テキスト">
          <a:extLst>
            <a:ext uri="{FF2B5EF4-FFF2-40B4-BE49-F238E27FC236}">
              <a16:creationId xmlns:a16="http://schemas.microsoft.com/office/drawing/2014/main" id="{00000000-0008-0000-0F00-000041020000}"/>
            </a:ext>
          </a:extLst>
        </xdr:cNvPr>
        <xdr:cNvSpPr txBox="1"/>
      </xdr:nvSpPr>
      <xdr:spPr>
        <a:xfrm>
          <a:off x="22199600" y="578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11916</xdr:rowOff>
    </xdr:from>
    <xdr:to>
      <xdr:col>116</xdr:col>
      <xdr:colOff>152400</xdr:colOff>
      <xdr:row>35</xdr:row>
      <xdr:rowOff>11916</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22072600" y="601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58766</xdr:rowOff>
    </xdr:from>
    <xdr:ext cx="599010" cy="259045"/>
    <xdr:sp macro="" textlink="">
      <xdr:nvSpPr>
        <xdr:cNvPr id="579" name="【一般廃棄物処理施設】&#10;一人当たり有形固定資産（償却資産）額平均値テキスト">
          <a:extLst>
            <a:ext uri="{FF2B5EF4-FFF2-40B4-BE49-F238E27FC236}">
              <a16:creationId xmlns:a16="http://schemas.microsoft.com/office/drawing/2014/main" id="{00000000-0008-0000-0F00-000043020000}"/>
            </a:ext>
          </a:extLst>
        </xdr:cNvPr>
        <xdr:cNvSpPr txBox="1"/>
      </xdr:nvSpPr>
      <xdr:spPr>
        <a:xfrm>
          <a:off x="22199600" y="6573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35889</xdr:rowOff>
    </xdr:from>
    <xdr:to>
      <xdr:col>116</xdr:col>
      <xdr:colOff>114300</xdr:colOff>
      <xdr:row>39</xdr:row>
      <xdr:rowOff>137489</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22110700" y="672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114295</xdr:rowOff>
    </xdr:from>
    <xdr:to>
      <xdr:col>112</xdr:col>
      <xdr:colOff>38100</xdr:colOff>
      <xdr:row>40</xdr:row>
      <xdr:rowOff>44445</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21272500" y="680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119750</xdr:rowOff>
    </xdr:from>
    <xdr:to>
      <xdr:col>107</xdr:col>
      <xdr:colOff>101600</xdr:colOff>
      <xdr:row>40</xdr:row>
      <xdr:rowOff>49900</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20383500" y="680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137161</xdr:rowOff>
    </xdr:from>
    <xdr:to>
      <xdr:col>102</xdr:col>
      <xdr:colOff>165100</xdr:colOff>
      <xdr:row>40</xdr:row>
      <xdr:rowOff>67311</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19494500" y="682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164693</xdr:rowOff>
    </xdr:from>
    <xdr:to>
      <xdr:col>98</xdr:col>
      <xdr:colOff>38100</xdr:colOff>
      <xdr:row>40</xdr:row>
      <xdr:rowOff>94843</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18605500" y="685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30998</xdr:rowOff>
    </xdr:from>
    <xdr:to>
      <xdr:col>116</xdr:col>
      <xdr:colOff>114300</xdr:colOff>
      <xdr:row>40</xdr:row>
      <xdr:rowOff>132598</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22110700" y="688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9425</xdr:rowOff>
    </xdr:from>
    <xdr:ext cx="534377" cy="259045"/>
    <xdr:sp macro="" textlink="">
      <xdr:nvSpPr>
        <xdr:cNvPr id="591" name="【一般廃棄物処理施設】&#10;一人当たり有形固定資産（償却資産）額該当値テキスト">
          <a:extLst>
            <a:ext uri="{FF2B5EF4-FFF2-40B4-BE49-F238E27FC236}">
              <a16:creationId xmlns:a16="http://schemas.microsoft.com/office/drawing/2014/main" id="{00000000-0008-0000-0F00-00004F020000}"/>
            </a:ext>
          </a:extLst>
        </xdr:cNvPr>
        <xdr:cNvSpPr txBox="1"/>
      </xdr:nvSpPr>
      <xdr:spPr>
        <a:xfrm>
          <a:off x="22199600" y="686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31721</xdr:rowOff>
    </xdr:from>
    <xdr:to>
      <xdr:col>112</xdr:col>
      <xdr:colOff>38100</xdr:colOff>
      <xdr:row>40</xdr:row>
      <xdr:rowOff>133321</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21272500" y="688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81798</xdr:rowOff>
    </xdr:from>
    <xdr:to>
      <xdr:col>116</xdr:col>
      <xdr:colOff>63500</xdr:colOff>
      <xdr:row>40</xdr:row>
      <xdr:rowOff>82521</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flipV="1">
          <a:off x="21323300" y="6939798"/>
          <a:ext cx="838200" cy="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8536</xdr:rowOff>
    </xdr:from>
    <xdr:to>
      <xdr:col>107</xdr:col>
      <xdr:colOff>101600</xdr:colOff>
      <xdr:row>40</xdr:row>
      <xdr:rowOff>110136</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20383500" y="686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59336</xdr:rowOff>
    </xdr:from>
    <xdr:to>
      <xdr:col>111</xdr:col>
      <xdr:colOff>177800</xdr:colOff>
      <xdr:row>40</xdr:row>
      <xdr:rowOff>82521</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20434300" y="6917336"/>
          <a:ext cx="889000" cy="2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53477</xdr:rowOff>
    </xdr:from>
    <xdr:to>
      <xdr:col>102</xdr:col>
      <xdr:colOff>165100</xdr:colOff>
      <xdr:row>40</xdr:row>
      <xdr:rowOff>155077</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19494500" y="691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59336</xdr:rowOff>
    </xdr:from>
    <xdr:to>
      <xdr:col>107</xdr:col>
      <xdr:colOff>50800</xdr:colOff>
      <xdr:row>40</xdr:row>
      <xdr:rowOff>104277</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19545300" y="6917336"/>
          <a:ext cx="889000" cy="4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64792</xdr:rowOff>
    </xdr:from>
    <xdr:to>
      <xdr:col>98</xdr:col>
      <xdr:colOff>38100</xdr:colOff>
      <xdr:row>40</xdr:row>
      <xdr:rowOff>166392</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18605500" y="692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104277</xdr:rowOff>
    </xdr:from>
    <xdr:to>
      <xdr:col>102</xdr:col>
      <xdr:colOff>114300</xdr:colOff>
      <xdr:row>40</xdr:row>
      <xdr:rowOff>115592</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flipV="1">
          <a:off x="18656300" y="6962277"/>
          <a:ext cx="889000" cy="1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60972</xdr:rowOff>
    </xdr:from>
    <xdr:ext cx="599010" cy="259045"/>
    <xdr:sp macro="" textlink="">
      <xdr:nvSpPr>
        <xdr:cNvPr id="600" name="n_1ave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21011095" y="6576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66427</xdr:rowOff>
    </xdr:from>
    <xdr:ext cx="599010" cy="259045"/>
    <xdr:sp macro="" textlink="">
      <xdr:nvSpPr>
        <xdr:cNvPr id="601" name="n_2ave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20134795" y="658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83838</xdr:rowOff>
    </xdr:from>
    <xdr:ext cx="599010" cy="259045"/>
    <xdr:sp macro="" textlink="">
      <xdr:nvSpPr>
        <xdr:cNvPr id="602" name="n_3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19245795" y="6598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111370</xdr:rowOff>
    </xdr:from>
    <xdr:ext cx="599010" cy="259045"/>
    <xdr:sp macro="" textlink="">
      <xdr:nvSpPr>
        <xdr:cNvPr id="603" name="n_4ave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18356795" y="6626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124448</xdr:rowOff>
    </xdr:from>
    <xdr:ext cx="534377" cy="259045"/>
    <xdr:sp macro="" textlink="">
      <xdr:nvSpPr>
        <xdr:cNvPr id="604" name="n_1main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21043411" y="698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101263</xdr:rowOff>
    </xdr:from>
    <xdr:ext cx="599010" cy="259045"/>
    <xdr:sp macro="" textlink="">
      <xdr:nvSpPr>
        <xdr:cNvPr id="605" name="n_2main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20134795" y="6959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146204</xdr:rowOff>
    </xdr:from>
    <xdr:ext cx="534377" cy="259045"/>
    <xdr:sp macro="" textlink="">
      <xdr:nvSpPr>
        <xdr:cNvPr id="606" name="n_3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19278111" y="700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157519</xdr:rowOff>
    </xdr:from>
    <xdr:ext cx="534377" cy="259045"/>
    <xdr:sp macro="" textlink="">
      <xdr:nvSpPr>
        <xdr:cNvPr id="607" name="n_4main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18389111" y="701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保健センター・保健所】&#10;有形固定資産減価償却率グラフ枠">
          <a:extLst>
            <a:ext uri="{FF2B5EF4-FFF2-40B4-BE49-F238E27FC236}">
              <a16:creationId xmlns:a16="http://schemas.microsoft.com/office/drawing/2014/main" id="{00000000-0008-0000-0F00-00007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111034</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flipV="1">
          <a:off x="16318864" y="9624060"/>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114861</xdr:rowOff>
    </xdr:from>
    <xdr:ext cx="405111" cy="259045"/>
    <xdr:sp macro="" textlink="">
      <xdr:nvSpPr>
        <xdr:cNvPr id="634" name="【保健センター・保健所】&#10;有形固定資産減価償却率最小値テキスト">
          <a:extLst>
            <a:ext uri="{FF2B5EF4-FFF2-40B4-BE49-F238E27FC236}">
              <a16:creationId xmlns:a16="http://schemas.microsoft.com/office/drawing/2014/main" id="{00000000-0008-0000-0F00-00007A020000}"/>
            </a:ext>
          </a:extLst>
        </xdr:cNvPr>
        <xdr:cNvSpPr txBox="1"/>
      </xdr:nvSpPr>
      <xdr:spPr>
        <a:xfrm>
          <a:off x="163576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111034</xdr:rowOff>
    </xdr:from>
    <xdr:to>
      <xdr:col>86</xdr:col>
      <xdr:colOff>25400</xdr:colOff>
      <xdr:row>64</xdr:row>
      <xdr:rowOff>111034</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6230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340478" cy="259045"/>
    <xdr:sp macro="" textlink="">
      <xdr:nvSpPr>
        <xdr:cNvPr id="636" name="【保健センター・保健所】&#10;有形固定資産減価償却率最大値テキスト">
          <a:extLst>
            <a:ext uri="{FF2B5EF4-FFF2-40B4-BE49-F238E27FC236}">
              <a16:creationId xmlns:a16="http://schemas.microsoft.com/office/drawing/2014/main" id="{00000000-0008-0000-0F00-00007C020000}"/>
            </a:ext>
          </a:extLst>
        </xdr:cNvPr>
        <xdr:cNvSpPr txBox="1"/>
      </xdr:nvSpPr>
      <xdr:spPr>
        <a:xfrm>
          <a:off x="16357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638" name="【保健センター・保健所】&#10;有形固定資産減価償却率平均値テキスト">
          <a:extLst>
            <a:ext uri="{FF2B5EF4-FFF2-40B4-BE49-F238E27FC236}">
              <a16:creationId xmlns:a16="http://schemas.microsoft.com/office/drawing/2014/main" id="{00000000-0008-0000-0F00-00007E020000}"/>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107587</xdr:rowOff>
    </xdr:from>
    <xdr:to>
      <xdr:col>81</xdr:col>
      <xdr:colOff>101600</xdr:colOff>
      <xdr:row>60</xdr:row>
      <xdr:rowOff>37737</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5430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83094</xdr:rowOff>
    </xdr:from>
    <xdr:to>
      <xdr:col>76</xdr:col>
      <xdr:colOff>165100</xdr:colOff>
      <xdr:row>60</xdr:row>
      <xdr:rowOff>13244</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4541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71665</xdr:rowOff>
    </xdr:from>
    <xdr:to>
      <xdr:col>72</xdr:col>
      <xdr:colOff>38100</xdr:colOff>
      <xdr:row>60</xdr:row>
      <xdr:rowOff>1815</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3652500" y="1018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30843</xdr:rowOff>
    </xdr:from>
    <xdr:to>
      <xdr:col>67</xdr:col>
      <xdr:colOff>101600</xdr:colOff>
      <xdr:row>59</xdr:row>
      <xdr:rowOff>132443</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2763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92891</xdr:rowOff>
    </xdr:from>
    <xdr:to>
      <xdr:col>85</xdr:col>
      <xdr:colOff>177800</xdr:colOff>
      <xdr:row>62</xdr:row>
      <xdr:rowOff>23041</xdr:rowOff>
    </xdr:to>
    <xdr:sp macro="" textlink="">
      <xdr:nvSpPr>
        <xdr:cNvPr id="649" name="楕円 648">
          <a:extLst>
            <a:ext uri="{FF2B5EF4-FFF2-40B4-BE49-F238E27FC236}">
              <a16:creationId xmlns:a16="http://schemas.microsoft.com/office/drawing/2014/main" id="{00000000-0008-0000-0F00-000089020000}"/>
            </a:ext>
          </a:extLst>
        </xdr:cNvPr>
        <xdr:cNvSpPr/>
      </xdr:nvSpPr>
      <xdr:spPr>
        <a:xfrm>
          <a:off x="162687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71318</xdr:rowOff>
    </xdr:from>
    <xdr:ext cx="405111" cy="259045"/>
    <xdr:sp macro="" textlink="">
      <xdr:nvSpPr>
        <xdr:cNvPr id="650" name="【保健センター・保健所】&#10;有形固定資産減価償却率該当値テキスト">
          <a:extLst>
            <a:ext uri="{FF2B5EF4-FFF2-40B4-BE49-F238E27FC236}">
              <a16:creationId xmlns:a16="http://schemas.microsoft.com/office/drawing/2014/main" id="{00000000-0008-0000-0F00-00008A020000}"/>
            </a:ext>
          </a:extLst>
        </xdr:cNvPr>
        <xdr:cNvSpPr txBox="1"/>
      </xdr:nvSpPr>
      <xdr:spPr>
        <a:xfrm>
          <a:off x="16357600"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71665</xdr:rowOff>
    </xdr:from>
    <xdr:to>
      <xdr:col>81</xdr:col>
      <xdr:colOff>101600</xdr:colOff>
      <xdr:row>62</xdr:row>
      <xdr:rowOff>1815</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5430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122465</xdr:rowOff>
    </xdr:from>
    <xdr:to>
      <xdr:col>85</xdr:col>
      <xdr:colOff>127000</xdr:colOff>
      <xdr:row>61</xdr:row>
      <xdr:rowOff>143691</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5481300" y="10580915"/>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39007</xdr:rowOff>
    </xdr:from>
    <xdr:to>
      <xdr:col>76</xdr:col>
      <xdr:colOff>165100</xdr:colOff>
      <xdr:row>61</xdr:row>
      <xdr:rowOff>140607</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4541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89807</xdr:rowOff>
    </xdr:from>
    <xdr:to>
      <xdr:col>81</xdr:col>
      <xdr:colOff>50800</xdr:colOff>
      <xdr:row>61</xdr:row>
      <xdr:rowOff>122465</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4592300" y="1054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xdr:rowOff>
    </xdr:from>
    <xdr:to>
      <xdr:col>72</xdr:col>
      <xdr:colOff>38100</xdr:colOff>
      <xdr:row>61</xdr:row>
      <xdr:rowOff>107950</xdr:rowOff>
    </xdr:to>
    <xdr:sp macro="" textlink="">
      <xdr:nvSpPr>
        <xdr:cNvPr id="655" name="楕円 654">
          <a:extLst>
            <a:ext uri="{FF2B5EF4-FFF2-40B4-BE49-F238E27FC236}">
              <a16:creationId xmlns:a16="http://schemas.microsoft.com/office/drawing/2014/main" id="{00000000-0008-0000-0F00-00008F020000}"/>
            </a:ext>
          </a:extLst>
        </xdr:cNvPr>
        <xdr:cNvSpPr/>
      </xdr:nvSpPr>
      <xdr:spPr>
        <a:xfrm>
          <a:off x="1365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57150</xdr:rowOff>
    </xdr:from>
    <xdr:to>
      <xdr:col>76</xdr:col>
      <xdr:colOff>114300</xdr:colOff>
      <xdr:row>61</xdr:row>
      <xdr:rowOff>89807</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3703300" y="1051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145143</xdr:rowOff>
    </xdr:from>
    <xdr:to>
      <xdr:col>67</xdr:col>
      <xdr:colOff>101600</xdr:colOff>
      <xdr:row>61</xdr:row>
      <xdr:rowOff>75293</xdr:rowOff>
    </xdr:to>
    <xdr:sp macro="" textlink="">
      <xdr:nvSpPr>
        <xdr:cNvPr id="657" name="楕円 656">
          <a:extLst>
            <a:ext uri="{FF2B5EF4-FFF2-40B4-BE49-F238E27FC236}">
              <a16:creationId xmlns:a16="http://schemas.microsoft.com/office/drawing/2014/main" id="{00000000-0008-0000-0F00-000091020000}"/>
            </a:ext>
          </a:extLst>
        </xdr:cNvPr>
        <xdr:cNvSpPr/>
      </xdr:nvSpPr>
      <xdr:spPr>
        <a:xfrm>
          <a:off x="12763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24493</xdr:rowOff>
    </xdr:from>
    <xdr:to>
      <xdr:col>71</xdr:col>
      <xdr:colOff>177800</xdr:colOff>
      <xdr:row>61</xdr:row>
      <xdr:rowOff>57150</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2814300" y="1048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54264</xdr:rowOff>
    </xdr:from>
    <xdr:ext cx="405111" cy="259045"/>
    <xdr:sp macro="" textlink="">
      <xdr:nvSpPr>
        <xdr:cNvPr id="659" name="n_1ave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52660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29771</xdr:rowOff>
    </xdr:from>
    <xdr:ext cx="405111" cy="259045"/>
    <xdr:sp macro="" textlink="">
      <xdr:nvSpPr>
        <xdr:cNvPr id="660" name="n_2ave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4389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18342</xdr:rowOff>
    </xdr:from>
    <xdr:ext cx="405111" cy="259045"/>
    <xdr:sp macro="" textlink="">
      <xdr:nvSpPr>
        <xdr:cNvPr id="661" name="n_3ave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3500744"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148970</xdr:rowOff>
    </xdr:from>
    <xdr:ext cx="405111" cy="259045"/>
    <xdr:sp macro="" textlink="">
      <xdr:nvSpPr>
        <xdr:cNvPr id="662" name="n_4ave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2611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164392</xdr:rowOff>
    </xdr:from>
    <xdr:ext cx="405111" cy="259045"/>
    <xdr:sp macro="" textlink="">
      <xdr:nvSpPr>
        <xdr:cNvPr id="663" name="n_1main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52660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131734</xdr:rowOff>
    </xdr:from>
    <xdr:ext cx="405111" cy="259045"/>
    <xdr:sp macro="" textlink="">
      <xdr:nvSpPr>
        <xdr:cNvPr id="664" name="n_2main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4389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99077</xdr:rowOff>
    </xdr:from>
    <xdr:ext cx="405111" cy="259045"/>
    <xdr:sp macro="" textlink="">
      <xdr:nvSpPr>
        <xdr:cNvPr id="665" name="n_3main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3500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66420</xdr:rowOff>
    </xdr:from>
    <xdr:ext cx="405111" cy="259045"/>
    <xdr:sp macro="" textlink="">
      <xdr:nvSpPr>
        <xdr:cNvPr id="666" name="n_4mainValue【保健センター・保健所】&#10;有形固定資産減価償却率">
          <a:extLst>
            <a:ext uri="{FF2B5EF4-FFF2-40B4-BE49-F238E27FC236}">
              <a16:creationId xmlns:a16="http://schemas.microsoft.com/office/drawing/2014/main" id="{00000000-0008-0000-0F00-00009A020000}"/>
            </a:ext>
          </a:extLst>
        </xdr:cNvPr>
        <xdr:cNvSpPr txBox="1"/>
      </xdr:nvSpPr>
      <xdr:spPr>
        <a:xfrm>
          <a:off x="12611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保健センター・保健所】&#10;一人当たり面積グラフ枠">
          <a:extLst>
            <a:ext uri="{FF2B5EF4-FFF2-40B4-BE49-F238E27FC236}">
              <a16:creationId xmlns:a16="http://schemas.microsoft.com/office/drawing/2014/main" id="{00000000-0008-0000-0F00-0000A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96012</xdr:rowOff>
    </xdr:from>
    <xdr:to>
      <xdr:col>116</xdr:col>
      <xdr:colOff>62864</xdr:colOff>
      <xdr:row>63</xdr:row>
      <xdr:rowOff>118872</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flipV="1">
          <a:off x="22160864" y="9697212"/>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122699</xdr:rowOff>
    </xdr:from>
    <xdr:ext cx="469744" cy="259045"/>
    <xdr:sp macro="" textlink="">
      <xdr:nvSpPr>
        <xdr:cNvPr id="689" name="【保健センター・保健所】&#10;一人当たり面積最小値テキスト">
          <a:extLst>
            <a:ext uri="{FF2B5EF4-FFF2-40B4-BE49-F238E27FC236}">
              <a16:creationId xmlns:a16="http://schemas.microsoft.com/office/drawing/2014/main" id="{00000000-0008-0000-0F00-0000B1020000}"/>
            </a:ext>
          </a:extLst>
        </xdr:cNvPr>
        <xdr:cNvSpPr txBox="1"/>
      </xdr:nvSpPr>
      <xdr:spPr>
        <a:xfrm>
          <a:off x="22199600" y="1092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118872</xdr:rowOff>
    </xdr:from>
    <xdr:to>
      <xdr:col>116</xdr:col>
      <xdr:colOff>152400</xdr:colOff>
      <xdr:row>63</xdr:row>
      <xdr:rowOff>118872</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22072600" y="1092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42689</xdr:rowOff>
    </xdr:from>
    <xdr:ext cx="469744" cy="259045"/>
    <xdr:sp macro="" textlink="">
      <xdr:nvSpPr>
        <xdr:cNvPr id="691" name="【保健センター・保健所】&#10;一人当たり面積最大値テキスト">
          <a:extLst>
            <a:ext uri="{FF2B5EF4-FFF2-40B4-BE49-F238E27FC236}">
              <a16:creationId xmlns:a16="http://schemas.microsoft.com/office/drawing/2014/main" id="{00000000-0008-0000-0F00-0000B3020000}"/>
            </a:ext>
          </a:extLst>
        </xdr:cNvPr>
        <xdr:cNvSpPr txBox="1"/>
      </xdr:nvSpPr>
      <xdr:spPr>
        <a:xfrm>
          <a:off x="22199600" y="947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96012</xdr:rowOff>
    </xdr:from>
    <xdr:to>
      <xdr:col>116</xdr:col>
      <xdr:colOff>152400</xdr:colOff>
      <xdr:row>56</xdr:row>
      <xdr:rowOff>96012</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22072600" y="969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111523</xdr:rowOff>
    </xdr:from>
    <xdr:ext cx="469744" cy="259045"/>
    <xdr:sp macro="" textlink="">
      <xdr:nvSpPr>
        <xdr:cNvPr id="693" name="【保健センター・保健所】&#10;一人当たり面積平均値テキスト">
          <a:extLst>
            <a:ext uri="{FF2B5EF4-FFF2-40B4-BE49-F238E27FC236}">
              <a16:creationId xmlns:a16="http://schemas.microsoft.com/office/drawing/2014/main" id="{00000000-0008-0000-0F00-0000B5020000}"/>
            </a:ext>
          </a:extLst>
        </xdr:cNvPr>
        <xdr:cNvSpPr txBox="1"/>
      </xdr:nvSpPr>
      <xdr:spPr>
        <a:xfrm>
          <a:off x="22199600" y="1039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88646</xdr:rowOff>
    </xdr:from>
    <xdr:to>
      <xdr:col>116</xdr:col>
      <xdr:colOff>114300</xdr:colOff>
      <xdr:row>62</xdr:row>
      <xdr:rowOff>18796</xdr:rowOff>
    </xdr:to>
    <xdr:sp macro="" textlink="">
      <xdr:nvSpPr>
        <xdr:cNvPr id="694" name="フローチャート: 判断 693">
          <a:extLst>
            <a:ext uri="{FF2B5EF4-FFF2-40B4-BE49-F238E27FC236}">
              <a16:creationId xmlns:a16="http://schemas.microsoft.com/office/drawing/2014/main" id="{00000000-0008-0000-0F00-0000B6020000}"/>
            </a:ext>
          </a:extLst>
        </xdr:cNvPr>
        <xdr:cNvSpPr/>
      </xdr:nvSpPr>
      <xdr:spPr>
        <a:xfrm>
          <a:off x="22110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8636</xdr:rowOff>
    </xdr:from>
    <xdr:to>
      <xdr:col>112</xdr:col>
      <xdr:colOff>38100</xdr:colOff>
      <xdr:row>62</xdr:row>
      <xdr:rowOff>110236</xdr:rowOff>
    </xdr:to>
    <xdr:sp macro="" textlink="">
      <xdr:nvSpPr>
        <xdr:cNvPr id="695" name="フローチャート: 判断 694">
          <a:extLst>
            <a:ext uri="{FF2B5EF4-FFF2-40B4-BE49-F238E27FC236}">
              <a16:creationId xmlns:a16="http://schemas.microsoft.com/office/drawing/2014/main" id="{00000000-0008-0000-0F00-0000B7020000}"/>
            </a:ext>
          </a:extLst>
        </xdr:cNvPr>
        <xdr:cNvSpPr/>
      </xdr:nvSpPr>
      <xdr:spPr>
        <a:xfrm>
          <a:off x="21272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696" name="フローチャート: 判断 695">
          <a:extLst>
            <a:ext uri="{FF2B5EF4-FFF2-40B4-BE49-F238E27FC236}">
              <a16:creationId xmlns:a16="http://schemas.microsoft.com/office/drawing/2014/main" id="{00000000-0008-0000-0F00-0000B8020000}"/>
            </a:ext>
          </a:extLst>
        </xdr:cNvPr>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xdr:rowOff>
    </xdr:from>
    <xdr:to>
      <xdr:col>102</xdr:col>
      <xdr:colOff>165100</xdr:colOff>
      <xdr:row>62</xdr:row>
      <xdr:rowOff>114808</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19494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164084</xdr:rowOff>
    </xdr:from>
    <xdr:to>
      <xdr:col>98</xdr:col>
      <xdr:colOff>38100</xdr:colOff>
      <xdr:row>62</xdr:row>
      <xdr:rowOff>94234</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186055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10922</xdr:rowOff>
    </xdr:from>
    <xdr:to>
      <xdr:col>116</xdr:col>
      <xdr:colOff>114300</xdr:colOff>
      <xdr:row>63</xdr:row>
      <xdr:rowOff>112522</xdr:rowOff>
    </xdr:to>
    <xdr:sp macro="" textlink="">
      <xdr:nvSpPr>
        <xdr:cNvPr id="704" name="楕円 703">
          <a:extLst>
            <a:ext uri="{FF2B5EF4-FFF2-40B4-BE49-F238E27FC236}">
              <a16:creationId xmlns:a16="http://schemas.microsoft.com/office/drawing/2014/main" id="{00000000-0008-0000-0F00-0000C0020000}"/>
            </a:ext>
          </a:extLst>
        </xdr:cNvPr>
        <xdr:cNvSpPr/>
      </xdr:nvSpPr>
      <xdr:spPr>
        <a:xfrm>
          <a:off x="221107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97299</xdr:rowOff>
    </xdr:from>
    <xdr:ext cx="469744" cy="259045"/>
    <xdr:sp macro="" textlink="">
      <xdr:nvSpPr>
        <xdr:cNvPr id="705" name="【保健センター・保健所】&#10;一人当たり面積該当値テキスト">
          <a:extLst>
            <a:ext uri="{FF2B5EF4-FFF2-40B4-BE49-F238E27FC236}">
              <a16:creationId xmlns:a16="http://schemas.microsoft.com/office/drawing/2014/main" id="{00000000-0008-0000-0F00-0000C1020000}"/>
            </a:ext>
          </a:extLst>
        </xdr:cNvPr>
        <xdr:cNvSpPr txBox="1"/>
      </xdr:nvSpPr>
      <xdr:spPr>
        <a:xfrm>
          <a:off x="22199600" y="1072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10922</xdr:rowOff>
    </xdr:from>
    <xdr:to>
      <xdr:col>112</xdr:col>
      <xdr:colOff>38100</xdr:colOff>
      <xdr:row>63</xdr:row>
      <xdr:rowOff>112522</xdr:rowOff>
    </xdr:to>
    <xdr:sp macro="" textlink="">
      <xdr:nvSpPr>
        <xdr:cNvPr id="706" name="楕円 705">
          <a:extLst>
            <a:ext uri="{FF2B5EF4-FFF2-40B4-BE49-F238E27FC236}">
              <a16:creationId xmlns:a16="http://schemas.microsoft.com/office/drawing/2014/main" id="{00000000-0008-0000-0F00-0000C2020000}"/>
            </a:ext>
          </a:extLst>
        </xdr:cNvPr>
        <xdr:cNvSpPr/>
      </xdr:nvSpPr>
      <xdr:spPr>
        <a:xfrm>
          <a:off x="21272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61722</xdr:rowOff>
    </xdr:from>
    <xdr:to>
      <xdr:col>116</xdr:col>
      <xdr:colOff>63500</xdr:colOff>
      <xdr:row>63</xdr:row>
      <xdr:rowOff>61722</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21323300" y="10863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13208</xdr:rowOff>
    </xdr:from>
    <xdr:to>
      <xdr:col>107</xdr:col>
      <xdr:colOff>101600</xdr:colOff>
      <xdr:row>63</xdr:row>
      <xdr:rowOff>114808</xdr:rowOff>
    </xdr:to>
    <xdr:sp macro="" textlink="">
      <xdr:nvSpPr>
        <xdr:cNvPr id="708" name="楕円 707">
          <a:extLst>
            <a:ext uri="{FF2B5EF4-FFF2-40B4-BE49-F238E27FC236}">
              <a16:creationId xmlns:a16="http://schemas.microsoft.com/office/drawing/2014/main" id="{00000000-0008-0000-0F00-0000C4020000}"/>
            </a:ext>
          </a:extLst>
        </xdr:cNvPr>
        <xdr:cNvSpPr/>
      </xdr:nvSpPr>
      <xdr:spPr>
        <a:xfrm>
          <a:off x="20383500" y="1081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61722</xdr:rowOff>
    </xdr:from>
    <xdr:to>
      <xdr:col>111</xdr:col>
      <xdr:colOff>177800</xdr:colOff>
      <xdr:row>63</xdr:row>
      <xdr:rowOff>64008</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flipV="1">
          <a:off x="20434300" y="108630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13208</xdr:rowOff>
    </xdr:from>
    <xdr:to>
      <xdr:col>102</xdr:col>
      <xdr:colOff>165100</xdr:colOff>
      <xdr:row>63</xdr:row>
      <xdr:rowOff>114808</xdr:rowOff>
    </xdr:to>
    <xdr:sp macro="" textlink="">
      <xdr:nvSpPr>
        <xdr:cNvPr id="710" name="楕円 709">
          <a:extLst>
            <a:ext uri="{FF2B5EF4-FFF2-40B4-BE49-F238E27FC236}">
              <a16:creationId xmlns:a16="http://schemas.microsoft.com/office/drawing/2014/main" id="{00000000-0008-0000-0F00-0000C6020000}"/>
            </a:ext>
          </a:extLst>
        </xdr:cNvPr>
        <xdr:cNvSpPr/>
      </xdr:nvSpPr>
      <xdr:spPr>
        <a:xfrm>
          <a:off x="19494500" y="1081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64008</xdr:rowOff>
    </xdr:from>
    <xdr:to>
      <xdr:col>107</xdr:col>
      <xdr:colOff>50800</xdr:colOff>
      <xdr:row>63</xdr:row>
      <xdr:rowOff>64008</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9545300" y="10865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15494</xdr:rowOff>
    </xdr:from>
    <xdr:to>
      <xdr:col>98</xdr:col>
      <xdr:colOff>38100</xdr:colOff>
      <xdr:row>63</xdr:row>
      <xdr:rowOff>117094</xdr:rowOff>
    </xdr:to>
    <xdr:sp macro="" textlink="">
      <xdr:nvSpPr>
        <xdr:cNvPr id="712" name="楕円 711">
          <a:extLst>
            <a:ext uri="{FF2B5EF4-FFF2-40B4-BE49-F238E27FC236}">
              <a16:creationId xmlns:a16="http://schemas.microsoft.com/office/drawing/2014/main" id="{00000000-0008-0000-0F00-0000C8020000}"/>
            </a:ext>
          </a:extLst>
        </xdr:cNvPr>
        <xdr:cNvSpPr/>
      </xdr:nvSpPr>
      <xdr:spPr>
        <a:xfrm>
          <a:off x="18605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64008</xdr:rowOff>
    </xdr:from>
    <xdr:to>
      <xdr:col>102</xdr:col>
      <xdr:colOff>114300</xdr:colOff>
      <xdr:row>63</xdr:row>
      <xdr:rowOff>66294</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flipV="1">
          <a:off x="18656300" y="108653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126763</xdr:rowOff>
    </xdr:from>
    <xdr:ext cx="469744" cy="259045"/>
    <xdr:sp macro="" textlink="">
      <xdr:nvSpPr>
        <xdr:cNvPr id="714" name="n_1aveValue【保健センター・保健所】&#10;一人当たり面積">
          <a:extLst>
            <a:ext uri="{FF2B5EF4-FFF2-40B4-BE49-F238E27FC236}">
              <a16:creationId xmlns:a16="http://schemas.microsoft.com/office/drawing/2014/main" id="{00000000-0008-0000-0F00-0000CA020000}"/>
            </a:ext>
          </a:extLst>
        </xdr:cNvPr>
        <xdr:cNvSpPr txBox="1"/>
      </xdr:nvSpPr>
      <xdr:spPr>
        <a:xfrm>
          <a:off x="210757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715" name="n_2aveValue【保健センター・保健所】&#10;一人当たり面積">
          <a:extLst>
            <a:ext uri="{FF2B5EF4-FFF2-40B4-BE49-F238E27FC236}">
              <a16:creationId xmlns:a16="http://schemas.microsoft.com/office/drawing/2014/main" id="{00000000-0008-0000-0F00-0000CB020000}"/>
            </a:ext>
          </a:extLst>
        </xdr:cNvPr>
        <xdr:cNvSpPr txBox="1"/>
      </xdr:nvSpPr>
      <xdr:spPr>
        <a:xfrm>
          <a:off x="20199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131335</xdr:rowOff>
    </xdr:from>
    <xdr:ext cx="469744" cy="259045"/>
    <xdr:sp macro="" textlink="">
      <xdr:nvSpPr>
        <xdr:cNvPr id="716" name="n_3aveValue【保健センター・保健所】&#10;一人当たり面積">
          <a:extLst>
            <a:ext uri="{FF2B5EF4-FFF2-40B4-BE49-F238E27FC236}">
              <a16:creationId xmlns:a16="http://schemas.microsoft.com/office/drawing/2014/main" id="{00000000-0008-0000-0F00-0000CC020000}"/>
            </a:ext>
          </a:extLst>
        </xdr:cNvPr>
        <xdr:cNvSpPr txBox="1"/>
      </xdr:nvSpPr>
      <xdr:spPr>
        <a:xfrm>
          <a:off x="193104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110761</xdr:rowOff>
    </xdr:from>
    <xdr:ext cx="469744" cy="259045"/>
    <xdr:sp macro="" textlink="">
      <xdr:nvSpPr>
        <xdr:cNvPr id="717" name="n_4aveValue【保健センター・保健所】&#10;一人当たり面積">
          <a:extLst>
            <a:ext uri="{FF2B5EF4-FFF2-40B4-BE49-F238E27FC236}">
              <a16:creationId xmlns:a16="http://schemas.microsoft.com/office/drawing/2014/main" id="{00000000-0008-0000-0F00-0000CD020000}"/>
            </a:ext>
          </a:extLst>
        </xdr:cNvPr>
        <xdr:cNvSpPr txBox="1"/>
      </xdr:nvSpPr>
      <xdr:spPr>
        <a:xfrm>
          <a:off x="18421427" y="103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103649</xdr:rowOff>
    </xdr:from>
    <xdr:ext cx="469744" cy="259045"/>
    <xdr:sp macro="" textlink="">
      <xdr:nvSpPr>
        <xdr:cNvPr id="718" name="n_1mainValue【保健センター・保健所】&#10;一人当たり面積">
          <a:extLst>
            <a:ext uri="{FF2B5EF4-FFF2-40B4-BE49-F238E27FC236}">
              <a16:creationId xmlns:a16="http://schemas.microsoft.com/office/drawing/2014/main" id="{00000000-0008-0000-0F00-0000CE020000}"/>
            </a:ext>
          </a:extLst>
        </xdr:cNvPr>
        <xdr:cNvSpPr txBox="1"/>
      </xdr:nvSpPr>
      <xdr:spPr>
        <a:xfrm>
          <a:off x="210757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105935</xdr:rowOff>
    </xdr:from>
    <xdr:ext cx="469744" cy="259045"/>
    <xdr:sp macro="" textlink="">
      <xdr:nvSpPr>
        <xdr:cNvPr id="719" name="n_2mainValue【保健センター・保健所】&#10;一人当たり面積">
          <a:extLst>
            <a:ext uri="{FF2B5EF4-FFF2-40B4-BE49-F238E27FC236}">
              <a16:creationId xmlns:a16="http://schemas.microsoft.com/office/drawing/2014/main" id="{00000000-0008-0000-0F00-0000CF020000}"/>
            </a:ext>
          </a:extLst>
        </xdr:cNvPr>
        <xdr:cNvSpPr txBox="1"/>
      </xdr:nvSpPr>
      <xdr:spPr>
        <a:xfrm>
          <a:off x="20199427" y="1090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105935</xdr:rowOff>
    </xdr:from>
    <xdr:ext cx="469744" cy="259045"/>
    <xdr:sp macro="" textlink="">
      <xdr:nvSpPr>
        <xdr:cNvPr id="720" name="n_3mainValue【保健センター・保健所】&#10;一人当たり面積">
          <a:extLst>
            <a:ext uri="{FF2B5EF4-FFF2-40B4-BE49-F238E27FC236}">
              <a16:creationId xmlns:a16="http://schemas.microsoft.com/office/drawing/2014/main" id="{00000000-0008-0000-0F00-0000D0020000}"/>
            </a:ext>
          </a:extLst>
        </xdr:cNvPr>
        <xdr:cNvSpPr txBox="1"/>
      </xdr:nvSpPr>
      <xdr:spPr>
        <a:xfrm>
          <a:off x="19310427" y="1090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108221</xdr:rowOff>
    </xdr:from>
    <xdr:ext cx="469744" cy="259045"/>
    <xdr:sp macro="" textlink="">
      <xdr:nvSpPr>
        <xdr:cNvPr id="721" name="n_4mainValue【保健センター・保健所】&#10;一人当たり面積">
          <a:extLst>
            <a:ext uri="{FF2B5EF4-FFF2-40B4-BE49-F238E27FC236}">
              <a16:creationId xmlns:a16="http://schemas.microsoft.com/office/drawing/2014/main" id="{00000000-0008-0000-0F00-0000D1020000}"/>
            </a:ext>
          </a:extLst>
        </xdr:cNvPr>
        <xdr:cNvSpPr txBox="1"/>
      </xdr:nvSpPr>
      <xdr:spPr>
        <a:xfrm>
          <a:off x="18421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a:extLst>
            <a:ext uri="{FF2B5EF4-FFF2-40B4-BE49-F238E27FC236}">
              <a16:creationId xmlns:a16="http://schemas.microsoft.com/office/drawing/2014/main" id="{00000000-0008-0000-0F00-0000E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flipV="1">
          <a:off x="16318864" y="1340793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8" name="【消防施設】&#10;有形固定資産減価償却率最小値テキスト">
          <a:extLst>
            <a:ext uri="{FF2B5EF4-FFF2-40B4-BE49-F238E27FC236}">
              <a16:creationId xmlns:a16="http://schemas.microsoft.com/office/drawing/2014/main" id="{00000000-0008-0000-0F00-0000EC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750" name="【消防施設】&#10;有形固定資産減価償却率最大値テキスト">
          <a:extLst>
            <a:ext uri="{FF2B5EF4-FFF2-40B4-BE49-F238E27FC236}">
              <a16:creationId xmlns:a16="http://schemas.microsoft.com/office/drawing/2014/main" id="{00000000-0008-0000-0F00-0000EE020000}"/>
            </a:ext>
          </a:extLst>
        </xdr:cNvPr>
        <xdr:cNvSpPr txBox="1"/>
      </xdr:nvSpPr>
      <xdr:spPr>
        <a:xfrm>
          <a:off x="16357600" y="1318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111051</xdr:rowOff>
    </xdr:from>
    <xdr:ext cx="405111" cy="259045"/>
    <xdr:sp macro="" textlink="">
      <xdr:nvSpPr>
        <xdr:cNvPr id="752" name="【消防施設】&#10;有形固定資産減価償却率平均値テキスト">
          <a:extLst>
            <a:ext uri="{FF2B5EF4-FFF2-40B4-BE49-F238E27FC236}">
              <a16:creationId xmlns:a16="http://schemas.microsoft.com/office/drawing/2014/main" id="{00000000-0008-0000-0F00-0000F0020000}"/>
            </a:ext>
          </a:extLst>
        </xdr:cNvPr>
        <xdr:cNvSpPr txBox="1"/>
      </xdr:nvSpPr>
      <xdr:spPr>
        <a:xfrm>
          <a:off x="16357600" y="1416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753" name="フローチャート: 判断 752">
          <a:extLst>
            <a:ext uri="{FF2B5EF4-FFF2-40B4-BE49-F238E27FC236}">
              <a16:creationId xmlns:a16="http://schemas.microsoft.com/office/drawing/2014/main" id="{00000000-0008-0000-0F00-0000F1020000}"/>
            </a:ext>
          </a:extLst>
        </xdr:cNvPr>
        <xdr:cNvSpPr/>
      </xdr:nvSpPr>
      <xdr:spPr>
        <a:xfrm>
          <a:off x="162687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134257</xdr:rowOff>
    </xdr:from>
    <xdr:to>
      <xdr:col>81</xdr:col>
      <xdr:colOff>101600</xdr:colOff>
      <xdr:row>83</xdr:row>
      <xdr:rowOff>64407</xdr:rowOff>
    </xdr:to>
    <xdr:sp macro="" textlink="">
      <xdr:nvSpPr>
        <xdr:cNvPr id="754" name="フローチャート: 判断 753">
          <a:extLst>
            <a:ext uri="{FF2B5EF4-FFF2-40B4-BE49-F238E27FC236}">
              <a16:creationId xmlns:a16="http://schemas.microsoft.com/office/drawing/2014/main" id="{00000000-0008-0000-0F00-0000F2020000}"/>
            </a:ext>
          </a:extLst>
        </xdr:cNvPr>
        <xdr:cNvSpPr/>
      </xdr:nvSpPr>
      <xdr:spPr>
        <a:xfrm>
          <a:off x="15430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129358</xdr:rowOff>
    </xdr:from>
    <xdr:to>
      <xdr:col>76</xdr:col>
      <xdr:colOff>165100</xdr:colOff>
      <xdr:row>83</xdr:row>
      <xdr:rowOff>59508</xdr:rowOff>
    </xdr:to>
    <xdr:sp macro="" textlink="">
      <xdr:nvSpPr>
        <xdr:cNvPr id="755" name="フローチャート: 判断 754">
          <a:extLst>
            <a:ext uri="{FF2B5EF4-FFF2-40B4-BE49-F238E27FC236}">
              <a16:creationId xmlns:a16="http://schemas.microsoft.com/office/drawing/2014/main" id="{00000000-0008-0000-0F00-0000F3020000}"/>
            </a:ext>
          </a:extLst>
        </xdr:cNvPr>
        <xdr:cNvSpPr/>
      </xdr:nvSpPr>
      <xdr:spPr>
        <a:xfrm>
          <a:off x="14541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363</xdr:rowOff>
    </xdr:from>
    <xdr:to>
      <xdr:col>72</xdr:col>
      <xdr:colOff>38100</xdr:colOff>
      <xdr:row>83</xdr:row>
      <xdr:rowOff>101963</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3652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119562</xdr:rowOff>
    </xdr:from>
    <xdr:to>
      <xdr:col>67</xdr:col>
      <xdr:colOff>101600</xdr:colOff>
      <xdr:row>83</xdr:row>
      <xdr:rowOff>49712</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2763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104866</xdr:rowOff>
    </xdr:from>
    <xdr:to>
      <xdr:col>85</xdr:col>
      <xdr:colOff>177800</xdr:colOff>
      <xdr:row>82</xdr:row>
      <xdr:rowOff>35016</xdr:rowOff>
    </xdr:to>
    <xdr:sp macro="" textlink="">
      <xdr:nvSpPr>
        <xdr:cNvPr id="763" name="楕円 762">
          <a:extLst>
            <a:ext uri="{FF2B5EF4-FFF2-40B4-BE49-F238E27FC236}">
              <a16:creationId xmlns:a16="http://schemas.microsoft.com/office/drawing/2014/main" id="{00000000-0008-0000-0F00-0000FB020000}"/>
            </a:ext>
          </a:extLst>
        </xdr:cNvPr>
        <xdr:cNvSpPr/>
      </xdr:nvSpPr>
      <xdr:spPr>
        <a:xfrm>
          <a:off x="16268700" y="139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127743</xdr:rowOff>
    </xdr:from>
    <xdr:ext cx="405111" cy="259045"/>
    <xdr:sp macro="" textlink="">
      <xdr:nvSpPr>
        <xdr:cNvPr id="764" name="【消防施設】&#10;有形固定資産減価償却率該当値テキスト">
          <a:extLst>
            <a:ext uri="{FF2B5EF4-FFF2-40B4-BE49-F238E27FC236}">
              <a16:creationId xmlns:a16="http://schemas.microsoft.com/office/drawing/2014/main" id="{00000000-0008-0000-0F00-0000FC020000}"/>
            </a:ext>
          </a:extLst>
        </xdr:cNvPr>
        <xdr:cNvSpPr txBox="1"/>
      </xdr:nvSpPr>
      <xdr:spPr>
        <a:xfrm>
          <a:off x="16357600" y="13843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36286</xdr:rowOff>
    </xdr:from>
    <xdr:to>
      <xdr:col>81</xdr:col>
      <xdr:colOff>101600</xdr:colOff>
      <xdr:row>82</xdr:row>
      <xdr:rowOff>137886</xdr:rowOff>
    </xdr:to>
    <xdr:sp macro="" textlink="">
      <xdr:nvSpPr>
        <xdr:cNvPr id="765" name="楕円 764">
          <a:extLst>
            <a:ext uri="{FF2B5EF4-FFF2-40B4-BE49-F238E27FC236}">
              <a16:creationId xmlns:a16="http://schemas.microsoft.com/office/drawing/2014/main" id="{00000000-0008-0000-0F00-0000FD020000}"/>
            </a:ext>
          </a:extLst>
        </xdr:cNvPr>
        <xdr:cNvSpPr/>
      </xdr:nvSpPr>
      <xdr:spPr>
        <a:xfrm>
          <a:off x="15430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155666</xdr:rowOff>
    </xdr:from>
    <xdr:to>
      <xdr:col>85</xdr:col>
      <xdr:colOff>127000</xdr:colOff>
      <xdr:row>82</xdr:row>
      <xdr:rowOff>87086</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flipV="1">
          <a:off x="15481300" y="14043116"/>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158750</xdr:rowOff>
    </xdr:from>
    <xdr:to>
      <xdr:col>76</xdr:col>
      <xdr:colOff>165100</xdr:colOff>
      <xdr:row>82</xdr:row>
      <xdr:rowOff>88900</xdr:rowOff>
    </xdr:to>
    <xdr:sp macro="" textlink="">
      <xdr:nvSpPr>
        <xdr:cNvPr id="767" name="楕円 766">
          <a:extLst>
            <a:ext uri="{FF2B5EF4-FFF2-40B4-BE49-F238E27FC236}">
              <a16:creationId xmlns:a16="http://schemas.microsoft.com/office/drawing/2014/main" id="{00000000-0008-0000-0F00-0000FF020000}"/>
            </a:ext>
          </a:extLst>
        </xdr:cNvPr>
        <xdr:cNvSpPr/>
      </xdr:nvSpPr>
      <xdr:spPr>
        <a:xfrm>
          <a:off x="14541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38100</xdr:rowOff>
    </xdr:from>
    <xdr:to>
      <xdr:col>81</xdr:col>
      <xdr:colOff>50800</xdr:colOff>
      <xdr:row>82</xdr:row>
      <xdr:rowOff>87086</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4592300" y="140970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139156</xdr:rowOff>
    </xdr:from>
    <xdr:to>
      <xdr:col>72</xdr:col>
      <xdr:colOff>38100</xdr:colOff>
      <xdr:row>82</xdr:row>
      <xdr:rowOff>69306</xdr:rowOff>
    </xdr:to>
    <xdr:sp macro="" textlink="">
      <xdr:nvSpPr>
        <xdr:cNvPr id="769" name="楕円 768">
          <a:extLst>
            <a:ext uri="{FF2B5EF4-FFF2-40B4-BE49-F238E27FC236}">
              <a16:creationId xmlns:a16="http://schemas.microsoft.com/office/drawing/2014/main" id="{00000000-0008-0000-0F00-000001030000}"/>
            </a:ext>
          </a:extLst>
        </xdr:cNvPr>
        <xdr:cNvSpPr/>
      </xdr:nvSpPr>
      <xdr:spPr>
        <a:xfrm>
          <a:off x="136525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18506</xdr:rowOff>
    </xdr:from>
    <xdr:to>
      <xdr:col>76</xdr:col>
      <xdr:colOff>114300</xdr:colOff>
      <xdr:row>82</xdr:row>
      <xdr:rowOff>38100</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13703300" y="140774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54248</xdr:rowOff>
    </xdr:from>
    <xdr:to>
      <xdr:col>67</xdr:col>
      <xdr:colOff>101600</xdr:colOff>
      <xdr:row>81</xdr:row>
      <xdr:rowOff>155848</xdr:rowOff>
    </xdr:to>
    <xdr:sp macro="" textlink="">
      <xdr:nvSpPr>
        <xdr:cNvPr id="771" name="楕円 770">
          <a:extLst>
            <a:ext uri="{FF2B5EF4-FFF2-40B4-BE49-F238E27FC236}">
              <a16:creationId xmlns:a16="http://schemas.microsoft.com/office/drawing/2014/main" id="{00000000-0008-0000-0F00-000003030000}"/>
            </a:ext>
          </a:extLst>
        </xdr:cNvPr>
        <xdr:cNvSpPr/>
      </xdr:nvSpPr>
      <xdr:spPr>
        <a:xfrm>
          <a:off x="12763500" y="139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105048</xdr:rowOff>
    </xdr:from>
    <xdr:to>
      <xdr:col>71</xdr:col>
      <xdr:colOff>177800</xdr:colOff>
      <xdr:row>82</xdr:row>
      <xdr:rowOff>18506</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12814300" y="13992498"/>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55534</xdr:rowOff>
    </xdr:from>
    <xdr:ext cx="405111" cy="259045"/>
    <xdr:sp macro="" textlink="">
      <xdr:nvSpPr>
        <xdr:cNvPr id="773" name="n_1aveValue【消防施設】&#10;有形固定資産減価償却率">
          <a:extLst>
            <a:ext uri="{FF2B5EF4-FFF2-40B4-BE49-F238E27FC236}">
              <a16:creationId xmlns:a16="http://schemas.microsoft.com/office/drawing/2014/main" id="{00000000-0008-0000-0F00-000005030000}"/>
            </a:ext>
          </a:extLst>
        </xdr:cNvPr>
        <xdr:cNvSpPr txBox="1"/>
      </xdr:nvSpPr>
      <xdr:spPr>
        <a:xfrm>
          <a:off x="152660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50635</xdr:rowOff>
    </xdr:from>
    <xdr:ext cx="405111" cy="259045"/>
    <xdr:sp macro="" textlink="">
      <xdr:nvSpPr>
        <xdr:cNvPr id="774" name="n_2aveValue【消防施設】&#10;有形固定資産減価償却率">
          <a:extLst>
            <a:ext uri="{FF2B5EF4-FFF2-40B4-BE49-F238E27FC236}">
              <a16:creationId xmlns:a16="http://schemas.microsoft.com/office/drawing/2014/main" id="{00000000-0008-0000-0F00-000006030000}"/>
            </a:ext>
          </a:extLst>
        </xdr:cNvPr>
        <xdr:cNvSpPr txBox="1"/>
      </xdr:nvSpPr>
      <xdr:spPr>
        <a:xfrm>
          <a:off x="143897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93090</xdr:rowOff>
    </xdr:from>
    <xdr:ext cx="405111" cy="259045"/>
    <xdr:sp macro="" textlink="">
      <xdr:nvSpPr>
        <xdr:cNvPr id="775" name="n_3aveValue【消防施設】&#10;有形固定資産減価償却率">
          <a:extLst>
            <a:ext uri="{FF2B5EF4-FFF2-40B4-BE49-F238E27FC236}">
              <a16:creationId xmlns:a16="http://schemas.microsoft.com/office/drawing/2014/main" id="{00000000-0008-0000-0F00-000007030000}"/>
            </a:ext>
          </a:extLst>
        </xdr:cNvPr>
        <xdr:cNvSpPr txBox="1"/>
      </xdr:nvSpPr>
      <xdr:spPr>
        <a:xfrm>
          <a:off x="135007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40839</xdr:rowOff>
    </xdr:from>
    <xdr:ext cx="405111" cy="259045"/>
    <xdr:sp macro="" textlink="">
      <xdr:nvSpPr>
        <xdr:cNvPr id="776" name="n_4aveValue【消防施設】&#10;有形固定資産減価償却率">
          <a:extLst>
            <a:ext uri="{FF2B5EF4-FFF2-40B4-BE49-F238E27FC236}">
              <a16:creationId xmlns:a16="http://schemas.microsoft.com/office/drawing/2014/main" id="{00000000-0008-0000-0F00-000008030000}"/>
            </a:ext>
          </a:extLst>
        </xdr:cNvPr>
        <xdr:cNvSpPr txBox="1"/>
      </xdr:nvSpPr>
      <xdr:spPr>
        <a:xfrm>
          <a:off x="126117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154413</xdr:rowOff>
    </xdr:from>
    <xdr:ext cx="405111" cy="259045"/>
    <xdr:sp macro="" textlink="">
      <xdr:nvSpPr>
        <xdr:cNvPr id="777" name="n_1mainValue【消防施設】&#10;有形固定資産減価償却率">
          <a:extLst>
            <a:ext uri="{FF2B5EF4-FFF2-40B4-BE49-F238E27FC236}">
              <a16:creationId xmlns:a16="http://schemas.microsoft.com/office/drawing/2014/main" id="{00000000-0008-0000-0F00-000009030000}"/>
            </a:ext>
          </a:extLst>
        </xdr:cNvPr>
        <xdr:cNvSpPr txBox="1"/>
      </xdr:nvSpPr>
      <xdr:spPr>
        <a:xfrm>
          <a:off x="152660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105427</xdr:rowOff>
    </xdr:from>
    <xdr:ext cx="405111" cy="259045"/>
    <xdr:sp macro="" textlink="">
      <xdr:nvSpPr>
        <xdr:cNvPr id="778" name="n_2mainValue【消防施設】&#10;有形固定資産減価償却率">
          <a:extLst>
            <a:ext uri="{FF2B5EF4-FFF2-40B4-BE49-F238E27FC236}">
              <a16:creationId xmlns:a16="http://schemas.microsoft.com/office/drawing/2014/main" id="{00000000-0008-0000-0F00-00000A030000}"/>
            </a:ext>
          </a:extLst>
        </xdr:cNvPr>
        <xdr:cNvSpPr txBox="1"/>
      </xdr:nvSpPr>
      <xdr:spPr>
        <a:xfrm>
          <a:off x="14389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85833</xdr:rowOff>
    </xdr:from>
    <xdr:ext cx="405111" cy="259045"/>
    <xdr:sp macro="" textlink="">
      <xdr:nvSpPr>
        <xdr:cNvPr id="779" name="n_3mainValue【消防施設】&#10;有形固定資産減価償却率">
          <a:extLst>
            <a:ext uri="{FF2B5EF4-FFF2-40B4-BE49-F238E27FC236}">
              <a16:creationId xmlns:a16="http://schemas.microsoft.com/office/drawing/2014/main" id="{00000000-0008-0000-0F00-00000B030000}"/>
            </a:ext>
          </a:extLst>
        </xdr:cNvPr>
        <xdr:cNvSpPr txBox="1"/>
      </xdr:nvSpPr>
      <xdr:spPr>
        <a:xfrm>
          <a:off x="13500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925</xdr:rowOff>
    </xdr:from>
    <xdr:ext cx="405111" cy="259045"/>
    <xdr:sp macro="" textlink="">
      <xdr:nvSpPr>
        <xdr:cNvPr id="780" name="n_4mainValue【消防施設】&#10;有形固定資産減価償却率">
          <a:extLst>
            <a:ext uri="{FF2B5EF4-FFF2-40B4-BE49-F238E27FC236}">
              <a16:creationId xmlns:a16="http://schemas.microsoft.com/office/drawing/2014/main" id="{00000000-0008-0000-0F00-00000C030000}"/>
            </a:ext>
          </a:extLst>
        </xdr:cNvPr>
        <xdr:cNvSpPr txBox="1"/>
      </xdr:nvSpPr>
      <xdr:spPr>
        <a:xfrm>
          <a:off x="12611744" y="1371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消防施設】&#10;一人当たり面積グラフ枠">
          <a:extLst>
            <a:ext uri="{FF2B5EF4-FFF2-40B4-BE49-F238E27FC236}">
              <a16:creationId xmlns:a16="http://schemas.microsoft.com/office/drawing/2014/main" id="{00000000-0008-0000-0F00-000023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flipV="1">
          <a:off x="22160864" y="13306425"/>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805" name="【消防施設】&#10;一人当たり面積最小値テキスト">
          <a:extLst>
            <a:ext uri="{FF2B5EF4-FFF2-40B4-BE49-F238E27FC236}">
              <a16:creationId xmlns:a16="http://schemas.microsoft.com/office/drawing/2014/main" id="{00000000-0008-0000-0F00-000025030000}"/>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807" name="【消防施設】&#10;一人当たり面積最大値テキスト">
          <a:extLst>
            <a:ext uri="{FF2B5EF4-FFF2-40B4-BE49-F238E27FC236}">
              <a16:creationId xmlns:a16="http://schemas.microsoft.com/office/drawing/2014/main" id="{00000000-0008-0000-0F00-000027030000}"/>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2557</xdr:rowOff>
    </xdr:from>
    <xdr:ext cx="469744" cy="259045"/>
    <xdr:sp macro="" textlink="">
      <xdr:nvSpPr>
        <xdr:cNvPr id="809" name="【消防施設】&#10;一人当たり面積平均値テキスト">
          <a:extLst>
            <a:ext uri="{FF2B5EF4-FFF2-40B4-BE49-F238E27FC236}">
              <a16:creationId xmlns:a16="http://schemas.microsoft.com/office/drawing/2014/main" id="{00000000-0008-0000-0F00-000029030000}"/>
            </a:ext>
          </a:extLst>
        </xdr:cNvPr>
        <xdr:cNvSpPr txBox="1"/>
      </xdr:nvSpPr>
      <xdr:spPr>
        <a:xfrm>
          <a:off x="22199600" y="1423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810" name="フローチャート: 判断 809">
          <a:extLst>
            <a:ext uri="{FF2B5EF4-FFF2-40B4-BE49-F238E27FC236}">
              <a16:creationId xmlns:a16="http://schemas.microsoft.com/office/drawing/2014/main" id="{00000000-0008-0000-0F00-00002A030000}"/>
            </a:ext>
          </a:extLst>
        </xdr:cNvPr>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90170</xdr:rowOff>
    </xdr:from>
    <xdr:to>
      <xdr:col>112</xdr:col>
      <xdr:colOff>38100</xdr:colOff>
      <xdr:row>85</xdr:row>
      <xdr:rowOff>20320</xdr:rowOff>
    </xdr:to>
    <xdr:sp macro="" textlink="">
      <xdr:nvSpPr>
        <xdr:cNvPr id="811" name="フローチャート: 判断 810">
          <a:extLst>
            <a:ext uri="{FF2B5EF4-FFF2-40B4-BE49-F238E27FC236}">
              <a16:creationId xmlns:a16="http://schemas.microsoft.com/office/drawing/2014/main" id="{00000000-0008-0000-0F00-00002B030000}"/>
            </a:ext>
          </a:extLst>
        </xdr:cNvPr>
        <xdr:cNvSpPr/>
      </xdr:nvSpPr>
      <xdr:spPr>
        <a:xfrm>
          <a:off x="21272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93980</xdr:rowOff>
    </xdr:from>
    <xdr:to>
      <xdr:col>107</xdr:col>
      <xdr:colOff>101600</xdr:colOff>
      <xdr:row>85</xdr:row>
      <xdr:rowOff>24130</xdr:rowOff>
    </xdr:to>
    <xdr:sp macro="" textlink="">
      <xdr:nvSpPr>
        <xdr:cNvPr id="812" name="フローチャート: 判断 811">
          <a:extLst>
            <a:ext uri="{FF2B5EF4-FFF2-40B4-BE49-F238E27FC236}">
              <a16:creationId xmlns:a16="http://schemas.microsoft.com/office/drawing/2014/main" id="{00000000-0008-0000-0F00-00002C030000}"/>
            </a:ext>
          </a:extLst>
        </xdr:cNvPr>
        <xdr:cNvSpPr/>
      </xdr:nvSpPr>
      <xdr:spPr>
        <a:xfrm>
          <a:off x="20383500" y="1449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113030</xdr:rowOff>
    </xdr:from>
    <xdr:to>
      <xdr:col>102</xdr:col>
      <xdr:colOff>165100</xdr:colOff>
      <xdr:row>85</xdr:row>
      <xdr:rowOff>43180</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19494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84455</xdr:rowOff>
    </xdr:from>
    <xdr:to>
      <xdr:col>98</xdr:col>
      <xdr:colOff>38100</xdr:colOff>
      <xdr:row>85</xdr:row>
      <xdr:rowOff>14605</xdr:rowOff>
    </xdr:to>
    <xdr:sp macro="" textlink="">
      <xdr:nvSpPr>
        <xdr:cNvPr id="814" name="フローチャート: 判断 813">
          <a:extLst>
            <a:ext uri="{FF2B5EF4-FFF2-40B4-BE49-F238E27FC236}">
              <a16:creationId xmlns:a16="http://schemas.microsoft.com/office/drawing/2014/main" id="{00000000-0008-0000-0F00-00002E030000}"/>
            </a:ext>
          </a:extLst>
        </xdr:cNvPr>
        <xdr:cNvSpPr/>
      </xdr:nvSpPr>
      <xdr:spPr>
        <a:xfrm>
          <a:off x="18605500" y="1448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92075</xdr:rowOff>
    </xdr:from>
    <xdr:to>
      <xdr:col>116</xdr:col>
      <xdr:colOff>114300</xdr:colOff>
      <xdr:row>85</xdr:row>
      <xdr:rowOff>22225</xdr:rowOff>
    </xdr:to>
    <xdr:sp macro="" textlink="">
      <xdr:nvSpPr>
        <xdr:cNvPr id="820" name="楕円 819">
          <a:extLst>
            <a:ext uri="{FF2B5EF4-FFF2-40B4-BE49-F238E27FC236}">
              <a16:creationId xmlns:a16="http://schemas.microsoft.com/office/drawing/2014/main" id="{00000000-0008-0000-0F00-000034030000}"/>
            </a:ext>
          </a:extLst>
        </xdr:cNvPr>
        <xdr:cNvSpPr/>
      </xdr:nvSpPr>
      <xdr:spPr>
        <a:xfrm>
          <a:off x="221107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70502</xdr:rowOff>
    </xdr:from>
    <xdr:ext cx="469744" cy="259045"/>
    <xdr:sp macro="" textlink="">
      <xdr:nvSpPr>
        <xdr:cNvPr id="821" name="【消防施設】&#10;一人当たり面積該当値テキスト">
          <a:extLst>
            <a:ext uri="{FF2B5EF4-FFF2-40B4-BE49-F238E27FC236}">
              <a16:creationId xmlns:a16="http://schemas.microsoft.com/office/drawing/2014/main" id="{00000000-0008-0000-0F00-000035030000}"/>
            </a:ext>
          </a:extLst>
        </xdr:cNvPr>
        <xdr:cNvSpPr txBox="1"/>
      </xdr:nvSpPr>
      <xdr:spPr>
        <a:xfrm>
          <a:off x="22199600" y="1447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93980</xdr:rowOff>
    </xdr:from>
    <xdr:to>
      <xdr:col>112</xdr:col>
      <xdr:colOff>38100</xdr:colOff>
      <xdr:row>85</xdr:row>
      <xdr:rowOff>24130</xdr:rowOff>
    </xdr:to>
    <xdr:sp macro="" textlink="">
      <xdr:nvSpPr>
        <xdr:cNvPr id="822" name="楕円 821">
          <a:extLst>
            <a:ext uri="{FF2B5EF4-FFF2-40B4-BE49-F238E27FC236}">
              <a16:creationId xmlns:a16="http://schemas.microsoft.com/office/drawing/2014/main" id="{00000000-0008-0000-0F00-000036030000}"/>
            </a:ext>
          </a:extLst>
        </xdr:cNvPr>
        <xdr:cNvSpPr/>
      </xdr:nvSpPr>
      <xdr:spPr>
        <a:xfrm>
          <a:off x="21272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142875</xdr:rowOff>
    </xdr:from>
    <xdr:to>
      <xdr:col>116</xdr:col>
      <xdr:colOff>63500</xdr:colOff>
      <xdr:row>84</xdr:row>
      <xdr:rowOff>144780</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flipV="1">
          <a:off x="21323300" y="145446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95886</xdr:rowOff>
    </xdr:from>
    <xdr:to>
      <xdr:col>107</xdr:col>
      <xdr:colOff>101600</xdr:colOff>
      <xdr:row>85</xdr:row>
      <xdr:rowOff>26036</xdr:rowOff>
    </xdr:to>
    <xdr:sp macro="" textlink="">
      <xdr:nvSpPr>
        <xdr:cNvPr id="824" name="楕円 823">
          <a:extLst>
            <a:ext uri="{FF2B5EF4-FFF2-40B4-BE49-F238E27FC236}">
              <a16:creationId xmlns:a16="http://schemas.microsoft.com/office/drawing/2014/main" id="{00000000-0008-0000-0F00-000038030000}"/>
            </a:ext>
          </a:extLst>
        </xdr:cNvPr>
        <xdr:cNvSpPr/>
      </xdr:nvSpPr>
      <xdr:spPr>
        <a:xfrm>
          <a:off x="203835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144780</xdr:rowOff>
    </xdr:from>
    <xdr:to>
      <xdr:col>111</xdr:col>
      <xdr:colOff>177800</xdr:colOff>
      <xdr:row>84</xdr:row>
      <xdr:rowOff>146686</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flipV="1">
          <a:off x="20434300" y="145465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99695</xdr:rowOff>
    </xdr:from>
    <xdr:to>
      <xdr:col>102</xdr:col>
      <xdr:colOff>165100</xdr:colOff>
      <xdr:row>85</xdr:row>
      <xdr:rowOff>29845</xdr:rowOff>
    </xdr:to>
    <xdr:sp macro="" textlink="">
      <xdr:nvSpPr>
        <xdr:cNvPr id="826" name="楕円 825">
          <a:extLst>
            <a:ext uri="{FF2B5EF4-FFF2-40B4-BE49-F238E27FC236}">
              <a16:creationId xmlns:a16="http://schemas.microsoft.com/office/drawing/2014/main" id="{00000000-0008-0000-0F00-00003A030000}"/>
            </a:ext>
          </a:extLst>
        </xdr:cNvPr>
        <xdr:cNvSpPr/>
      </xdr:nvSpPr>
      <xdr:spPr>
        <a:xfrm>
          <a:off x="19494500" y="14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146686</xdr:rowOff>
    </xdr:from>
    <xdr:to>
      <xdr:col>107</xdr:col>
      <xdr:colOff>50800</xdr:colOff>
      <xdr:row>84</xdr:row>
      <xdr:rowOff>150495</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flipV="1">
          <a:off x="19545300" y="1454848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828" name="楕円 827">
          <a:extLst>
            <a:ext uri="{FF2B5EF4-FFF2-40B4-BE49-F238E27FC236}">
              <a16:creationId xmlns:a16="http://schemas.microsoft.com/office/drawing/2014/main" id="{00000000-0008-0000-0F00-00003C030000}"/>
            </a:ext>
          </a:extLst>
        </xdr:cNvPr>
        <xdr:cNvSpPr/>
      </xdr:nvSpPr>
      <xdr:spPr>
        <a:xfrm>
          <a:off x="18605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150495</xdr:rowOff>
    </xdr:from>
    <xdr:to>
      <xdr:col>102</xdr:col>
      <xdr:colOff>114300</xdr:colOff>
      <xdr:row>84</xdr:row>
      <xdr:rowOff>152400</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flipV="1">
          <a:off x="18656300" y="145522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36847</xdr:rowOff>
    </xdr:from>
    <xdr:ext cx="469744" cy="259045"/>
    <xdr:sp macro="" textlink="">
      <xdr:nvSpPr>
        <xdr:cNvPr id="830" name="n_1aveValue【消防施設】&#10;一人当たり面積">
          <a:extLst>
            <a:ext uri="{FF2B5EF4-FFF2-40B4-BE49-F238E27FC236}">
              <a16:creationId xmlns:a16="http://schemas.microsoft.com/office/drawing/2014/main" id="{00000000-0008-0000-0F00-00003E030000}"/>
            </a:ext>
          </a:extLst>
        </xdr:cNvPr>
        <xdr:cNvSpPr txBox="1"/>
      </xdr:nvSpPr>
      <xdr:spPr>
        <a:xfrm>
          <a:off x="210757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40657</xdr:rowOff>
    </xdr:from>
    <xdr:ext cx="469744" cy="259045"/>
    <xdr:sp macro="" textlink="">
      <xdr:nvSpPr>
        <xdr:cNvPr id="831" name="n_2aveValue【消防施設】&#10;一人当たり面積">
          <a:extLst>
            <a:ext uri="{FF2B5EF4-FFF2-40B4-BE49-F238E27FC236}">
              <a16:creationId xmlns:a16="http://schemas.microsoft.com/office/drawing/2014/main" id="{00000000-0008-0000-0F00-00003F030000}"/>
            </a:ext>
          </a:extLst>
        </xdr:cNvPr>
        <xdr:cNvSpPr txBox="1"/>
      </xdr:nvSpPr>
      <xdr:spPr>
        <a:xfrm>
          <a:off x="20199427" y="1427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34307</xdr:rowOff>
    </xdr:from>
    <xdr:ext cx="469744" cy="259045"/>
    <xdr:sp macro="" textlink="">
      <xdr:nvSpPr>
        <xdr:cNvPr id="832" name="n_3aveValue【消防施設】&#10;一人当たり面積">
          <a:extLst>
            <a:ext uri="{FF2B5EF4-FFF2-40B4-BE49-F238E27FC236}">
              <a16:creationId xmlns:a16="http://schemas.microsoft.com/office/drawing/2014/main" id="{00000000-0008-0000-0F00-000040030000}"/>
            </a:ext>
          </a:extLst>
        </xdr:cNvPr>
        <xdr:cNvSpPr txBox="1"/>
      </xdr:nvSpPr>
      <xdr:spPr>
        <a:xfrm>
          <a:off x="193104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31132</xdr:rowOff>
    </xdr:from>
    <xdr:ext cx="469744" cy="259045"/>
    <xdr:sp macro="" textlink="">
      <xdr:nvSpPr>
        <xdr:cNvPr id="833" name="n_4aveValue【消防施設】&#10;一人当たり面積">
          <a:extLst>
            <a:ext uri="{FF2B5EF4-FFF2-40B4-BE49-F238E27FC236}">
              <a16:creationId xmlns:a16="http://schemas.microsoft.com/office/drawing/2014/main" id="{00000000-0008-0000-0F00-000041030000}"/>
            </a:ext>
          </a:extLst>
        </xdr:cNvPr>
        <xdr:cNvSpPr txBox="1"/>
      </xdr:nvSpPr>
      <xdr:spPr>
        <a:xfrm>
          <a:off x="18421427" y="1426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15257</xdr:rowOff>
    </xdr:from>
    <xdr:ext cx="469744" cy="259045"/>
    <xdr:sp macro="" textlink="">
      <xdr:nvSpPr>
        <xdr:cNvPr id="834" name="n_1mainValue【消防施設】&#10;一人当たり面積">
          <a:extLst>
            <a:ext uri="{FF2B5EF4-FFF2-40B4-BE49-F238E27FC236}">
              <a16:creationId xmlns:a16="http://schemas.microsoft.com/office/drawing/2014/main" id="{00000000-0008-0000-0F00-000042030000}"/>
            </a:ext>
          </a:extLst>
        </xdr:cNvPr>
        <xdr:cNvSpPr txBox="1"/>
      </xdr:nvSpPr>
      <xdr:spPr>
        <a:xfrm>
          <a:off x="21075727" y="1458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17163</xdr:rowOff>
    </xdr:from>
    <xdr:ext cx="469744" cy="259045"/>
    <xdr:sp macro="" textlink="">
      <xdr:nvSpPr>
        <xdr:cNvPr id="835" name="n_2mainValue【消防施設】&#10;一人当たり面積">
          <a:extLst>
            <a:ext uri="{FF2B5EF4-FFF2-40B4-BE49-F238E27FC236}">
              <a16:creationId xmlns:a16="http://schemas.microsoft.com/office/drawing/2014/main" id="{00000000-0008-0000-0F00-000043030000}"/>
            </a:ext>
          </a:extLst>
        </xdr:cNvPr>
        <xdr:cNvSpPr txBox="1"/>
      </xdr:nvSpPr>
      <xdr:spPr>
        <a:xfrm>
          <a:off x="20199427" y="1459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46372</xdr:rowOff>
    </xdr:from>
    <xdr:ext cx="469744" cy="259045"/>
    <xdr:sp macro="" textlink="">
      <xdr:nvSpPr>
        <xdr:cNvPr id="836" name="n_3mainValue【消防施設】&#10;一人当たり面積">
          <a:extLst>
            <a:ext uri="{FF2B5EF4-FFF2-40B4-BE49-F238E27FC236}">
              <a16:creationId xmlns:a16="http://schemas.microsoft.com/office/drawing/2014/main" id="{00000000-0008-0000-0F00-000044030000}"/>
            </a:ext>
          </a:extLst>
        </xdr:cNvPr>
        <xdr:cNvSpPr txBox="1"/>
      </xdr:nvSpPr>
      <xdr:spPr>
        <a:xfrm>
          <a:off x="19310427" y="1427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837" name="n_4mainValue【消防施設】&#10;一人当たり面積">
          <a:extLst>
            <a:ext uri="{FF2B5EF4-FFF2-40B4-BE49-F238E27FC236}">
              <a16:creationId xmlns:a16="http://schemas.microsoft.com/office/drawing/2014/main" id="{00000000-0008-0000-0F00-000045030000}"/>
            </a:ext>
          </a:extLst>
        </xdr:cNvPr>
        <xdr:cNvSpPr txBox="1"/>
      </xdr:nvSpPr>
      <xdr:spPr>
        <a:xfrm>
          <a:off x="18421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a:extLst>
            <a:ext uri="{FF2B5EF4-FFF2-40B4-BE49-F238E27FC236}">
              <a16:creationId xmlns:a16="http://schemas.microsoft.com/office/drawing/2014/main" id="{00000000-0008-0000-0F00-000046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a:extLst>
            <a:ext uri="{FF2B5EF4-FFF2-40B4-BE49-F238E27FC236}">
              <a16:creationId xmlns:a16="http://schemas.microsoft.com/office/drawing/2014/main" id="{00000000-0008-0000-0F00-000047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a:extLst>
            <a:ext uri="{FF2B5EF4-FFF2-40B4-BE49-F238E27FC236}">
              <a16:creationId xmlns:a16="http://schemas.microsoft.com/office/drawing/2014/main" id="{00000000-0008-0000-0F00-00004E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a:extLst>
            <a:ext uri="{FF2B5EF4-FFF2-40B4-BE49-F238E27FC236}">
              <a16:creationId xmlns:a16="http://schemas.microsoft.com/office/drawing/2014/main" id="{00000000-0008-0000-0F00-00004F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a:extLst>
            <a:ext uri="{FF2B5EF4-FFF2-40B4-BE49-F238E27FC236}">
              <a16:creationId xmlns:a16="http://schemas.microsoft.com/office/drawing/2014/main" id="{00000000-0008-0000-0F00-000050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0" name="テキスト ボックス 849">
          <a:extLst>
            <a:ext uri="{FF2B5EF4-FFF2-40B4-BE49-F238E27FC236}">
              <a16:creationId xmlns:a16="http://schemas.microsoft.com/office/drawing/2014/main" id="{00000000-0008-0000-0F00-000052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6" name="テキスト ボックス 855">
          <a:extLst>
            <a:ext uri="{FF2B5EF4-FFF2-40B4-BE49-F238E27FC236}">
              <a16:creationId xmlns:a16="http://schemas.microsoft.com/office/drawing/2014/main" id="{00000000-0008-0000-0F00-000058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7" name="直線コネクタ 856">
          <a:extLst>
            <a:ext uri="{FF2B5EF4-FFF2-40B4-BE49-F238E27FC236}">
              <a16:creationId xmlns:a16="http://schemas.microsoft.com/office/drawing/2014/main" id="{00000000-0008-0000-0F00-000059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8" name="テキスト ボックス 857">
          <a:extLst>
            <a:ext uri="{FF2B5EF4-FFF2-40B4-BE49-F238E27FC236}">
              <a16:creationId xmlns:a16="http://schemas.microsoft.com/office/drawing/2014/main" id="{00000000-0008-0000-0F00-00005A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9" name="直線コネクタ 858">
          <a:extLst>
            <a:ext uri="{FF2B5EF4-FFF2-40B4-BE49-F238E27FC236}">
              <a16:creationId xmlns:a16="http://schemas.microsoft.com/office/drawing/2014/main" id="{00000000-0008-0000-0F00-00005B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0" name="テキスト ボックス 859">
          <a:extLst>
            <a:ext uri="{FF2B5EF4-FFF2-40B4-BE49-F238E27FC236}">
              <a16:creationId xmlns:a16="http://schemas.microsoft.com/office/drawing/2014/main" id="{00000000-0008-0000-0F00-00005C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a:extLst>
            <a:ext uri="{FF2B5EF4-FFF2-40B4-BE49-F238E27FC236}">
              <a16:creationId xmlns:a16="http://schemas.microsoft.com/office/drawing/2014/main" id="{00000000-0008-0000-0F00-00005D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a:extLst>
            <a:ext uri="{FF2B5EF4-FFF2-40B4-BE49-F238E27FC236}">
              <a16:creationId xmlns:a16="http://schemas.microsoft.com/office/drawing/2014/main" id="{00000000-0008-0000-0F00-00005E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4" name="【庁舎】&#10;有形固定資産減価償却率最小値テキスト">
          <a:extLst>
            <a:ext uri="{FF2B5EF4-FFF2-40B4-BE49-F238E27FC236}">
              <a16:creationId xmlns:a16="http://schemas.microsoft.com/office/drawing/2014/main" id="{00000000-0008-0000-0F00-000060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5" name="直線コネクタ 864">
          <a:extLst>
            <a:ext uri="{FF2B5EF4-FFF2-40B4-BE49-F238E27FC236}">
              <a16:creationId xmlns:a16="http://schemas.microsoft.com/office/drawing/2014/main" id="{00000000-0008-0000-0F00-000061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866" name="【庁舎】&#10;有形固定資産減価償却率最大値テキスト">
          <a:extLst>
            <a:ext uri="{FF2B5EF4-FFF2-40B4-BE49-F238E27FC236}">
              <a16:creationId xmlns:a16="http://schemas.microsoft.com/office/drawing/2014/main" id="{00000000-0008-0000-0F00-000062030000}"/>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867" name="直線コネクタ 866">
          <a:extLst>
            <a:ext uri="{FF2B5EF4-FFF2-40B4-BE49-F238E27FC236}">
              <a16:creationId xmlns:a16="http://schemas.microsoft.com/office/drawing/2014/main" id="{00000000-0008-0000-0F00-000063030000}"/>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87465</xdr:rowOff>
    </xdr:from>
    <xdr:ext cx="405111" cy="259045"/>
    <xdr:sp macro="" textlink="">
      <xdr:nvSpPr>
        <xdr:cNvPr id="868" name="【庁舎】&#10;有形固定資産減価償却率平均値テキスト">
          <a:extLst>
            <a:ext uri="{FF2B5EF4-FFF2-40B4-BE49-F238E27FC236}">
              <a16:creationId xmlns:a16="http://schemas.microsoft.com/office/drawing/2014/main" id="{00000000-0008-0000-0F00-000064030000}"/>
            </a:ext>
          </a:extLst>
        </xdr:cNvPr>
        <xdr:cNvSpPr txBox="1"/>
      </xdr:nvSpPr>
      <xdr:spPr>
        <a:xfrm>
          <a:off x="16357600" y="1774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869" name="フローチャート: 判断 868">
          <a:extLst>
            <a:ext uri="{FF2B5EF4-FFF2-40B4-BE49-F238E27FC236}">
              <a16:creationId xmlns:a16="http://schemas.microsoft.com/office/drawing/2014/main" id="{00000000-0008-0000-0F00-000065030000}"/>
            </a:ext>
          </a:extLst>
        </xdr:cNvPr>
        <xdr:cNvSpPr/>
      </xdr:nvSpPr>
      <xdr:spPr>
        <a:xfrm>
          <a:off x="162687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13970</xdr:rowOff>
    </xdr:from>
    <xdr:to>
      <xdr:col>81</xdr:col>
      <xdr:colOff>101600</xdr:colOff>
      <xdr:row>105</xdr:row>
      <xdr:rowOff>115570</xdr:rowOff>
    </xdr:to>
    <xdr:sp macro="" textlink="">
      <xdr:nvSpPr>
        <xdr:cNvPr id="870" name="フローチャート: 判断 869">
          <a:extLst>
            <a:ext uri="{FF2B5EF4-FFF2-40B4-BE49-F238E27FC236}">
              <a16:creationId xmlns:a16="http://schemas.microsoft.com/office/drawing/2014/main" id="{00000000-0008-0000-0F00-000066030000}"/>
            </a:ext>
          </a:extLst>
        </xdr:cNvPr>
        <xdr:cNvSpPr/>
      </xdr:nvSpPr>
      <xdr:spPr>
        <a:xfrm>
          <a:off x="1543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871" name="フローチャート: 判断 870">
          <a:extLst>
            <a:ext uri="{FF2B5EF4-FFF2-40B4-BE49-F238E27FC236}">
              <a16:creationId xmlns:a16="http://schemas.microsoft.com/office/drawing/2014/main" id="{00000000-0008-0000-0F00-000067030000}"/>
            </a:ext>
          </a:extLst>
        </xdr:cNvPr>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872" name="フローチャート: 判断 871">
          <a:extLst>
            <a:ext uri="{FF2B5EF4-FFF2-40B4-BE49-F238E27FC236}">
              <a16:creationId xmlns:a16="http://schemas.microsoft.com/office/drawing/2014/main" id="{00000000-0008-0000-0F00-000068030000}"/>
            </a:ext>
          </a:extLst>
        </xdr:cNvPr>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27032</xdr:rowOff>
    </xdr:from>
    <xdr:to>
      <xdr:col>67</xdr:col>
      <xdr:colOff>101600</xdr:colOff>
      <xdr:row>105</xdr:row>
      <xdr:rowOff>128632</xdr:rowOff>
    </xdr:to>
    <xdr:sp macro="" textlink="">
      <xdr:nvSpPr>
        <xdr:cNvPr id="873" name="フローチャート: 判断 872">
          <a:extLst>
            <a:ext uri="{FF2B5EF4-FFF2-40B4-BE49-F238E27FC236}">
              <a16:creationId xmlns:a16="http://schemas.microsoft.com/office/drawing/2014/main" id="{00000000-0008-0000-0F00-000069030000}"/>
            </a:ext>
          </a:extLst>
        </xdr:cNvPr>
        <xdr:cNvSpPr/>
      </xdr:nvSpPr>
      <xdr:spPr>
        <a:xfrm>
          <a:off x="12763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F00-00006A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F00-00006B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F00-00006C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F00-00006D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F00-00006E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167458</xdr:rowOff>
    </xdr:from>
    <xdr:to>
      <xdr:col>85</xdr:col>
      <xdr:colOff>177800</xdr:colOff>
      <xdr:row>106</xdr:row>
      <xdr:rowOff>97608</xdr:rowOff>
    </xdr:to>
    <xdr:sp macro="" textlink="">
      <xdr:nvSpPr>
        <xdr:cNvPr id="879" name="楕円 878">
          <a:extLst>
            <a:ext uri="{FF2B5EF4-FFF2-40B4-BE49-F238E27FC236}">
              <a16:creationId xmlns:a16="http://schemas.microsoft.com/office/drawing/2014/main" id="{00000000-0008-0000-0F00-00006F030000}"/>
            </a:ext>
          </a:extLst>
        </xdr:cNvPr>
        <xdr:cNvSpPr/>
      </xdr:nvSpPr>
      <xdr:spPr>
        <a:xfrm>
          <a:off x="162687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145885</xdr:rowOff>
    </xdr:from>
    <xdr:ext cx="405111" cy="259045"/>
    <xdr:sp macro="" textlink="">
      <xdr:nvSpPr>
        <xdr:cNvPr id="880" name="【庁舎】&#10;有形固定資産減価償却率該当値テキスト">
          <a:extLst>
            <a:ext uri="{FF2B5EF4-FFF2-40B4-BE49-F238E27FC236}">
              <a16:creationId xmlns:a16="http://schemas.microsoft.com/office/drawing/2014/main" id="{00000000-0008-0000-0F00-000070030000}"/>
            </a:ext>
          </a:extLst>
        </xdr:cNvPr>
        <xdr:cNvSpPr txBox="1"/>
      </xdr:nvSpPr>
      <xdr:spPr>
        <a:xfrm>
          <a:off x="16357600"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147864</xdr:rowOff>
    </xdr:from>
    <xdr:to>
      <xdr:col>81</xdr:col>
      <xdr:colOff>101600</xdr:colOff>
      <xdr:row>106</xdr:row>
      <xdr:rowOff>78014</xdr:rowOff>
    </xdr:to>
    <xdr:sp macro="" textlink="">
      <xdr:nvSpPr>
        <xdr:cNvPr id="881" name="楕円 880">
          <a:extLst>
            <a:ext uri="{FF2B5EF4-FFF2-40B4-BE49-F238E27FC236}">
              <a16:creationId xmlns:a16="http://schemas.microsoft.com/office/drawing/2014/main" id="{00000000-0008-0000-0F00-000071030000}"/>
            </a:ext>
          </a:extLst>
        </xdr:cNvPr>
        <xdr:cNvSpPr/>
      </xdr:nvSpPr>
      <xdr:spPr>
        <a:xfrm>
          <a:off x="15430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27214</xdr:rowOff>
    </xdr:from>
    <xdr:to>
      <xdr:col>85</xdr:col>
      <xdr:colOff>127000</xdr:colOff>
      <xdr:row>106</xdr:row>
      <xdr:rowOff>46808</xdr:rowOff>
    </xdr:to>
    <xdr:cxnSp macro="">
      <xdr:nvCxnSpPr>
        <xdr:cNvPr id="882" name="直線コネクタ 881">
          <a:extLst>
            <a:ext uri="{FF2B5EF4-FFF2-40B4-BE49-F238E27FC236}">
              <a16:creationId xmlns:a16="http://schemas.microsoft.com/office/drawing/2014/main" id="{00000000-0008-0000-0F00-000072030000}"/>
            </a:ext>
          </a:extLst>
        </xdr:cNvPr>
        <xdr:cNvCxnSpPr/>
      </xdr:nvCxnSpPr>
      <xdr:spPr>
        <a:xfrm>
          <a:off x="15481300" y="1820091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125005</xdr:rowOff>
    </xdr:from>
    <xdr:to>
      <xdr:col>76</xdr:col>
      <xdr:colOff>165100</xdr:colOff>
      <xdr:row>106</xdr:row>
      <xdr:rowOff>55155</xdr:rowOff>
    </xdr:to>
    <xdr:sp macro="" textlink="">
      <xdr:nvSpPr>
        <xdr:cNvPr id="883" name="楕円 882">
          <a:extLst>
            <a:ext uri="{FF2B5EF4-FFF2-40B4-BE49-F238E27FC236}">
              <a16:creationId xmlns:a16="http://schemas.microsoft.com/office/drawing/2014/main" id="{00000000-0008-0000-0F00-000073030000}"/>
            </a:ext>
          </a:extLst>
        </xdr:cNvPr>
        <xdr:cNvSpPr/>
      </xdr:nvSpPr>
      <xdr:spPr>
        <a:xfrm>
          <a:off x="14541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4355</xdr:rowOff>
    </xdr:from>
    <xdr:to>
      <xdr:col>81</xdr:col>
      <xdr:colOff>50800</xdr:colOff>
      <xdr:row>106</xdr:row>
      <xdr:rowOff>27214</xdr:rowOff>
    </xdr:to>
    <xdr:cxnSp macro="">
      <xdr:nvCxnSpPr>
        <xdr:cNvPr id="884" name="直線コネクタ 883">
          <a:extLst>
            <a:ext uri="{FF2B5EF4-FFF2-40B4-BE49-F238E27FC236}">
              <a16:creationId xmlns:a16="http://schemas.microsoft.com/office/drawing/2014/main" id="{00000000-0008-0000-0F00-000074030000}"/>
            </a:ext>
          </a:extLst>
        </xdr:cNvPr>
        <xdr:cNvCxnSpPr/>
      </xdr:nvCxnSpPr>
      <xdr:spPr>
        <a:xfrm>
          <a:off x="14592300" y="1817805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105411</xdr:rowOff>
    </xdr:from>
    <xdr:to>
      <xdr:col>72</xdr:col>
      <xdr:colOff>38100</xdr:colOff>
      <xdr:row>106</xdr:row>
      <xdr:rowOff>35561</xdr:rowOff>
    </xdr:to>
    <xdr:sp macro="" textlink="">
      <xdr:nvSpPr>
        <xdr:cNvPr id="885" name="楕円 884">
          <a:extLst>
            <a:ext uri="{FF2B5EF4-FFF2-40B4-BE49-F238E27FC236}">
              <a16:creationId xmlns:a16="http://schemas.microsoft.com/office/drawing/2014/main" id="{00000000-0008-0000-0F00-000075030000}"/>
            </a:ext>
          </a:extLst>
        </xdr:cNvPr>
        <xdr:cNvSpPr/>
      </xdr:nvSpPr>
      <xdr:spPr>
        <a:xfrm>
          <a:off x="13652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156211</xdr:rowOff>
    </xdr:from>
    <xdr:to>
      <xdr:col>76</xdr:col>
      <xdr:colOff>114300</xdr:colOff>
      <xdr:row>106</xdr:row>
      <xdr:rowOff>4355</xdr:rowOff>
    </xdr:to>
    <xdr:cxnSp macro="">
      <xdr:nvCxnSpPr>
        <xdr:cNvPr id="886" name="直線コネクタ 885">
          <a:extLst>
            <a:ext uri="{FF2B5EF4-FFF2-40B4-BE49-F238E27FC236}">
              <a16:creationId xmlns:a16="http://schemas.microsoft.com/office/drawing/2014/main" id="{00000000-0008-0000-0F00-000076030000}"/>
            </a:ext>
          </a:extLst>
        </xdr:cNvPr>
        <xdr:cNvCxnSpPr/>
      </xdr:nvCxnSpPr>
      <xdr:spPr>
        <a:xfrm>
          <a:off x="13703300" y="1815846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85816</xdr:rowOff>
    </xdr:from>
    <xdr:to>
      <xdr:col>67</xdr:col>
      <xdr:colOff>101600</xdr:colOff>
      <xdr:row>106</xdr:row>
      <xdr:rowOff>15966</xdr:rowOff>
    </xdr:to>
    <xdr:sp macro="" textlink="">
      <xdr:nvSpPr>
        <xdr:cNvPr id="887" name="楕円 886">
          <a:extLst>
            <a:ext uri="{FF2B5EF4-FFF2-40B4-BE49-F238E27FC236}">
              <a16:creationId xmlns:a16="http://schemas.microsoft.com/office/drawing/2014/main" id="{00000000-0008-0000-0F00-000077030000}"/>
            </a:ext>
          </a:extLst>
        </xdr:cNvPr>
        <xdr:cNvSpPr/>
      </xdr:nvSpPr>
      <xdr:spPr>
        <a:xfrm>
          <a:off x="12763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136616</xdr:rowOff>
    </xdr:from>
    <xdr:to>
      <xdr:col>71</xdr:col>
      <xdr:colOff>177800</xdr:colOff>
      <xdr:row>105</xdr:row>
      <xdr:rowOff>156211</xdr:rowOff>
    </xdr:to>
    <xdr:cxnSp macro="">
      <xdr:nvCxnSpPr>
        <xdr:cNvPr id="888" name="直線コネクタ 887">
          <a:extLst>
            <a:ext uri="{FF2B5EF4-FFF2-40B4-BE49-F238E27FC236}">
              <a16:creationId xmlns:a16="http://schemas.microsoft.com/office/drawing/2014/main" id="{00000000-0008-0000-0F00-000078030000}"/>
            </a:ext>
          </a:extLst>
        </xdr:cNvPr>
        <xdr:cNvCxnSpPr/>
      </xdr:nvCxnSpPr>
      <xdr:spPr>
        <a:xfrm>
          <a:off x="12814300" y="18138866"/>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132097</xdr:rowOff>
    </xdr:from>
    <xdr:ext cx="405111" cy="259045"/>
    <xdr:sp macro="" textlink="">
      <xdr:nvSpPr>
        <xdr:cNvPr id="889" name="n_1aveValue【庁舎】&#10;有形固定資産減価償却率">
          <a:extLst>
            <a:ext uri="{FF2B5EF4-FFF2-40B4-BE49-F238E27FC236}">
              <a16:creationId xmlns:a16="http://schemas.microsoft.com/office/drawing/2014/main" id="{00000000-0008-0000-0F00-000079030000}"/>
            </a:ext>
          </a:extLst>
        </xdr:cNvPr>
        <xdr:cNvSpPr txBox="1"/>
      </xdr:nvSpPr>
      <xdr:spPr>
        <a:xfrm>
          <a:off x="152660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127198</xdr:rowOff>
    </xdr:from>
    <xdr:ext cx="405111" cy="259045"/>
    <xdr:sp macro="" textlink="">
      <xdr:nvSpPr>
        <xdr:cNvPr id="890" name="n_2aveValue【庁舎】&#10;有形固定資産減価償却率">
          <a:extLst>
            <a:ext uri="{FF2B5EF4-FFF2-40B4-BE49-F238E27FC236}">
              <a16:creationId xmlns:a16="http://schemas.microsoft.com/office/drawing/2014/main" id="{00000000-0008-0000-0F00-00007A030000}"/>
            </a:ext>
          </a:extLst>
        </xdr:cNvPr>
        <xdr:cNvSpPr txBox="1"/>
      </xdr:nvSpPr>
      <xdr:spPr>
        <a:xfrm>
          <a:off x="14389744" y="1778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891" name="n_3aveValue【庁舎】&#10;有形固定資産減価償却率">
          <a:extLst>
            <a:ext uri="{FF2B5EF4-FFF2-40B4-BE49-F238E27FC236}">
              <a16:creationId xmlns:a16="http://schemas.microsoft.com/office/drawing/2014/main" id="{00000000-0008-0000-0F00-00007B030000}"/>
            </a:ext>
          </a:extLst>
        </xdr:cNvPr>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145159</xdr:rowOff>
    </xdr:from>
    <xdr:ext cx="405111" cy="259045"/>
    <xdr:sp macro="" textlink="">
      <xdr:nvSpPr>
        <xdr:cNvPr id="892" name="n_4aveValue【庁舎】&#10;有形固定資産減価償却率">
          <a:extLst>
            <a:ext uri="{FF2B5EF4-FFF2-40B4-BE49-F238E27FC236}">
              <a16:creationId xmlns:a16="http://schemas.microsoft.com/office/drawing/2014/main" id="{00000000-0008-0000-0F00-00007C030000}"/>
            </a:ext>
          </a:extLst>
        </xdr:cNvPr>
        <xdr:cNvSpPr txBox="1"/>
      </xdr:nvSpPr>
      <xdr:spPr>
        <a:xfrm>
          <a:off x="12611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69141</xdr:rowOff>
    </xdr:from>
    <xdr:ext cx="405111" cy="259045"/>
    <xdr:sp macro="" textlink="">
      <xdr:nvSpPr>
        <xdr:cNvPr id="893" name="n_1mainValue【庁舎】&#10;有形固定資産減価償却率">
          <a:extLst>
            <a:ext uri="{FF2B5EF4-FFF2-40B4-BE49-F238E27FC236}">
              <a16:creationId xmlns:a16="http://schemas.microsoft.com/office/drawing/2014/main" id="{00000000-0008-0000-0F00-00007D030000}"/>
            </a:ext>
          </a:extLst>
        </xdr:cNvPr>
        <xdr:cNvSpPr txBox="1"/>
      </xdr:nvSpPr>
      <xdr:spPr>
        <a:xfrm>
          <a:off x="152660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46282</xdr:rowOff>
    </xdr:from>
    <xdr:ext cx="405111" cy="259045"/>
    <xdr:sp macro="" textlink="">
      <xdr:nvSpPr>
        <xdr:cNvPr id="894" name="n_2mainValue【庁舎】&#10;有形固定資産減価償却率">
          <a:extLst>
            <a:ext uri="{FF2B5EF4-FFF2-40B4-BE49-F238E27FC236}">
              <a16:creationId xmlns:a16="http://schemas.microsoft.com/office/drawing/2014/main" id="{00000000-0008-0000-0F00-00007E030000}"/>
            </a:ext>
          </a:extLst>
        </xdr:cNvPr>
        <xdr:cNvSpPr txBox="1"/>
      </xdr:nvSpPr>
      <xdr:spPr>
        <a:xfrm>
          <a:off x="14389744" y="1821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26688</xdr:rowOff>
    </xdr:from>
    <xdr:ext cx="405111" cy="259045"/>
    <xdr:sp macro="" textlink="">
      <xdr:nvSpPr>
        <xdr:cNvPr id="895" name="n_3mainValue【庁舎】&#10;有形固定資産減価償却率">
          <a:extLst>
            <a:ext uri="{FF2B5EF4-FFF2-40B4-BE49-F238E27FC236}">
              <a16:creationId xmlns:a16="http://schemas.microsoft.com/office/drawing/2014/main" id="{00000000-0008-0000-0F00-00007F030000}"/>
            </a:ext>
          </a:extLst>
        </xdr:cNvPr>
        <xdr:cNvSpPr txBox="1"/>
      </xdr:nvSpPr>
      <xdr:spPr>
        <a:xfrm>
          <a:off x="13500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7093</xdr:rowOff>
    </xdr:from>
    <xdr:ext cx="405111" cy="259045"/>
    <xdr:sp macro="" textlink="">
      <xdr:nvSpPr>
        <xdr:cNvPr id="896" name="n_4mainValue【庁舎】&#10;有形固定資産減価償却率">
          <a:extLst>
            <a:ext uri="{FF2B5EF4-FFF2-40B4-BE49-F238E27FC236}">
              <a16:creationId xmlns:a16="http://schemas.microsoft.com/office/drawing/2014/main" id="{00000000-0008-0000-0F00-000080030000}"/>
            </a:ext>
          </a:extLst>
        </xdr:cNvPr>
        <xdr:cNvSpPr txBox="1"/>
      </xdr:nvSpPr>
      <xdr:spPr>
        <a:xfrm>
          <a:off x="126117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00000000-0008-0000-0F00-00008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00000000-0008-0000-0F00-000082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00000000-0008-0000-0F00-000088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id="{00000000-0008-0000-0F00-000089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00000000-0008-0000-0F00-00008A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7" name="直線コネクタ 906">
          <a:extLst>
            <a:ext uri="{FF2B5EF4-FFF2-40B4-BE49-F238E27FC236}">
              <a16:creationId xmlns:a16="http://schemas.microsoft.com/office/drawing/2014/main" id="{00000000-0008-0000-0F00-00008B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8" name="テキスト ボックス 907">
          <a:extLst>
            <a:ext uri="{FF2B5EF4-FFF2-40B4-BE49-F238E27FC236}">
              <a16:creationId xmlns:a16="http://schemas.microsoft.com/office/drawing/2014/main" id="{00000000-0008-0000-0F00-00008C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0" name="テキスト ボックス 909">
          <a:extLst>
            <a:ext uri="{FF2B5EF4-FFF2-40B4-BE49-F238E27FC236}">
              <a16:creationId xmlns:a16="http://schemas.microsoft.com/office/drawing/2014/main" id="{00000000-0008-0000-0F00-00008E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2" name="テキスト ボックス 911">
          <a:extLst>
            <a:ext uri="{FF2B5EF4-FFF2-40B4-BE49-F238E27FC236}">
              <a16:creationId xmlns:a16="http://schemas.microsoft.com/office/drawing/2014/main" id="{00000000-0008-0000-0F00-000090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4" name="テキスト ボックス 913">
          <a:extLst>
            <a:ext uri="{FF2B5EF4-FFF2-40B4-BE49-F238E27FC236}">
              <a16:creationId xmlns:a16="http://schemas.microsoft.com/office/drawing/2014/main" id="{00000000-0008-0000-0F00-000092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a:extLst>
            <a:ext uri="{FF2B5EF4-FFF2-40B4-BE49-F238E27FC236}">
              <a16:creationId xmlns:a16="http://schemas.microsoft.com/office/drawing/2014/main" id="{00000000-0008-0000-0F00-000093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a:extLst>
            <a:ext uri="{FF2B5EF4-FFF2-40B4-BE49-F238E27FC236}">
              <a16:creationId xmlns:a16="http://schemas.microsoft.com/office/drawing/2014/main" id="{00000000-0008-0000-0F00-000094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庁舎】&#10;一人当たり面積グラフ枠">
          <a:extLst>
            <a:ext uri="{FF2B5EF4-FFF2-40B4-BE49-F238E27FC236}">
              <a16:creationId xmlns:a16="http://schemas.microsoft.com/office/drawing/2014/main" id="{00000000-0008-0000-0F00-000095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918" name="直線コネクタ 917">
          <a:extLst>
            <a:ext uri="{FF2B5EF4-FFF2-40B4-BE49-F238E27FC236}">
              <a16:creationId xmlns:a16="http://schemas.microsoft.com/office/drawing/2014/main" id="{00000000-0008-0000-0F00-000096030000}"/>
            </a:ext>
          </a:extLst>
        </xdr:cNvPr>
        <xdr:cNvCxnSpPr/>
      </xdr:nvCxnSpPr>
      <xdr:spPr>
        <a:xfrm flipV="1">
          <a:off x="221608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919" name="【庁舎】&#10;一人当たり面積最小値テキスト">
          <a:extLst>
            <a:ext uri="{FF2B5EF4-FFF2-40B4-BE49-F238E27FC236}">
              <a16:creationId xmlns:a16="http://schemas.microsoft.com/office/drawing/2014/main" id="{00000000-0008-0000-0F00-000097030000}"/>
            </a:ext>
          </a:extLst>
        </xdr:cNvPr>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920" name="直線コネクタ 919">
          <a:extLst>
            <a:ext uri="{FF2B5EF4-FFF2-40B4-BE49-F238E27FC236}">
              <a16:creationId xmlns:a16="http://schemas.microsoft.com/office/drawing/2014/main" id="{00000000-0008-0000-0F00-000098030000}"/>
            </a:ext>
          </a:extLst>
        </xdr:cNvPr>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921" name="【庁舎】&#10;一人当たり面積最大値テキスト">
          <a:extLst>
            <a:ext uri="{FF2B5EF4-FFF2-40B4-BE49-F238E27FC236}">
              <a16:creationId xmlns:a16="http://schemas.microsoft.com/office/drawing/2014/main" id="{00000000-0008-0000-0F00-000099030000}"/>
            </a:ext>
          </a:extLst>
        </xdr:cNvPr>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922" name="直線コネクタ 921">
          <a:extLst>
            <a:ext uri="{FF2B5EF4-FFF2-40B4-BE49-F238E27FC236}">
              <a16:creationId xmlns:a16="http://schemas.microsoft.com/office/drawing/2014/main" id="{00000000-0008-0000-0F00-00009A030000}"/>
            </a:ext>
          </a:extLst>
        </xdr:cNvPr>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89425</xdr:rowOff>
    </xdr:from>
    <xdr:ext cx="469744" cy="259045"/>
    <xdr:sp macro="" textlink="">
      <xdr:nvSpPr>
        <xdr:cNvPr id="923" name="【庁舎】&#10;一人当たり面積平均値テキスト">
          <a:extLst>
            <a:ext uri="{FF2B5EF4-FFF2-40B4-BE49-F238E27FC236}">
              <a16:creationId xmlns:a16="http://schemas.microsoft.com/office/drawing/2014/main" id="{00000000-0008-0000-0F00-00009B030000}"/>
            </a:ext>
          </a:extLst>
        </xdr:cNvPr>
        <xdr:cNvSpPr txBox="1"/>
      </xdr:nvSpPr>
      <xdr:spPr>
        <a:xfrm>
          <a:off x="22199600" y="1809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924" name="フローチャート: 判断 923">
          <a:extLst>
            <a:ext uri="{FF2B5EF4-FFF2-40B4-BE49-F238E27FC236}">
              <a16:creationId xmlns:a16="http://schemas.microsoft.com/office/drawing/2014/main" id="{00000000-0008-0000-0F00-00009C030000}"/>
            </a:ext>
          </a:extLst>
        </xdr:cNvPr>
        <xdr:cNvSpPr/>
      </xdr:nvSpPr>
      <xdr:spPr>
        <a:xfrm>
          <a:off x="22110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153873</xdr:rowOff>
    </xdr:from>
    <xdr:to>
      <xdr:col>112</xdr:col>
      <xdr:colOff>38100</xdr:colOff>
      <xdr:row>107</xdr:row>
      <xdr:rowOff>84023</xdr:rowOff>
    </xdr:to>
    <xdr:sp macro="" textlink="">
      <xdr:nvSpPr>
        <xdr:cNvPr id="925" name="フローチャート: 判断 924">
          <a:extLst>
            <a:ext uri="{FF2B5EF4-FFF2-40B4-BE49-F238E27FC236}">
              <a16:creationId xmlns:a16="http://schemas.microsoft.com/office/drawing/2014/main" id="{00000000-0008-0000-0F00-00009D030000}"/>
            </a:ext>
          </a:extLst>
        </xdr:cNvPr>
        <xdr:cNvSpPr/>
      </xdr:nvSpPr>
      <xdr:spPr>
        <a:xfrm>
          <a:off x="21272500" y="1832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170332</xdr:rowOff>
    </xdr:from>
    <xdr:to>
      <xdr:col>107</xdr:col>
      <xdr:colOff>101600</xdr:colOff>
      <xdr:row>107</xdr:row>
      <xdr:rowOff>100482</xdr:rowOff>
    </xdr:to>
    <xdr:sp macro="" textlink="">
      <xdr:nvSpPr>
        <xdr:cNvPr id="926" name="フローチャート: 判断 925">
          <a:extLst>
            <a:ext uri="{FF2B5EF4-FFF2-40B4-BE49-F238E27FC236}">
              <a16:creationId xmlns:a16="http://schemas.microsoft.com/office/drawing/2014/main" id="{00000000-0008-0000-0F00-00009E030000}"/>
            </a:ext>
          </a:extLst>
        </xdr:cNvPr>
        <xdr:cNvSpPr/>
      </xdr:nvSpPr>
      <xdr:spPr>
        <a:xfrm>
          <a:off x="20383500" y="18344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164846</xdr:rowOff>
    </xdr:from>
    <xdr:to>
      <xdr:col>102</xdr:col>
      <xdr:colOff>165100</xdr:colOff>
      <xdr:row>107</xdr:row>
      <xdr:rowOff>94996</xdr:rowOff>
    </xdr:to>
    <xdr:sp macro="" textlink="">
      <xdr:nvSpPr>
        <xdr:cNvPr id="927" name="フローチャート: 判断 926">
          <a:extLst>
            <a:ext uri="{FF2B5EF4-FFF2-40B4-BE49-F238E27FC236}">
              <a16:creationId xmlns:a16="http://schemas.microsoft.com/office/drawing/2014/main" id="{00000000-0008-0000-0F00-00009F030000}"/>
            </a:ext>
          </a:extLst>
        </xdr:cNvPr>
        <xdr:cNvSpPr/>
      </xdr:nvSpPr>
      <xdr:spPr>
        <a:xfrm>
          <a:off x="19494500" y="1833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8941</xdr:rowOff>
    </xdr:from>
    <xdr:to>
      <xdr:col>98</xdr:col>
      <xdr:colOff>38100</xdr:colOff>
      <xdr:row>107</xdr:row>
      <xdr:rowOff>110541</xdr:rowOff>
    </xdr:to>
    <xdr:sp macro="" textlink="">
      <xdr:nvSpPr>
        <xdr:cNvPr id="928" name="フローチャート: 判断 927">
          <a:extLst>
            <a:ext uri="{FF2B5EF4-FFF2-40B4-BE49-F238E27FC236}">
              <a16:creationId xmlns:a16="http://schemas.microsoft.com/office/drawing/2014/main" id="{00000000-0008-0000-0F00-0000A0030000}"/>
            </a:ext>
          </a:extLst>
        </xdr:cNvPr>
        <xdr:cNvSpPr/>
      </xdr:nvSpPr>
      <xdr:spPr>
        <a:xfrm>
          <a:off x="18605500" y="1835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F00-0000A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F00-0000A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F00-0000A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F00-0000A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F00-0000A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24028</xdr:rowOff>
    </xdr:from>
    <xdr:to>
      <xdr:col>116</xdr:col>
      <xdr:colOff>114300</xdr:colOff>
      <xdr:row>107</xdr:row>
      <xdr:rowOff>125628</xdr:rowOff>
    </xdr:to>
    <xdr:sp macro="" textlink="">
      <xdr:nvSpPr>
        <xdr:cNvPr id="934" name="楕円 933">
          <a:extLst>
            <a:ext uri="{FF2B5EF4-FFF2-40B4-BE49-F238E27FC236}">
              <a16:creationId xmlns:a16="http://schemas.microsoft.com/office/drawing/2014/main" id="{00000000-0008-0000-0F00-0000A6030000}"/>
            </a:ext>
          </a:extLst>
        </xdr:cNvPr>
        <xdr:cNvSpPr/>
      </xdr:nvSpPr>
      <xdr:spPr>
        <a:xfrm>
          <a:off x="22110700" y="1836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2455</xdr:rowOff>
    </xdr:from>
    <xdr:ext cx="469744" cy="259045"/>
    <xdr:sp macro="" textlink="">
      <xdr:nvSpPr>
        <xdr:cNvPr id="935" name="【庁舎】&#10;一人当たり面積該当値テキスト">
          <a:extLst>
            <a:ext uri="{FF2B5EF4-FFF2-40B4-BE49-F238E27FC236}">
              <a16:creationId xmlns:a16="http://schemas.microsoft.com/office/drawing/2014/main" id="{00000000-0008-0000-0F00-0000A7030000}"/>
            </a:ext>
          </a:extLst>
        </xdr:cNvPr>
        <xdr:cNvSpPr txBox="1"/>
      </xdr:nvSpPr>
      <xdr:spPr>
        <a:xfrm>
          <a:off x="22199600" y="1834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24943</xdr:rowOff>
    </xdr:from>
    <xdr:to>
      <xdr:col>112</xdr:col>
      <xdr:colOff>38100</xdr:colOff>
      <xdr:row>107</xdr:row>
      <xdr:rowOff>126543</xdr:rowOff>
    </xdr:to>
    <xdr:sp macro="" textlink="">
      <xdr:nvSpPr>
        <xdr:cNvPr id="936" name="楕円 935">
          <a:extLst>
            <a:ext uri="{FF2B5EF4-FFF2-40B4-BE49-F238E27FC236}">
              <a16:creationId xmlns:a16="http://schemas.microsoft.com/office/drawing/2014/main" id="{00000000-0008-0000-0F00-0000A8030000}"/>
            </a:ext>
          </a:extLst>
        </xdr:cNvPr>
        <xdr:cNvSpPr/>
      </xdr:nvSpPr>
      <xdr:spPr>
        <a:xfrm>
          <a:off x="21272500" y="1837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74828</xdr:rowOff>
    </xdr:from>
    <xdr:to>
      <xdr:col>116</xdr:col>
      <xdr:colOff>63500</xdr:colOff>
      <xdr:row>107</xdr:row>
      <xdr:rowOff>75743</xdr:rowOff>
    </xdr:to>
    <xdr:cxnSp macro="">
      <xdr:nvCxnSpPr>
        <xdr:cNvPr id="937" name="直線コネクタ 936">
          <a:extLst>
            <a:ext uri="{FF2B5EF4-FFF2-40B4-BE49-F238E27FC236}">
              <a16:creationId xmlns:a16="http://schemas.microsoft.com/office/drawing/2014/main" id="{00000000-0008-0000-0F00-0000A9030000}"/>
            </a:ext>
          </a:extLst>
        </xdr:cNvPr>
        <xdr:cNvCxnSpPr/>
      </xdr:nvCxnSpPr>
      <xdr:spPr>
        <a:xfrm flipV="1">
          <a:off x="21323300" y="18419978"/>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26315</xdr:rowOff>
    </xdr:from>
    <xdr:to>
      <xdr:col>107</xdr:col>
      <xdr:colOff>101600</xdr:colOff>
      <xdr:row>107</xdr:row>
      <xdr:rowOff>127915</xdr:rowOff>
    </xdr:to>
    <xdr:sp macro="" textlink="">
      <xdr:nvSpPr>
        <xdr:cNvPr id="938" name="楕円 937">
          <a:extLst>
            <a:ext uri="{FF2B5EF4-FFF2-40B4-BE49-F238E27FC236}">
              <a16:creationId xmlns:a16="http://schemas.microsoft.com/office/drawing/2014/main" id="{00000000-0008-0000-0F00-0000AA030000}"/>
            </a:ext>
          </a:extLst>
        </xdr:cNvPr>
        <xdr:cNvSpPr/>
      </xdr:nvSpPr>
      <xdr:spPr>
        <a:xfrm>
          <a:off x="20383500" y="1837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75743</xdr:rowOff>
    </xdr:from>
    <xdr:to>
      <xdr:col>111</xdr:col>
      <xdr:colOff>177800</xdr:colOff>
      <xdr:row>107</xdr:row>
      <xdr:rowOff>77115</xdr:rowOff>
    </xdr:to>
    <xdr:cxnSp macro="">
      <xdr:nvCxnSpPr>
        <xdr:cNvPr id="939" name="直線コネクタ 938">
          <a:extLst>
            <a:ext uri="{FF2B5EF4-FFF2-40B4-BE49-F238E27FC236}">
              <a16:creationId xmlns:a16="http://schemas.microsoft.com/office/drawing/2014/main" id="{00000000-0008-0000-0F00-0000AB030000}"/>
            </a:ext>
          </a:extLst>
        </xdr:cNvPr>
        <xdr:cNvCxnSpPr/>
      </xdr:nvCxnSpPr>
      <xdr:spPr>
        <a:xfrm flipV="1">
          <a:off x="20434300" y="1842089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28600</xdr:rowOff>
    </xdr:from>
    <xdr:to>
      <xdr:col>102</xdr:col>
      <xdr:colOff>165100</xdr:colOff>
      <xdr:row>107</xdr:row>
      <xdr:rowOff>130200</xdr:rowOff>
    </xdr:to>
    <xdr:sp macro="" textlink="">
      <xdr:nvSpPr>
        <xdr:cNvPr id="940" name="楕円 939">
          <a:extLst>
            <a:ext uri="{FF2B5EF4-FFF2-40B4-BE49-F238E27FC236}">
              <a16:creationId xmlns:a16="http://schemas.microsoft.com/office/drawing/2014/main" id="{00000000-0008-0000-0F00-0000AC030000}"/>
            </a:ext>
          </a:extLst>
        </xdr:cNvPr>
        <xdr:cNvSpPr/>
      </xdr:nvSpPr>
      <xdr:spPr>
        <a:xfrm>
          <a:off x="19494500" y="183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77115</xdr:rowOff>
    </xdr:from>
    <xdr:to>
      <xdr:col>107</xdr:col>
      <xdr:colOff>50800</xdr:colOff>
      <xdr:row>107</xdr:row>
      <xdr:rowOff>79400</xdr:rowOff>
    </xdr:to>
    <xdr:cxnSp macro="">
      <xdr:nvCxnSpPr>
        <xdr:cNvPr id="941" name="直線コネクタ 940">
          <a:extLst>
            <a:ext uri="{FF2B5EF4-FFF2-40B4-BE49-F238E27FC236}">
              <a16:creationId xmlns:a16="http://schemas.microsoft.com/office/drawing/2014/main" id="{00000000-0008-0000-0F00-0000AD030000}"/>
            </a:ext>
          </a:extLst>
        </xdr:cNvPr>
        <xdr:cNvCxnSpPr/>
      </xdr:nvCxnSpPr>
      <xdr:spPr>
        <a:xfrm flipV="1">
          <a:off x="19545300" y="1842226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29972</xdr:rowOff>
    </xdr:from>
    <xdr:to>
      <xdr:col>98</xdr:col>
      <xdr:colOff>38100</xdr:colOff>
      <xdr:row>107</xdr:row>
      <xdr:rowOff>131572</xdr:rowOff>
    </xdr:to>
    <xdr:sp macro="" textlink="">
      <xdr:nvSpPr>
        <xdr:cNvPr id="942" name="楕円 941">
          <a:extLst>
            <a:ext uri="{FF2B5EF4-FFF2-40B4-BE49-F238E27FC236}">
              <a16:creationId xmlns:a16="http://schemas.microsoft.com/office/drawing/2014/main" id="{00000000-0008-0000-0F00-0000AE030000}"/>
            </a:ext>
          </a:extLst>
        </xdr:cNvPr>
        <xdr:cNvSpPr/>
      </xdr:nvSpPr>
      <xdr:spPr>
        <a:xfrm>
          <a:off x="18605500" y="183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79400</xdr:rowOff>
    </xdr:from>
    <xdr:to>
      <xdr:col>102</xdr:col>
      <xdr:colOff>114300</xdr:colOff>
      <xdr:row>107</xdr:row>
      <xdr:rowOff>80772</xdr:rowOff>
    </xdr:to>
    <xdr:cxnSp macro="">
      <xdr:nvCxnSpPr>
        <xdr:cNvPr id="943" name="直線コネクタ 942">
          <a:extLst>
            <a:ext uri="{FF2B5EF4-FFF2-40B4-BE49-F238E27FC236}">
              <a16:creationId xmlns:a16="http://schemas.microsoft.com/office/drawing/2014/main" id="{00000000-0008-0000-0F00-0000AF030000}"/>
            </a:ext>
          </a:extLst>
        </xdr:cNvPr>
        <xdr:cNvCxnSpPr/>
      </xdr:nvCxnSpPr>
      <xdr:spPr>
        <a:xfrm flipV="1">
          <a:off x="18656300" y="1842455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100550</xdr:rowOff>
    </xdr:from>
    <xdr:ext cx="469744" cy="259045"/>
    <xdr:sp macro="" textlink="">
      <xdr:nvSpPr>
        <xdr:cNvPr id="944" name="n_1aveValue【庁舎】&#10;一人当たり面積">
          <a:extLst>
            <a:ext uri="{FF2B5EF4-FFF2-40B4-BE49-F238E27FC236}">
              <a16:creationId xmlns:a16="http://schemas.microsoft.com/office/drawing/2014/main" id="{00000000-0008-0000-0F00-0000B0030000}"/>
            </a:ext>
          </a:extLst>
        </xdr:cNvPr>
        <xdr:cNvSpPr txBox="1"/>
      </xdr:nvSpPr>
      <xdr:spPr>
        <a:xfrm>
          <a:off x="21075727" y="1810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117009</xdr:rowOff>
    </xdr:from>
    <xdr:ext cx="469744" cy="259045"/>
    <xdr:sp macro="" textlink="">
      <xdr:nvSpPr>
        <xdr:cNvPr id="945" name="n_2aveValue【庁舎】&#10;一人当たり面積">
          <a:extLst>
            <a:ext uri="{FF2B5EF4-FFF2-40B4-BE49-F238E27FC236}">
              <a16:creationId xmlns:a16="http://schemas.microsoft.com/office/drawing/2014/main" id="{00000000-0008-0000-0F00-0000B1030000}"/>
            </a:ext>
          </a:extLst>
        </xdr:cNvPr>
        <xdr:cNvSpPr txBox="1"/>
      </xdr:nvSpPr>
      <xdr:spPr>
        <a:xfrm>
          <a:off x="20199427" y="181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111523</xdr:rowOff>
    </xdr:from>
    <xdr:ext cx="469744" cy="259045"/>
    <xdr:sp macro="" textlink="">
      <xdr:nvSpPr>
        <xdr:cNvPr id="946" name="n_3aveValue【庁舎】&#10;一人当たり面積">
          <a:extLst>
            <a:ext uri="{FF2B5EF4-FFF2-40B4-BE49-F238E27FC236}">
              <a16:creationId xmlns:a16="http://schemas.microsoft.com/office/drawing/2014/main" id="{00000000-0008-0000-0F00-0000B2030000}"/>
            </a:ext>
          </a:extLst>
        </xdr:cNvPr>
        <xdr:cNvSpPr txBox="1"/>
      </xdr:nvSpPr>
      <xdr:spPr>
        <a:xfrm>
          <a:off x="19310427" y="1811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127068</xdr:rowOff>
    </xdr:from>
    <xdr:ext cx="469744" cy="259045"/>
    <xdr:sp macro="" textlink="">
      <xdr:nvSpPr>
        <xdr:cNvPr id="947" name="n_4aveValue【庁舎】&#10;一人当たり面積">
          <a:extLst>
            <a:ext uri="{FF2B5EF4-FFF2-40B4-BE49-F238E27FC236}">
              <a16:creationId xmlns:a16="http://schemas.microsoft.com/office/drawing/2014/main" id="{00000000-0008-0000-0F00-0000B3030000}"/>
            </a:ext>
          </a:extLst>
        </xdr:cNvPr>
        <xdr:cNvSpPr txBox="1"/>
      </xdr:nvSpPr>
      <xdr:spPr>
        <a:xfrm>
          <a:off x="18421427" y="1812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117670</xdr:rowOff>
    </xdr:from>
    <xdr:ext cx="469744" cy="259045"/>
    <xdr:sp macro="" textlink="">
      <xdr:nvSpPr>
        <xdr:cNvPr id="948" name="n_1mainValue【庁舎】&#10;一人当たり面積">
          <a:extLst>
            <a:ext uri="{FF2B5EF4-FFF2-40B4-BE49-F238E27FC236}">
              <a16:creationId xmlns:a16="http://schemas.microsoft.com/office/drawing/2014/main" id="{00000000-0008-0000-0F00-0000B4030000}"/>
            </a:ext>
          </a:extLst>
        </xdr:cNvPr>
        <xdr:cNvSpPr txBox="1"/>
      </xdr:nvSpPr>
      <xdr:spPr>
        <a:xfrm>
          <a:off x="21075727" y="1846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119042</xdr:rowOff>
    </xdr:from>
    <xdr:ext cx="469744" cy="259045"/>
    <xdr:sp macro="" textlink="">
      <xdr:nvSpPr>
        <xdr:cNvPr id="949" name="n_2mainValue【庁舎】&#10;一人当たり面積">
          <a:extLst>
            <a:ext uri="{FF2B5EF4-FFF2-40B4-BE49-F238E27FC236}">
              <a16:creationId xmlns:a16="http://schemas.microsoft.com/office/drawing/2014/main" id="{00000000-0008-0000-0F00-0000B5030000}"/>
            </a:ext>
          </a:extLst>
        </xdr:cNvPr>
        <xdr:cNvSpPr txBox="1"/>
      </xdr:nvSpPr>
      <xdr:spPr>
        <a:xfrm>
          <a:off x="20199427" y="1846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121327</xdr:rowOff>
    </xdr:from>
    <xdr:ext cx="469744" cy="259045"/>
    <xdr:sp macro="" textlink="">
      <xdr:nvSpPr>
        <xdr:cNvPr id="950" name="n_3mainValue【庁舎】&#10;一人当たり面積">
          <a:extLst>
            <a:ext uri="{FF2B5EF4-FFF2-40B4-BE49-F238E27FC236}">
              <a16:creationId xmlns:a16="http://schemas.microsoft.com/office/drawing/2014/main" id="{00000000-0008-0000-0F00-0000B6030000}"/>
            </a:ext>
          </a:extLst>
        </xdr:cNvPr>
        <xdr:cNvSpPr txBox="1"/>
      </xdr:nvSpPr>
      <xdr:spPr>
        <a:xfrm>
          <a:off x="19310427" y="184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122699</xdr:rowOff>
    </xdr:from>
    <xdr:ext cx="469744" cy="259045"/>
    <xdr:sp macro="" textlink="">
      <xdr:nvSpPr>
        <xdr:cNvPr id="951" name="n_4mainValue【庁舎】&#10;一人当たり面積">
          <a:extLst>
            <a:ext uri="{FF2B5EF4-FFF2-40B4-BE49-F238E27FC236}">
              <a16:creationId xmlns:a16="http://schemas.microsoft.com/office/drawing/2014/main" id="{00000000-0008-0000-0F00-0000B7030000}"/>
            </a:ext>
          </a:extLst>
        </xdr:cNvPr>
        <xdr:cNvSpPr txBox="1"/>
      </xdr:nvSpPr>
      <xdr:spPr>
        <a:xfrm>
          <a:off x="18421427" y="1846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a:extLst>
            <a:ext uri="{FF2B5EF4-FFF2-40B4-BE49-F238E27FC236}">
              <a16:creationId xmlns:a16="http://schemas.microsoft.com/office/drawing/2014/main" id="{00000000-0008-0000-0F00-0000B8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a:extLst>
            <a:ext uri="{FF2B5EF4-FFF2-40B4-BE49-F238E27FC236}">
              <a16:creationId xmlns:a16="http://schemas.microsoft.com/office/drawing/2014/main" id="{00000000-0008-0000-0F00-0000B9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a:extLst>
            <a:ext uri="{FF2B5EF4-FFF2-40B4-BE49-F238E27FC236}">
              <a16:creationId xmlns:a16="http://schemas.microsoft.com/office/drawing/2014/main" id="{00000000-0008-0000-0F00-0000BA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体育館・プール、保健センター、市民会館、庁舎について類似団体平均を上回った。特に、体育館・プール、市民会館、保健センターについて類似団体との差が大きい。これは、町民体育館、武道館、塩月記念館、健康管理センターに係るもので、今後は令和３年度作成の個別施設計画に基づき、統廃合を含めた施設の老朽化対策が必要であ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宮崎県都農町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10,457
10,389
102.11
25,616,861
25,093,032
279,403
3,646,618
5,987,290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年度から上昇が続いており、類似団体平均を上回っている。これは、基準財政収入額の伸びによるもので、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固定資産税や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個人住民税所得割等において伸びがあり、財政基盤の底上げに期待が高まる。</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しかし、県平均、全国平均値は下回っているため、自主財源の確保に努めなければならない。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159455</xdr:rowOff>
    </xdr:from>
    <xdr:to>
      <xdr:col>23</xdr:col>
      <xdr:colOff>133350</xdr:colOff>
      <xdr:row>42</xdr:row>
      <xdr:rowOff>159455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603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159455</xdr:rowOff>
    </xdr:from>
    <xdr:to>
      <xdr:col>19</xdr:col>
      <xdr:colOff>133350</xdr:colOff>
      <xdr:row>43</xdr:row>
      <xdr:rowOff>1411</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1411</xdr:rowOff>
    </xdr:from>
    <xdr:to>
      <xdr:col>15</xdr:col>
      <xdr:colOff>82550</xdr:colOff>
      <xdr:row>43</xdr:row>
      <xdr:rowOff>14817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148872</xdr:rowOff>
    </xdr:from>
    <xdr:to>
      <xdr:col>15</xdr:col>
      <xdr:colOff>133350</xdr:colOff>
      <xdr:row>43</xdr:row>
      <xdr:rowOff>79022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63799</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28222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162278</xdr:rowOff>
    </xdr:from>
    <xdr:to>
      <xdr:col>7</xdr:col>
      <xdr:colOff>31750</xdr:colOff>
      <xdr:row>43</xdr:row>
      <xdr:rowOff>92428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77205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108655</xdr:rowOff>
    </xdr:from>
    <xdr:to>
      <xdr:col>23</xdr:col>
      <xdr:colOff>184150</xdr:colOff>
      <xdr:row>43</xdr:row>
      <xdr:rowOff>38805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125182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108655</xdr:rowOff>
    </xdr:from>
    <xdr:to>
      <xdr:col>19</xdr:col>
      <xdr:colOff>184150</xdr:colOff>
      <xdr:row>43</xdr:row>
      <xdr:rowOff>38805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48982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078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122061</xdr:rowOff>
    </xdr:from>
    <xdr:to>
      <xdr:col>15</xdr:col>
      <xdr:colOff>133350</xdr:colOff>
      <xdr:row>43</xdr:row>
      <xdr:rowOff>52211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62388</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0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148872</xdr:rowOff>
    </xdr:from>
    <xdr:to>
      <xdr:col>7</xdr:col>
      <xdr:colOff>31750</xdr:colOff>
      <xdr:row>43</xdr:row>
      <xdr:rowOff>79022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89199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年度から一貫して類似団体平均値を上回っている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年度においては、昨年度と比較して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主に普通交付税、地方消費税交付金の増加による経常一般財源等の増加によるものである。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令和２年度については、減少したが、類似団体平均値は上回っている状況であり、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近年、人件費や扶助費の増加が主な要因となり経常収支比率が増加傾向にあるため、中長期的な視野を持って人件費、扶助費等の経常経費の縮減が求められる。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109474</xdr:rowOff>
    </xdr:from>
    <xdr:to>
      <xdr:col>23</xdr:col>
      <xdr:colOff>133350</xdr:colOff>
      <xdr:row>65</xdr:row>
      <xdr:rowOff>147828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910824"/>
          <a:ext cx="8382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65549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51308</xdr:rowOff>
    </xdr:from>
    <xdr:to>
      <xdr:col>19</xdr:col>
      <xdr:colOff>133350</xdr:colOff>
      <xdr:row>65</xdr:row>
      <xdr:rowOff>147828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119555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51308</xdr:rowOff>
    </xdr:from>
    <xdr:to>
      <xdr:col>19</xdr:col>
      <xdr:colOff>184150</xdr:colOff>
      <xdr:row>64</xdr:row>
      <xdr:rowOff>152908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163085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792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22352</xdr:rowOff>
    </xdr:from>
    <xdr:to>
      <xdr:col>15</xdr:col>
      <xdr:colOff>82550</xdr:colOff>
      <xdr:row>65</xdr:row>
      <xdr:rowOff>51308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16660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12700</xdr:rowOff>
    </xdr:from>
    <xdr:to>
      <xdr:col>11</xdr:col>
      <xdr:colOff>31750</xdr:colOff>
      <xdr:row>65</xdr:row>
      <xdr:rowOff>22352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15695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71391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102108</xdr:rowOff>
    </xdr:from>
    <xdr:to>
      <xdr:col>7</xdr:col>
      <xdr:colOff>31750</xdr:colOff>
      <xdr:row>64</xdr:row>
      <xdr:rowOff>32258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42435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6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58674</xdr:rowOff>
    </xdr:from>
    <xdr:to>
      <xdr:col>23</xdr:col>
      <xdr:colOff>184150</xdr:colOff>
      <xdr:row>63</xdr:row>
      <xdr:rowOff>160274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30751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83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97028</xdr:rowOff>
    </xdr:from>
    <xdr:to>
      <xdr:col>19</xdr:col>
      <xdr:colOff>184150</xdr:colOff>
      <xdr:row>66</xdr:row>
      <xdr:rowOff>27178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11955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327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508</xdr:rowOff>
    </xdr:from>
    <xdr:to>
      <xdr:col>15</xdr:col>
      <xdr:colOff>133350</xdr:colOff>
      <xdr:row>65</xdr:row>
      <xdr:rowOff>102108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86885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143002</xdr:rowOff>
    </xdr:from>
    <xdr:to>
      <xdr:col>11</xdr:col>
      <xdr:colOff>82550</xdr:colOff>
      <xdr:row>65</xdr:row>
      <xdr:rowOff>73152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57929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133350</xdr:rowOff>
    </xdr:from>
    <xdr:to>
      <xdr:col>7</xdr:col>
      <xdr:colOff>31750</xdr:colOff>
      <xdr:row>65</xdr:row>
      <xdr:rowOff>63500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48277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[696,454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平成３０年度からふるさと納税事務を外部委託したことによる委託料の増加により、当該決算額も増加している。令和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、同様の理由により高い数値となっているが、ふるさと納税寄附金が昨年度に比べ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したことによるふるさと納税事務委託料の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が主な要因となり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２９９</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５４０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また、人件費については、近年、重要施策の遂行のために任期付きでの専門職員の雇用が増加していることが一つの要因となり上昇傾向にある。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また、会計年度任用職員制度の導入も増加の要因となっている。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、任期付き職員を含む正職員と会計年度任用職員について、一体的に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定員管理に努め、人件費の抑制を図る必要がある。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125904</xdr:rowOff>
    </xdr:from>
    <xdr:to>
      <xdr:col>23</xdr:col>
      <xdr:colOff>133350</xdr:colOff>
      <xdr:row>87</xdr:row>
      <xdr:rowOff>162894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356254"/>
          <a:ext cx="838200" cy="7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80735</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3968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125904</xdr:rowOff>
    </xdr:from>
    <xdr:to>
      <xdr:col>19</xdr:col>
      <xdr:colOff>133350</xdr:colOff>
      <xdr:row>84</xdr:row>
      <xdr:rowOff>57787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3225800" y="14356254"/>
          <a:ext cx="889000" cy="10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152674</xdr:rowOff>
    </xdr:from>
    <xdr:to>
      <xdr:col>19</xdr:col>
      <xdr:colOff>184150</xdr:colOff>
      <xdr:row>81</xdr:row>
      <xdr:rowOff>82824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386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93001</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363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29842</xdr:rowOff>
    </xdr:from>
    <xdr:to>
      <xdr:col>15</xdr:col>
      <xdr:colOff>82550</xdr:colOff>
      <xdr:row>84</xdr:row>
      <xdr:rowOff>57787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3745842"/>
          <a:ext cx="889000" cy="71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125168</xdr:rowOff>
    </xdr:from>
    <xdr:to>
      <xdr:col>15</xdr:col>
      <xdr:colOff>133350</xdr:colOff>
      <xdr:row>81</xdr:row>
      <xdr:rowOff>55318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38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65495</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36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21569</xdr:rowOff>
    </xdr:from>
    <xdr:to>
      <xdr:col>11</xdr:col>
      <xdr:colOff>31750</xdr:colOff>
      <xdr:row>80</xdr:row>
      <xdr:rowOff>29842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3737569"/>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119526</xdr:rowOff>
    </xdr:from>
    <xdr:to>
      <xdr:col>11</xdr:col>
      <xdr:colOff>82550</xdr:colOff>
      <xdr:row>81</xdr:row>
      <xdr:rowOff>49676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383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34453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3921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111547</xdr:rowOff>
    </xdr:from>
    <xdr:to>
      <xdr:col>7</xdr:col>
      <xdr:colOff>31750</xdr:colOff>
      <xdr:row>81</xdr:row>
      <xdr:rowOff>41697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382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26474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391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112094</xdr:rowOff>
    </xdr:from>
    <xdr:to>
      <xdr:col>23</xdr:col>
      <xdr:colOff>184150</xdr:colOff>
      <xdr:row>88</xdr:row>
      <xdr:rowOff>42244</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502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7971</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492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75104</xdr:rowOff>
    </xdr:from>
    <xdr:to>
      <xdr:col>19</xdr:col>
      <xdr:colOff>184150</xdr:colOff>
      <xdr:row>84</xdr:row>
      <xdr:rowOff>5254</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30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161481</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439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6987</xdr:rowOff>
    </xdr:from>
    <xdr:to>
      <xdr:col>15</xdr:col>
      <xdr:colOff>133350</xdr:colOff>
      <xdr:row>84</xdr:row>
      <xdr:rowOff>108587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40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93364</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449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150492</xdr:rowOff>
    </xdr:from>
    <xdr:to>
      <xdr:col>11</xdr:col>
      <xdr:colOff>82550</xdr:colOff>
      <xdr:row>80</xdr:row>
      <xdr:rowOff>80642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69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90819</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46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142219</xdr:rowOff>
    </xdr:from>
    <xdr:to>
      <xdr:col>7</xdr:col>
      <xdr:colOff>31750</xdr:colOff>
      <xdr:row>80</xdr:row>
      <xdr:rowOff>72369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68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82546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45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類似団体、全国平均を下回っており、過剰な給与水準にはなっていない。今後も定員管理と併せ、人口一人当たりのコスト等を意識した職員採用と給与水準の適正化を図っていく。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23707</xdr:rowOff>
    </xdr:from>
    <xdr:to>
      <xdr:col>81</xdr:col>
      <xdr:colOff>44450</xdr:colOff>
      <xdr:row>85</xdr:row>
      <xdr:rowOff>55880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6179800" y="1459695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25416</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55880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46050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13123</xdr:rowOff>
    </xdr:from>
    <xdr:to>
      <xdr:col>77</xdr:col>
      <xdr:colOff>95250</xdr:colOff>
      <xdr:row>85</xdr:row>
      <xdr:rowOff>114723</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5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99500</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67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80011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4401800" y="146050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55880</xdr:rowOff>
    </xdr:from>
    <xdr:to>
      <xdr:col>68</xdr:col>
      <xdr:colOff>152400</xdr:colOff>
      <xdr:row>85</xdr:row>
      <xdr:rowOff>80011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512800" y="1462913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37254</xdr:rowOff>
    </xdr:from>
    <xdr:to>
      <xdr:col>68</xdr:col>
      <xdr:colOff>203200</xdr:colOff>
      <xdr:row>85</xdr:row>
      <xdr:rowOff>138854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123631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131673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144357</xdr:rowOff>
    </xdr:from>
    <xdr:to>
      <xdr:col>81</xdr:col>
      <xdr:colOff>95250</xdr:colOff>
      <xdr:row>85</xdr:row>
      <xdr:rowOff>74507</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160884</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39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5080</xdr:rowOff>
    </xdr:from>
    <xdr:to>
      <xdr:col>77</xdr:col>
      <xdr:colOff>95250</xdr:colOff>
      <xdr:row>85</xdr:row>
      <xdr:rowOff>106680</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116857</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34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29211</xdr:rowOff>
    </xdr:from>
    <xdr:to>
      <xdr:col>68</xdr:col>
      <xdr:colOff>203200</xdr:colOff>
      <xdr:row>85</xdr:row>
      <xdr:rowOff>130811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140988</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5080</xdr:rowOff>
    </xdr:from>
    <xdr:to>
      <xdr:col>64</xdr:col>
      <xdr:colOff>152400</xdr:colOff>
      <xdr:row>85</xdr:row>
      <xdr:rowOff>106680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116857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住民サービスの質を低下させることなく、各課で行っている事務事業を遂行することに加え、近年、重要施策の遂行のために任期付きで専門職員を雇用するなど職員数は増加傾向にある。今後は施策の進捗状況を考慮しながら、過剰な人員にならないよう職員の定員管理に努め、適正規模を見定めていく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62802</xdr:rowOff>
    </xdr:from>
    <xdr:to>
      <xdr:col>81</xdr:col>
      <xdr:colOff>44450</xdr:colOff>
      <xdr:row>60</xdr:row>
      <xdr:rowOff>65215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6179800" y="10349802"/>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168673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45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41084</xdr:rowOff>
    </xdr:from>
    <xdr:to>
      <xdr:col>77</xdr:col>
      <xdr:colOff>44450</xdr:colOff>
      <xdr:row>60</xdr:row>
      <xdr:rowOff>65215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328084"/>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130969</xdr:rowOff>
    </xdr:from>
    <xdr:to>
      <xdr:col>77</xdr:col>
      <xdr:colOff>95250</xdr:colOff>
      <xdr:row>60</xdr:row>
      <xdr:rowOff>61119</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246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71296</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015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124460</xdr:rowOff>
    </xdr:from>
    <xdr:to>
      <xdr:col>72</xdr:col>
      <xdr:colOff>203200</xdr:colOff>
      <xdr:row>60</xdr:row>
      <xdr:rowOff>41084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240010"/>
          <a:ext cx="889000" cy="8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103219</xdr:rowOff>
    </xdr:from>
    <xdr:to>
      <xdr:col>73</xdr:col>
      <xdr:colOff>44450</xdr:colOff>
      <xdr:row>60</xdr:row>
      <xdr:rowOff>33369</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21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43546</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998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97313</xdr:rowOff>
    </xdr:from>
    <xdr:to>
      <xdr:col>68</xdr:col>
      <xdr:colOff>152400</xdr:colOff>
      <xdr:row>59</xdr:row>
      <xdr:rowOff>124460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212863"/>
          <a:ext cx="889000" cy="2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95377</xdr:rowOff>
    </xdr:from>
    <xdr:to>
      <xdr:col>68</xdr:col>
      <xdr:colOff>203200</xdr:colOff>
      <xdr:row>60</xdr:row>
      <xdr:rowOff>25527</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2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10304</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297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80899</xdr:rowOff>
    </xdr:from>
    <xdr:to>
      <xdr:col>64</xdr:col>
      <xdr:colOff>152400</xdr:colOff>
      <xdr:row>60</xdr:row>
      <xdr:rowOff>11049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19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167276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282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12002</xdr:rowOff>
    </xdr:from>
    <xdr:to>
      <xdr:col>81</xdr:col>
      <xdr:colOff>95250</xdr:colOff>
      <xdr:row>60</xdr:row>
      <xdr:rowOff>113602</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29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28529</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14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14415</xdr:rowOff>
    </xdr:from>
    <xdr:to>
      <xdr:col>77</xdr:col>
      <xdr:colOff>95250</xdr:colOff>
      <xdr:row>60</xdr:row>
      <xdr:rowOff>116015</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3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100792</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38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161734</xdr:rowOff>
    </xdr:from>
    <xdr:to>
      <xdr:col>73</xdr:col>
      <xdr:colOff>44450</xdr:colOff>
      <xdr:row>60</xdr:row>
      <xdr:rowOff>91884</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27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76661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36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73660</xdr:rowOff>
    </xdr:from>
    <xdr:to>
      <xdr:col>68</xdr:col>
      <xdr:colOff>203200</xdr:colOff>
      <xdr:row>60</xdr:row>
      <xdr:rowOff>3810</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13987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46513</xdr:rowOff>
    </xdr:from>
    <xdr:to>
      <xdr:col>64</xdr:col>
      <xdr:colOff>152400</xdr:colOff>
      <xdr:row>59</xdr:row>
      <xdr:rowOff>148113</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16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158290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9930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本比率算定当初は、比率が１８％を超えていたため、「公債費負担適正化計画」を定め、地方債発行に許可を要していたが、当時から約半減し、１０％前後で推移している。令和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年度においては昨年度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と比較して、０．６％減少したが、次年度以降は、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新病院建設に係る起債の償還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や道路整備事業などの過疎対策事業債の償還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に伴い上昇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が見込まれる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。また、今後、公共施設の老朽化問題を解決するために多額の地方債発行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見込まれるため、公債費負担の平準化を図り、引き続き安定的な財政運営を目指す。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163068</xdr:rowOff>
    </xdr:from>
    <xdr:to>
      <xdr:col>81</xdr:col>
      <xdr:colOff>44450</xdr:colOff>
      <xdr:row>42</xdr:row>
      <xdr:rowOff>20574</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6179800" y="719251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109491</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696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15748</xdr:rowOff>
    </xdr:from>
    <xdr:to>
      <xdr:col>77</xdr:col>
      <xdr:colOff>44450</xdr:colOff>
      <xdr:row>42</xdr:row>
      <xdr:rowOff>20574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5290800" y="721664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141224</xdr:rowOff>
    </xdr:from>
    <xdr:to>
      <xdr:col>77</xdr:col>
      <xdr:colOff>95250</xdr:colOff>
      <xdr:row>42</xdr:row>
      <xdr:rowOff>71374</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717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81551</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693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15748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4401800" y="720217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141224</xdr:rowOff>
    </xdr:from>
    <xdr:to>
      <xdr:col>73</xdr:col>
      <xdr:colOff>44450</xdr:colOff>
      <xdr:row>42</xdr:row>
      <xdr:rowOff>71374</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17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56151</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72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15748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720217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141224</xdr:rowOff>
    </xdr:from>
    <xdr:to>
      <xdr:col>68</xdr:col>
      <xdr:colOff>203200</xdr:colOff>
      <xdr:row>42</xdr:row>
      <xdr:rowOff>71374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7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56151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72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112268</xdr:rowOff>
    </xdr:from>
    <xdr:to>
      <xdr:col>81</xdr:col>
      <xdr:colOff>95250</xdr:colOff>
      <xdr:row>42</xdr:row>
      <xdr:rowOff>42418</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84345</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711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141224</xdr:rowOff>
    </xdr:from>
    <xdr:to>
      <xdr:col>77</xdr:col>
      <xdr:colOff>95250</xdr:colOff>
      <xdr:row>42</xdr:row>
      <xdr:rowOff>71374</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56151</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25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136398</xdr:rowOff>
    </xdr:from>
    <xdr:to>
      <xdr:col>73</xdr:col>
      <xdr:colOff>44450</xdr:colOff>
      <xdr:row>42</xdr:row>
      <xdr:rowOff>66548</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76725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121920</xdr:rowOff>
    </xdr:from>
    <xdr:to>
      <xdr:col>68</xdr:col>
      <xdr:colOff>203200</xdr:colOff>
      <xdr:row>42</xdr:row>
      <xdr:rowOff>52070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76725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平成２７年度を境に比率は算出されていない。これは、ふるさと納税寄附金の受け入れ増加を受け、本比率の算定因子である特定目的基金（充当可能財源）の増加が主な要因である。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人口減少、高齢化社会を迎える中、基金の存在は大きなものとなるため、今後も適正な基金残高を見極めつつ、安定的な財政運営を目指す。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93980</xdr:rowOff>
    </xdr:from>
    <xdr:to>
      <xdr:col>77</xdr:col>
      <xdr:colOff>95250</xdr:colOff>
      <xdr:row>16</xdr:row>
      <xdr:rowOff>24130</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34307</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43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137414</xdr:rowOff>
    </xdr:from>
    <xdr:to>
      <xdr:col>73</xdr:col>
      <xdr:colOff>44450</xdr:colOff>
      <xdr:row>16</xdr:row>
      <xdr:rowOff>67564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77741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247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124545</xdr:rowOff>
    </xdr:from>
    <xdr:to>
      <xdr:col>68</xdr:col>
      <xdr:colOff>203200</xdr:colOff>
      <xdr:row>16</xdr:row>
      <xdr:rowOff>54695</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64872</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46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161544</xdr:rowOff>
    </xdr:from>
    <xdr:to>
      <xdr:col>64</xdr:col>
      <xdr:colOff>152400</xdr:colOff>
      <xdr:row>16</xdr:row>
      <xdr:rowOff>91694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101871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宮崎県都農町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10,457
10,389
102.11
25,616,861
25,093,032
279,403
3,646,618
5,987,290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重要施策の遂行のため専門的な知識をもった職員を任期付きで雇用するなど職員数が増加傾向にあることから類似団体平均を大きく上回っている。また、会計年度任用職員制度の導入も増加の要因となっている。今後は、任期付き職員を含む正職員と会計年度任用職員について、一体的に定員管理に努め、人件費の抑制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120142</xdr:rowOff>
    </xdr:from>
    <xdr:to>
      <xdr:col>24</xdr:col>
      <xdr:colOff>25400</xdr:colOff>
      <xdr:row>38</xdr:row>
      <xdr:rowOff>17272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6379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101854</xdr:rowOff>
    </xdr:from>
    <xdr:to>
      <xdr:col>19</xdr:col>
      <xdr:colOff>187325</xdr:colOff>
      <xdr:row>37</xdr:row>
      <xdr:rowOff>120142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455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21336</xdr:rowOff>
    </xdr:from>
    <xdr:to>
      <xdr:col>20</xdr:col>
      <xdr:colOff>38100</xdr:colOff>
      <xdr:row>36</xdr:row>
      <xdr:rowOff>122936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133113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60706</xdr:rowOff>
    </xdr:from>
    <xdr:to>
      <xdr:col>15</xdr:col>
      <xdr:colOff>98425</xdr:colOff>
      <xdr:row>37</xdr:row>
      <xdr:rowOff>101854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043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xdr:rowOff>
    </xdr:from>
    <xdr:to>
      <xdr:col>15</xdr:col>
      <xdr:colOff>149225</xdr:colOff>
      <xdr:row>36</xdr:row>
      <xdr:rowOff>113792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123969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60706</xdr:rowOff>
    </xdr:from>
    <xdr:to>
      <xdr:col>11</xdr:col>
      <xdr:colOff>9525</xdr:colOff>
      <xdr:row>37</xdr:row>
      <xdr:rowOff>60706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04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xdr:rowOff>
    </xdr:from>
    <xdr:to>
      <xdr:col>11</xdr:col>
      <xdr:colOff>60325</xdr:colOff>
      <xdr:row>36</xdr:row>
      <xdr:rowOff>104648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114825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137922</xdr:rowOff>
    </xdr:from>
    <xdr:to>
      <xdr:col>24</xdr:col>
      <xdr:colOff>76200</xdr:colOff>
      <xdr:row>38</xdr:row>
      <xdr:rowOff>68072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109999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69342</xdr:rowOff>
    </xdr:from>
    <xdr:to>
      <xdr:col>20</xdr:col>
      <xdr:colOff>38100</xdr:colOff>
      <xdr:row>37</xdr:row>
      <xdr:rowOff>170942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155719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51054</xdr:rowOff>
    </xdr:from>
    <xdr:to>
      <xdr:col>15</xdr:col>
      <xdr:colOff>149225</xdr:colOff>
      <xdr:row>37</xdr:row>
      <xdr:rowOff>152654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9906</xdr:rowOff>
    </xdr:from>
    <xdr:to>
      <xdr:col>11</xdr:col>
      <xdr:colOff>60325</xdr:colOff>
      <xdr:row>37</xdr:row>
      <xdr:rowOff>111506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96283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xdr:rowOff>
    </xdr:from>
    <xdr:to>
      <xdr:col>6</xdr:col>
      <xdr:colOff>171450</xdr:colOff>
      <xdr:row>37</xdr:row>
      <xdr:rowOff>111506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96283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会計年度任用職員制度の導入に伴い、これまで物件費（賃金）で計上していた経費を、人件費（会計年度任用職員報酬など）で計上しているためである。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類似団体平均値、県平均値を下回ってはいるが、経常的な物件費の削減に引き続き取り組み、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適正規模を管理する必要がある。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166188</xdr:rowOff>
    </xdr:from>
    <xdr:to>
      <xdr:col>82</xdr:col>
      <xdr:colOff>107950</xdr:colOff>
      <xdr:row>16</xdr:row>
      <xdr:rowOff>38826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566488"/>
          <a:ext cx="838200" cy="21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27050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9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38826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5590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126819</xdr:rowOff>
    </xdr:from>
    <xdr:to>
      <xdr:col>78</xdr:col>
      <xdr:colOff>120650</xdr:colOff>
      <xdr:row>16</xdr:row>
      <xdr:rowOff>56969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67146</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67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112304</xdr:rowOff>
    </xdr:from>
    <xdr:to>
      <xdr:col>73</xdr:col>
      <xdr:colOff>180975</xdr:colOff>
      <xdr:row>16</xdr:row>
      <xdr:rowOff>12700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68405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94162</xdr:rowOff>
    </xdr:from>
    <xdr:to>
      <xdr:col>74</xdr:col>
      <xdr:colOff>31750</xdr:colOff>
      <xdr:row>16</xdr:row>
      <xdr:rowOff>24312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6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34489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3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99241</xdr:rowOff>
    </xdr:from>
    <xdr:to>
      <xdr:col>69</xdr:col>
      <xdr:colOff>92075</xdr:colOff>
      <xdr:row>15</xdr:row>
      <xdr:rowOff>112304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7099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167476</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115388</xdr:rowOff>
    </xdr:from>
    <xdr:to>
      <xdr:col>82</xdr:col>
      <xdr:colOff>158750</xdr:colOff>
      <xdr:row>15</xdr:row>
      <xdr:rowOff>45538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131915</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60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159476</xdr:rowOff>
    </xdr:from>
    <xdr:to>
      <xdr:col>78</xdr:col>
      <xdr:colOff>120650</xdr:colOff>
      <xdr:row>16</xdr:row>
      <xdr:rowOff>89626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74403</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81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61504</xdr:rowOff>
    </xdr:from>
    <xdr:to>
      <xdr:col>69</xdr:col>
      <xdr:colOff>142875</xdr:colOff>
      <xdr:row>15</xdr:row>
      <xdr:rowOff>163104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1831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48441</xdr:rowOff>
    </xdr:from>
    <xdr:to>
      <xdr:col>65</xdr:col>
      <xdr:colOff>53975</xdr:colOff>
      <xdr:row>15</xdr:row>
      <xdr:rowOff>150041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2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160218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8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現在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当町が進める子育て支援政策（保育料無償化、子ども医療費無料化等）による影響もあり、類似団体平均を大きく上回っている。本政策は、本町の大きな課題である定住・移住問題とも密接に関わるため、時期を見極めながら終期を設定するなど抑制を図っていく必要が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effectLst/>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の数値が前年度に比べ減少した主な要因としては、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施設型給付費に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おける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国・県補助金（特定財源）が令和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に比べ増加し、充当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一般財源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が減少したことである。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59</xdr:row>
      <xdr:rowOff>167822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8960757"/>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139899</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25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167822</xdr:rowOff>
    </xdr:from>
    <xdr:to>
      <xdr:col>24</xdr:col>
      <xdr:colOff>114300</xdr:colOff>
      <xdr:row>59</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28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167822</xdr:rowOff>
    </xdr:from>
    <xdr:to>
      <xdr:col>24</xdr:col>
      <xdr:colOff>25400</xdr:colOff>
      <xdr:row>61</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283372"/>
          <a:ext cx="8382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76399</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163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59872</xdr:rowOff>
    </xdr:from>
    <xdr:to>
      <xdr:col>24</xdr:col>
      <xdr:colOff>76200</xdr:colOff>
      <xdr:row>54</xdr:row>
      <xdr:rowOff>161472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110672</xdr:rowOff>
    </xdr:from>
    <xdr:to>
      <xdr:col>19</xdr:col>
      <xdr:colOff>187325</xdr:colOff>
      <xdr:row>61</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054772"/>
          <a:ext cx="889000" cy="47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xdr:rowOff>
    </xdr:from>
    <xdr:to>
      <xdr:col>20</xdr:col>
      <xdr:colOff>38100</xdr:colOff>
      <xdr:row>56</xdr:row>
      <xdr:rowOff>112485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122662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8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110672</xdr:rowOff>
    </xdr:from>
    <xdr:to>
      <xdr:col>15</xdr:col>
      <xdr:colOff>98425</xdr:colOff>
      <xdr:row>59</xdr:row>
      <xdr:rowOff>151493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054772"/>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xdr:rowOff>
    </xdr:from>
    <xdr:to>
      <xdr:col>15</xdr:col>
      <xdr:colOff>149225</xdr:colOff>
      <xdr:row>56</xdr:row>
      <xdr:rowOff>112485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122662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151493</xdr:rowOff>
    </xdr:from>
    <xdr:to>
      <xdr:col>11</xdr:col>
      <xdr:colOff>9525</xdr:colOff>
      <xdr:row>60</xdr:row>
      <xdr:rowOff>159657</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102670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166007</xdr:rowOff>
    </xdr:from>
    <xdr:to>
      <xdr:col>11</xdr:col>
      <xdr:colOff>60325</xdr:colOff>
      <xdr:row>56</xdr:row>
      <xdr:rowOff>96157</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106334</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90005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117022</xdr:rowOff>
    </xdr:from>
    <xdr:to>
      <xdr:col>24</xdr:col>
      <xdr:colOff>76200</xdr:colOff>
      <xdr:row>60</xdr:row>
      <xdr:rowOff>47172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25599</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14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19050</xdr:rowOff>
    </xdr:from>
    <xdr:to>
      <xdr:col>20</xdr:col>
      <xdr:colOff>38100</xdr:colOff>
      <xdr:row>61</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105427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59872</xdr:rowOff>
    </xdr:from>
    <xdr:to>
      <xdr:col>15</xdr:col>
      <xdr:colOff>149225</xdr:colOff>
      <xdr:row>58</xdr:row>
      <xdr:rowOff>161472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146249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100693</xdr:rowOff>
    </xdr:from>
    <xdr:to>
      <xdr:col>11</xdr:col>
      <xdr:colOff>60325</xdr:colOff>
      <xdr:row>60</xdr:row>
      <xdr:rowOff>30843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15620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108857</xdr:rowOff>
    </xdr:from>
    <xdr:to>
      <xdr:col>6</xdr:col>
      <xdr:colOff>171450</xdr:colOff>
      <xdr:row>61</xdr:row>
      <xdr:rowOff>39007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23784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48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類似団体平均を下回っているが、今後、施設老朽化に係る更新・修繕を考える中で、負担の平準化を図るため、維持補修費が増加することも懸念される。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また、繰出金についても国保、介護等の特別会計の負担増加も想定されるため引き続き予断を許さない状況である。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115570</xdr:rowOff>
    </xdr:from>
    <xdr:to>
      <xdr:col>82</xdr:col>
      <xdr:colOff>107950</xdr:colOff>
      <xdr:row>55</xdr:row>
      <xdr:rowOff>161290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453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120667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50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55</xdr:row>
      <xdr:rowOff>161290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568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138430</xdr:rowOff>
    </xdr:from>
    <xdr:to>
      <xdr:col>73</xdr:col>
      <xdr:colOff>180975</xdr:colOff>
      <xdr:row>55</xdr:row>
      <xdr:rowOff>168910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568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153670</xdr:rowOff>
    </xdr:from>
    <xdr:to>
      <xdr:col>69</xdr:col>
      <xdr:colOff>92075</xdr:colOff>
      <xdr:row>55</xdr:row>
      <xdr:rowOff>168910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83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64770</xdr:rowOff>
    </xdr:from>
    <xdr:to>
      <xdr:col>82</xdr:col>
      <xdr:colOff>158750</xdr:colOff>
      <xdr:row>55</xdr:row>
      <xdr:rowOff>166370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81297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110490</xdr:rowOff>
    </xdr:from>
    <xdr:to>
      <xdr:col>78</xdr:col>
      <xdr:colOff>120650</xdr:colOff>
      <xdr:row>56</xdr:row>
      <xdr:rowOff>40640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50817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118110</xdr:rowOff>
    </xdr:from>
    <xdr:to>
      <xdr:col>69</xdr:col>
      <xdr:colOff>142875</xdr:colOff>
      <xdr:row>56</xdr:row>
      <xdr:rowOff>48260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58437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102870</xdr:rowOff>
    </xdr:from>
    <xdr:to>
      <xdr:col>65</xdr:col>
      <xdr:colOff>53975</xdr:colOff>
      <xdr:row>56</xdr:row>
      <xdr:rowOff>33020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43197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年度まで上昇を続けてきたが、令和元年度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からは減少傾向に転じており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令和２年度は、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ポイント減少し、類似団体平均を下回る結果となった。これは、昨年度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国保病院事業会計に対する繰出金のうち経常的な繰出金が、減少したこと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に加え、一部事務組合への負担金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減少したことが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主な要因である。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地域医療の拠点となる国保病院の安定した運営のために一定の繰出金は今後も見込まれるため、同率程度で推移するものと考えられる。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37</xdr:row>
      <xdr:rowOff>124714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299200"/>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124714</xdr:rowOff>
    </xdr:from>
    <xdr:to>
      <xdr:col>78</xdr:col>
      <xdr:colOff>69850</xdr:colOff>
      <xdr:row>38</xdr:row>
      <xdr:rowOff>21844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4683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170434</xdr:rowOff>
    </xdr:from>
    <xdr:to>
      <xdr:col>73</xdr:col>
      <xdr:colOff>180975</xdr:colOff>
      <xdr:row>38</xdr:row>
      <xdr:rowOff>21844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5140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60198</xdr:rowOff>
    </xdr:from>
    <xdr:to>
      <xdr:col>74</xdr:col>
      <xdr:colOff>31750</xdr:colOff>
      <xdr:row>37</xdr:row>
      <xdr:rowOff>161798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138430</xdr:rowOff>
    </xdr:from>
    <xdr:to>
      <xdr:col>69</xdr:col>
      <xdr:colOff>92075</xdr:colOff>
      <xdr:row>37</xdr:row>
      <xdr:rowOff>170434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4820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51054</xdr:rowOff>
    </xdr:from>
    <xdr:to>
      <xdr:col>69</xdr:col>
      <xdr:colOff>142875</xdr:colOff>
      <xdr:row>37</xdr:row>
      <xdr:rowOff>152654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162831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149115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73914</xdr:rowOff>
    </xdr:from>
    <xdr:to>
      <xdr:col>78</xdr:col>
      <xdr:colOff>120650</xdr:colOff>
      <xdr:row>38</xdr:row>
      <xdr:rowOff>4064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14241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186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142494</xdr:rowOff>
    </xdr:from>
    <xdr:to>
      <xdr:col>74</xdr:col>
      <xdr:colOff>31750</xdr:colOff>
      <xdr:row>38</xdr:row>
      <xdr:rowOff>72644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57421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119634</xdr:rowOff>
    </xdr:from>
    <xdr:to>
      <xdr:col>69</xdr:col>
      <xdr:colOff>142875</xdr:colOff>
      <xdr:row>38</xdr:row>
      <xdr:rowOff>49785</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34561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87630</xdr:rowOff>
    </xdr:from>
    <xdr:to>
      <xdr:col>65</xdr:col>
      <xdr:colOff>53975</xdr:colOff>
      <xdr:row>38</xdr:row>
      <xdr:rowOff>17780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2557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下回っているが、今後、施設の老朽化に伴う更新等により多額の地方債発行が見込まれるため、交付税措置率の高い有利な起債の活用や発行額の平準化により、実質公債費比率や将来負担比率を考慮しながら、公債費負担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88137</xdr:rowOff>
    </xdr:from>
    <xdr:to>
      <xdr:col>24</xdr:col>
      <xdr:colOff>25400</xdr:colOff>
      <xdr:row>77</xdr:row>
      <xdr:rowOff>101854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289787"/>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101854</xdr:rowOff>
    </xdr:from>
    <xdr:to>
      <xdr:col>19</xdr:col>
      <xdr:colOff>187325</xdr:colOff>
      <xdr:row>77</xdr:row>
      <xdr:rowOff>124713</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3035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21337</xdr:rowOff>
    </xdr:from>
    <xdr:to>
      <xdr:col>20</xdr:col>
      <xdr:colOff>38100</xdr:colOff>
      <xdr:row>78</xdr:row>
      <xdr:rowOff>122937</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107714</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124713</xdr:rowOff>
    </xdr:from>
    <xdr:to>
      <xdr:col>15</xdr:col>
      <xdr:colOff>98425</xdr:colOff>
      <xdr:row>77</xdr:row>
      <xdr:rowOff>133858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3263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124713</xdr:rowOff>
    </xdr:from>
    <xdr:to>
      <xdr:col>11</xdr:col>
      <xdr:colOff>9525</xdr:colOff>
      <xdr:row>77</xdr:row>
      <xdr:rowOff>133858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3263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21337</xdr:rowOff>
    </xdr:from>
    <xdr:to>
      <xdr:col>6</xdr:col>
      <xdr:colOff>171450</xdr:colOff>
      <xdr:row>78</xdr:row>
      <xdr:rowOff>122937</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107714</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53864</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08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51054</xdr:rowOff>
    </xdr:from>
    <xdr:to>
      <xdr:col>20</xdr:col>
      <xdr:colOff>38100</xdr:colOff>
      <xdr:row>77</xdr:row>
      <xdr:rowOff>152654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73913</xdr:rowOff>
    </xdr:from>
    <xdr:to>
      <xdr:col>15</xdr:col>
      <xdr:colOff>149225</xdr:colOff>
      <xdr:row>78</xdr:row>
      <xdr:rowOff>4063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83058</xdr:rowOff>
    </xdr:from>
    <xdr:to>
      <xdr:col>11</xdr:col>
      <xdr:colOff>60325</xdr:colOff>
      <xdr:row>78</xdr:row>
      <xdr:rowOff>13208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23385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本町の経常収支比率に占める割合は公債費以外の項目が大きく、平成２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年度から一貫して類似団体平均を上回っている。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令和２年度の数値が、前年度に比べ減少した主な要因としては、前述の扶助費、補助費等における数値の減少である。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扶助費に占める割合が特に大きく、義務的経費の中長期的な負担を埋める財源を確保していく必要がある。また、人件費については、適正な定員管理に努め、扶助費については、子育て支援政策の見直し等により抑制を図る必要があ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146050</xdr:rowOff>
    </xdr:from>
    <xdr:to>
      <xdr:col>82</xdr:col>
      <xdr:colOff>107950</xdr:colOff>
      <xdr:row>79</xdr:row>
      <xdr:rowOff>92711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347700"/>
          <a:ext cx="8382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149877</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168911</xdr:rowOff>
    </xdr:from>
    <xdr:to>
      <xdr:col>78</xdr:col>
      <xdr:colOff>69850</xdr:colOff>
      <xdr:row>79</xdr:row>
      <xdr:rowOff>92711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54201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95250</xdr:rowOff>
    </xdr:from>
    <xdr:to>
      <xdr:col>78</xdr:col>
      <xdr:colOff>120650</xdr:colOff>
      <xdr:row>78</xdr:row>
      <xdr:rowOff>25400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35577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138430</xdr:rowOff>
    </xdr:from>
    <xdr:to>
      <xdr:col>73</xdr:col>
      <xdr:colOff>180975</xdr:colOff>
      <xdr:row>78</xdr:row>
      <xdr:rowOff>168911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5115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8907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138430</xdr:rowOff>
    </xdr:from>
    <xdr:to>
      <xdr:col>69</xdr:col>
      <xdr:colOff>92075</xdr:colOff>
      <xdr:row>78</xdr:row>
      <xdr:rowOff>138430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5115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22861</xdr:rowOff>
    </xdr:from>
    <xdr:to>
      <xdr:col>69</xdr:col>
      <xdr:colOff>142875</xdr:colOff>
      <xdr:row>77</xdr:row>
      <xdr:rowOff>124461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134638</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0</xdr:rowOff>
    </xdr:from>
    <xdr:to>
      <xdr:col>65</xdr:col>
      <xdr:colOff>53975</xdr:colOff>
      <xdr:row>77</xdr:row>
      <xdr:rowOff>101600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95250</xdr:rowOff>
    </xdr:from>
    <xdr:to>
      <xdr:col>82</xdr:col>
      <xdr:colOff>158750</xdr:colOff>
      <xdr:row>78</xdr:row>
      <xdr:rowOff>25400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67327</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41911</xdr:rowOff>
    </xdr:from>
    <xdr:to>
      <xdr:col>78</xdr:col>
      <xdr:colOff>120650</xdr:colOff>
      <xdr:row>79</xdr:row>
      <xdr:rowOff>143511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128288</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118111</xdr:rowOff>
    </xdr:from>
    <xdr:to>
      <xdr:col>74</xdr:col>
      <xdr:colOff>31750</xdr:colOff>
      <xdr:row>79</xdr:row>
      <xdr:rowOff>48261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33038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57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87630</xdr:rowOff>
    </xdr:from>
    <xdr:to>
      <xdr:col>69</xdr:col>
      <xdr:colOff>142875</xdr:colOff>
      <xdr:row>79</xdr:row>
      <xdr:rowOff>17780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2557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87630</xdr:rowOff>
    </xdr:from>
    <xdr:to>
      <xdr:col>65</xdr:col>
      <xdr:colOff>53975</xdr:colOff>
      <xdr:row>79</xdr:row>
      <xdr:rowOff>17780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2557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宮崎県都農町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35829</xdr:rowOff>
    </xdr:from>
    <xdr:to>
      <xdr:col>29</xdr:col>
      <xdr:colOff>127000</xdr:colOff>
      <xdr:row>20</xdr:row>
      <xdr:rowOff>65501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512454"/>
          <a:ext cx="647700" cy="29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167026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29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65501</xdr:rowOff>
    </xdr:from>
    <xdr:to>
      <xdr:col>26</xdr:col>
      <xdr:colOff>50800</xdr:colOff>
      <xdr:row>20</xdr:row>
      <xdr:rowOff>87048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542126"/>
          <a:ext cx="698500" cy="21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19</xdr:row>
      <xdr:rowOff>152508</xdr:rowOff>
    </xdr:from>
    <xdr:to>
      <xdr:col>26</xdr:col>
      <xdr:colOff>101600</xdr:colOff>
      <xdr:row>20</xdr:row>
      <xdr:rowOff>82658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457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92835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226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87048</xdr:rowOff>
    </xdr:from>
    <xdr:to>
      <xdr:col>22</xdr:col>
      <xdr:colOff>114300</xdr:colOff>
      <xdr:row>20</xdr:row>
      <xdr:rowOff>116123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563673"/>
          <a:ext cx="698500" cy="29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169476</xdr:rowOff>
    </xdr:from>
    <xdr:to>
      <xdr:col>22</xdr:col>
      <xdr:colOff>165100</xdr:colOff>
      <xdr:row>20</xdr:row>
      <xdr:rowOff>99626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4746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109803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43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116123</xdr:rowOff>
    </xdr:from>
    <xdr:to>
      <xdr:col>18</xdr:col>
      <xdr:colOff>177800</xdr:colOff>
      <xdr:row>20</xdr:row>
      <xdr:rowOff>120669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592748"/>
          <a:ext cx="698500" cy="4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20</xdr:row>
      <xdr:rowOff>5616</xdr:rowOff>
    </xdr:from>
    <xdr:to>
      <xdr:col>19</xdr:col>
      <xdr:colOff>38100</xdr:colOff>
      <xdr:row>20</xdr:row>
      <xdr:rowOff>107216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482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117393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5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16494</xdr:rowOff>
    </xdr:from>
    <xdr:to>
      <xdr:col>15</xdr:col>
      <xdr:colOff>101600</xdr:colOff>
      <xdr:row>20</xdr:row>
      <xdr:rowOff>118094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493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128271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61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156479</xdr:rowOff>
    </xdr:from>
    <xdr:to>
      <xdr:col>29</xdr:col>
      <xdr:colOff>177800</xdr:colOff>
      <xdr:row>20</xdr:row>
      <xdr:rowOff>86629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461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65056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37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14701</xdr:rowOff>
    </xdr:from>
    <xdr:to>
      <xdr:col>26</xdr:col>
      <xdr:colOff>101600</xdr:colOff>
      <xdr:row>20</xdr:row>
      <xdr:rowOff>116301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491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101078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577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36248</xdr:rowOff>
    </xdr:from>
    <xdr:to>
      <xdr:col>22</xdr:col>
      <xdr:colOff>165100</xdr:colOff>
      <xdr:row>20</xdr:row>
      <xdr:rowOff>137848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512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122625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599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65323</xdr:rowOff>
    </xdr:from>
    <xdr:to>
      <xdr:col>19</xdr:col>
      <xdr:colOff>38100</xdr:colOff>
      <xdr:row>20</xdr:row>
      <xdr:rowOff>166923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541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151700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62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69869</xdr:rowOff>
    </xdr:from>
    <xdr:to>
      <xdr:col>15</xdr:col>
      <xdr:colOff>101600</xdr:colOff>
      <xdr:row>21</xdr:row>
      <xdr:rowOff>19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546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156246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632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206896</xdr:rowOff>
    </xdr:from>
    <xdr:to>
      <xdr:col>29</xdr:col>
      <xdr:colOff>127000</xdr:colOff>
      <xdr:row>35</xdr:row>
      <xdr:rowOff>243281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817246"/>
          <a:ext cx="647700" cy="36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196563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464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196659</xdr:rowOff>
    </xdr:from>
    <xdr:to>
      <xdr:col>26</xdr:col>
      <xdr:colOff>50800</xdr:colOff>
      <xdr:row>35</xdr:row>
      <xdr:rowOff>206896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807009"/>
          <a:ext cx="698500" cy="10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82461</xdr:rowOff>
    </xdr:from>
    <xdr:to>
      <xdr:col>26</xdr:col>
      <xdr:colOff>101600</xdr:colOff>
      <xdr:row>35</xdr:row>
      <xdr:rowOff>184061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928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194238</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461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196659</xdr:rowOff>
    </xdr:from>
    <xdr:to>
      <xdr:col>22</xdr:col>
      <xdr:colOff>114300</xdr:colOff>
      <xdr:row>35</xdr:row>
      <xdr:rowOff>204571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807009"/>
          <a:ext cx="698500" cy="7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102070</xdr:rowOff>
    </xdr:from>
    <xdr:to>
      <xdr:col>22</xdr:col>
      <xdr:colOff>165100</xdr:colOff>
      <xdr:row>35</xdr:row>
      <xdr:rowOff>203670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12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213847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48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204571</xdr:rowOff>
    </xdr:from>
    <xdr:to>
      <xdr:col>18</xdr:col>
      <xdr:colOff>177800</xdr:colOff>
      <xdr:row>35</xdr:row>
      <xdr:rowOff>219990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814921"/>
          <a:ext cx="698500" cy="15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104115</xdr:rowOff>
    </xdr:from>
    <xdr:to>
      <xdr:col>19</xdr:col>
      <xdr:colOff>38100</xdr:colOff>
      <xdr:row>35</xdr:row>
      <xdr:rowOff>205715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144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215892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8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103924</xdr:rowOff>
    </xdr:from>
    <xdr:to>
      <xdr:col>15</xdr:col>
      <xdr:colOff>101600</xdr:colOff>
      <xdr:row>35</xdr:row>
      <xdr:rowOff>205524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14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215701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8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192481</xdr:rowOff>
    </xdr:from>
    <xdr:to>
      <xdr:col>29</xdr:col>
      <xdr:colOff>177800</xdr:colOff>
      <xdr:row>35</xdr:row>
      <xdr:rowOff>294081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02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164558</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774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156096</xdr:rowOff>
    </xdr:from>
    <xdr:to>
      <xdr:col>26</xdr:col>
      <xdr:colOff>101600</xdr:colOff>
      <xdr:row>35</xdr:row>
      <xdr:rowOff>257696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66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242473</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85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145859</xdr:rowOff>
    </xdr:from>
    <xdr:to>
      <xdr:col>22</xdr:col>
      <xdr:colOff>165100</xdr:colOff>
      <xdr:row>35</xdr:row>
      <xdr:rowOff>247459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56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232236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84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153771</xdr:rowOff>
    </xdr:from>
    <xdr:to>
      <xdr:col>19</xdr:col>
      <xdr:colOff>38100</xdr:colOff>
      <xdr:row>35</xdr:row>
      <xdr:rowOff>255371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64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240148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85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169190</xdr:rowOff>
    </xdr:from>
    <xdr:to>
      <xdr:col>15</xdr:col>
      <xdr:colOff>101600</xdr:colOff>
      <xdr:row>35</xdr:row>
      <xdr:rowOff>270790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79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255567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86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10,457
10,389
102.11
25,616,861
25,093,032
279,403
3,646,618
5,987,290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123949</xdr:rowOff>
    </xdr:from>
    <xdr:to>
      <xdr:col>24</xdr:col>
      <xdr:colOff>63500</xdr:colOff>
      <xdr:row>38</xdr:row>
      <xdr:rowOff>36790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467599"/>
          <a:ext cx="838200" cy="8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19966</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020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36790</xdr:rowOff>
    </xdr:from>
    <xdr:to>
      <xdr:col>19</xdr:col>
      <xdr:colOff>177800</xdr:colOff>
      <xdr:row>38</xdr:row>
      <xdr:rowOff>54180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551890"/>
          <a:ext cx="889000" cy="1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150611</xdr:rowOff>
    </xdr:from>
    <xdr:to>
      <xdr:col>20</xdr:col>
      <xdr:colOff>38100</xdr:colOff>
      <xdr:row>38</xdr:row>
      <xdr:rowOff>80761</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49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97288</xdr:rowOff>
    </xdr:from>
    <xdr:ext cx="534377"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530111" y="626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54180</xdr:rowOff>
    </xdr:from>
    <xdr:to>
      <xdr:col>15</xdr:col>
      <xdr:colOff>50800</xdr:colOff>
      <xdr:row>38</xdr:row>
      <xdr:rowOff>84482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569280"/>
          <a:ext cx="889000" cy="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2021</xdr:rowOff>
    </xdr:from>
    <xdr:to>
      <xdr:col>15</xdr:col>
      <xdr:colOff>101600</xdr:colOff>
      <xdr:row>38</xdr:row>
      <xdr:rowOff>103621</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51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120147</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41111" y="6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84482</xdr:rowOff>
    </xdr:from>
    <xdr:to>
      <xdr:col>10</xdr:col>
      <xdr:colOff>114300</xdr:colOff>
      <xdr:row>38</xdr:row>
      <xdr:rowOff>92437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599582"/>
          <a:ext cx="8890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5324</xdr:rowOff>
    </xdr:from>
    <xdr:to>
      <xdr:col>10</xdr:col>
      <xdr:colOff>165100</xdr:colOff>
      <xdr:row>38</xdr:row>
      <xdr:rowOff>106924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5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123451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52111" y="629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20228</xdr:rowOff>
    </xdr:from>
    <xdr:to>
      <xdr:col>6</xdr:col>
      <xdr:colOff>38100</xdr:colOff>
      <xdr:row>38</xdr:row>
      <xdr:rowOff>121828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535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138356</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63111" y="631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73149</xdr:rowOff>
    </xdr:from>
    <xdr:to>
      <xdr:col>24</xdr:col>
      <xdr:colOff>114300</xdr:colOff>
      <xdr:row>38</xdr:row>
      <xdr:rowOff>3299</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4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51576</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395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157440</xdr:rowOff>
    </xdr:from>
    <xdr:to>
      <xdr:col>20</xdr:col>
      <xdr:colOff>38100</xdr:colOff>
      <xdr:row>38</xdr:row>
      <xdr:rowOff>87590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50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78717</xdr:rowOff>
    </xdr:from>
    <xdr:ext cx="534377"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530111" y="659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3380</xdr:rowOff>
    </xdr:from>
    <xdr:to>
      <xdr:col>15</xdr:col>
      <xdr:colOff>101600</xdr:colOff>
      <xdr:row>38</xdr:row>
      <xdr:rowOff>104980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51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96107</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41111" y="66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33682</xdr:rowOff>
    </xdr:from>
    <xdr:to>
      <xdr:col>10</xdr:col>
      <xdr:colOff>165100</xdr:colOff>
      <xdr:row>38</xdr:row>
      <xdr:rowOff>135282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54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126409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52111" y="664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41637</xdr:rowOff>
    </xdr:from>
    <xdr:to>
      <xdr:col>6</xdr:col>
      <xdr:colOff>38100</xdr:colOff>
      <xdr:row>38</xdr:row>
      <xdr:rowOff>143237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55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134364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63111" y="664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a:extLst>
            <a:ext uri="{FF2B5EF4-FFF2-40B4-BE49-F238E27FC236}">
              <a16:creationId xmlns:a16="http://schemas.microsoft.com/office/drawing/2014/main" id="{00000000-0008-0000-0600-00006A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a:extLst>
            <a:ext uri="{FF2B5EF4-FFF2-40B4-BE49-F238E27FC236}">
              <a16:creationId xmlns:a16="http://schemas.microsoft.com/office/drawing/2014/main" id="{00000000-0008-0000-0600-00006C000000}"/>
            </a:ext>
          </a:extLst>
        </xdr:cNvPr>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a:extLst>
            <a:ext uri="{FF2B5EF4-FFF2-40B4-BE49-F238E27FC236}">
              <a16:creationId xmlns:a16="http://schemas.microsoft.com/office/drawing/2014/main" id="{00000000-0008-0000-0600-00006E000000}"/>
            </a:ext>
          </a:extLst>
        </xdr:cNvPr>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7565</xdr:rowOff>
    </xdr:from>
    <xdr:to>
      <xdr:col>24</xdr:col>
      <xdr:colOff>63500</xdr:colOff>
      <xdr:row>54</xdr:row>
      <xdr:rowOff>141961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3797300" y="8751515"/>
          <a:ext cx="838200" cy="64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60348</xdr:rowOff>
    </xdr:from>
    <xdr:ext cx="599010" cy="259045"/>
    <xdr:sp macro="" textlink="">
      <xdr:nvSpPr>
        <xdr:cNvPr id="113" name="物件費平均値テキスト">
          <a:extLst>
            <a:ext uri="{FF2B5EF4-FFF2-40B4-BE49-F238E27FC236}">
              <a16:creationId xmlns:a16="http://schemas.microsoft.com/office/drawing/2014/main" id="{00000000-0008-0000-0600-000071000000}"/>
            </a:ext>
          </a:extLst>
        </xdr:cNvPr>
        <xdr:cNvSpPr txBox="1"/>
      </xdr:nvSpPr>
      <xdr:spPr>
        <a:xfrm>
          <a:off x="4686300" y="9661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a:extLst>
            <a:ext uri="{FF2B5EF4-FFF2-40B4-BE49-F238E27FC236}">
              <a16:creationId xmlns:a16="http://schemas.microsoft.com/office/drawing/2014/main" id="{00000000-0008-0000-0600-000072000000}"/>
            </a:ext>
          </a:extLst>
        </xdr:cNvPr>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33021</xdr:rowOff>
    </xdr:from>
    <xdr:to>
      <xdr:col>19</xdr:col>
      <xdr:colOff>177800</xdr:colOff>
      <xdr:row>54</xdr:row>
      <xdr:rowOff>141961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2908300" y="9291321"/>
          <a:ext cx="889000" cy="10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722</xdr:rowOff>
    </xdr:from>
    <xdr:to>
      <xdr:col>20</xdr:col>
      <xdr:colOff>38100</xdr:colOff>
      <xdr:row>57</xdr:row>
      <xdr:rowOff>102322</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3746500" y="977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93449</xdr:rowOff>
    </xdr:from>
    <xdr:ext cx="599010" cy="259045"/>
    <xdr:sp macro="" textlink="">
      <xdr:nvSpPr>
        <xdr:cNvPr id="117" name="テキスト ボックス 116">
          <a:extLst>
            <a:ext uri="{FF2B5EF4-FFF2-40B4-BE49-F238E27FC236}">
              <a16:creationId xmlns:a16="http://schemas.microsoft.com/office/drawing/2014/main" id="{00000000-0008-0000-0600-000075000000}"/>
            </a:ext>
          </a:extLst>
        </xdr:cNvPr>
        <xdr:cNvSpPr txBox="1"/>
      </xdr:nvSpPr>
      <xdr:spPr>
        <a:xfrm>
          <a:off x="3497795" y="986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33021</xdr:rowOff>
    </xdr:from>
    <xdr:to>
      <xdr:col>15</xdr:col>
      <xdr:colOff>50800</xdr:colOff>
      <xdr:row>58</xdr:row>
      <xdr:rowOff>10337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019300" y="9291321"/>
          <a:ext cx="889000" cy="66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21047</xdr:rowOff>
    </xdr:from>
    <xdr:to>
      <xdr:col>15</xdr:col>
      <xdr:colOff>101600</xdr:colOff>
      <xdr:row>57</xdr:row>
      <xdr:rowOff>122647</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2857500" y="97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113774</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2608795" y="988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10337</xdr:rowOff>
    </xdr:from>
    <xdr:to>
      <xdr:col>10</xdr:col>
      <xdr:colOff>114300</xdr:colOff>
      <xdr:row>58</xdr:row>
      <xdr:rowOff>12322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1130300" y="9954437"/>
          <a:ext cx="889000" cy="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24204</xdr:rowOff>
    </xdr:from>
    <xdr:to>
      <xdr:col>10</xdr:col>
      <xdr:colOff>165100</xdr:colOff>
      <xdr:row>57</xdr:row>
      <xdr:rowOff>125804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1968500" y="979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142331</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1719795" y="9572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23971</xdr:rowOff>
    </xdr:from>
    <xdr:to>
      <xdr:col>6</xdr:col>
      <xdr:colOff>38100</xdr:colOff>
      <xdr:row>57</xdr:row>
      <xdr:rowOff>125571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079500" y="979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142098</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830795" y="957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128215</xdr:rowOff>
    </xdr:from>
    <xdr:to>
      <xdr:col>24</xdr:col>
      <xdr:colOff>114300</xdr:colOff>
      <xdr:row>51</xdr:row>
      <xdr:rowOff>58365</xdr:rowOff>
    </xdr:to>
    <xdr:sp macro="" textlink="">
      <xdr:nvSpPr>
        <xdr:cNvPr id="131" name="楕円 130">
          <a:extLst>
            <a:ext uri="{FF2B5EF4-FFF2-40B4-BE49-F238E27FC236}">
              <a16:creationId xmlns:a16="http://schemas.microsoft.com/office/drawing/2014/main" id="{00000000-0008-0000-0600-000083000000}"/>
            </a:ext>
          </a:extLst>
        </xdr:cNvPr>
        <xdr:cNvSpPr/>
      </xdr:nvSpPr>
      <xdr:spPr>
        <a:xfrm>
          <a:off x="4584700" y="870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81242</xdr:rowOff>
    </xdr:from>
    <xdr:ext cx="599010" cy="259045"/>
    <xdr:sp macro="" textlink="">
      <xdr:nvSpPr>
        <xdr:cNvPr id="132" name="物件費該当値テキスト">
          <a:extLst>
            <a:ext uri="{FF2B5EF4-FFF2-40B4-BE49-F238E27FC236}">
              <a16:creationId xmlns:a16="http://schemas.microsoft.com/office/drawing/2014/main" id="{00000000-0008-0000-0600-000084000000}"/>
            </a:ext>
          </a:extLst>
        </xdr:cNvPr>
        <xdr:cNvSpPr txBox="1"/>
      </xdr:nvSpPr>
      <xdr:spPr>
        <a:xfrm>
          <a:off x="4686300" y="865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91161</xdr:rowOff>
    </xdr:from>
    <xdr:to>
      <xdr:col>20</xdr:col>
      <xdr:colOff>38100</xdr:colOff>
      <xdr:row>55</xdr:row>
      <xdr:rowOff>21311</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3746500" y="934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37838</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497795" y="912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153671</xdr:rowOff>
    </xdr:from>
    <xdr:to>
      <xdr:col>15</xdr:col>
      <xdr:colOff>101600</xdr:colOff>
      <xdr:row>54</xdr:row>
      <xdr:rowOff>83821</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2857500" y="924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100348</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608795" y="901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130987</xdr:rowOff>
    </xdr:from>
    <xdr:to>
      <xdr:col>10</xdr:col>
      <xdr:colOff>165100</xdr:colOff>
      <xdr:row>58</xdr:row>
      <xdr:rowOff>61137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1968500" y="990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52264</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752111" y="999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132972</xdr:rowOff>
    </xdr:from>
    <xdr:to>
      <xdr:col>6</xdr:col>
      <xdr:colOff>38100</xdr:colOff>
      <xdr:row>58</xdr:row>
      <xdr:rowOff>63122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079500" y="99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54249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863111" y="999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a:extLst>
            <a:ext uri="{FF2B5EF4-FFF2-40B4-BE49-F238E27FC236}">
              <a16:creationId xmlns:a16="http://schemas.microsoft.com/office/drawing/2014/main" id="{00000000-0008-0000-0600-00008D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a:extLst>
            <a:ext uri="{FF2B5EF4-FFF2-40B4-BE49-F238E27FC236}">
              <a16:creationId xmlns:a16="http://schemas.microsoft.com/office/drawing/2014/main" id="{00000000-0008-0000-0600-000096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a:extLst>
            <a:ext uri="{FF2B5EF4-FFF2-40B4-BE49-F238E27FC236}">
              <a16:creationId xmlns:a16="http://schemas.microsoft.com/office/drawing/2014/main" id="{00000000-0008-0000-0600-0000A3000000}"/>
            </a:ext>
          </a:extLst>
        </xdr:cNvPr>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a:extLst>
            <a:ext uri="{FF2B5EF4-FFF2-40B4-BE49-F238E27FC236}">
              <a16:creationId xmlns:a16="http://schemas.microsoft.com/office/drawing/2014/main" id="{00000000-0008-0000-0600-0000A5000000}"/>
            </a:ext>
          </a:extLst>
        </xdr:cNvPr>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50454</xdr:rowOff>
    </xdr:from>
    <xdr:to>
      <xdr:col>24</xdr:col>
      <xdr:colOff>63500</xdr:colOff>
      <xdr:row>78</xdr:row>
      <xdr:rowOff>52877</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3797300" y="13423554"/>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41231</xdr:rowOff>
    </xdr:from>
    <xdr:ext cx="534377" cy="259045"/>
    <xdr:sp macro="" textlink="">
      <xdr:nvSpPr>
        <xdr:cNvPr id="168" name="維持補修費平均値テキスト">
          <a:extLst>
            <a:ext uri="{FF2B5EF4-FFF2-40B4-BE49-F238E27FC236}">
              <a16:creationId xmlns:a16="http://schemas.microsoft.com/office/drawing/2014/main" id="{00000000-0008-0000-0600-0000A8000000}"/>
            </a:ext>
          </a:extLst>
        </xdr:cNvPr>
        <xdr:cNvSpPr txBox="1"/>
      </xdr:nvSpPr>
      <xdr:spPr>
        <a:xfrm>
          <a:off x="4686300" y="12899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a:extLst>
            <a:ext uri="{FF2B5EF4-FFF2-40B4-BE49-F238E27FC236}">
              <a16:creationId xmlns:a16="http://schemas.microsoft.com/office/drawing/2014/main" id="{00000000-0008-0000-0600-0000A9000000}"/>
            </a:ext>
          </a:extLst>
        </xdr:cNvPr>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41813</xdr:rowOff>
    </xdr:from>
    <xdr:to>
      <xdr:col>19</xdr:col>
      <xdr:colOff>177800</xdr:colOff>
      <xdr:row>78</xdr:row>
      <xdr:rowOff>50454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2908300" y="13414913"/>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35568</xdr:rowOff>
    </xdr:from>
    <xdr:to>
      <xdr:col>20</xdr:col>
      <xdr:colOff>38100</xdr:colOff>
      <xdr:row>77</xdr:row>
      <xdr:rowOff>137168</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3746500" y="1323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153695</xdr:rowOff>
    </xdr:from>
    <xdr:ext cx="469744"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3562428" y="1301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41813</xdr:rowOff>
    </xdr:from>
    <xdr:to>
      <xdr:col>15</xdr:col>
      <xdr:colOff>50800</xdr:colOff>
      <xdr:row>78</xdr:row>
      <xdr:rowOff>53677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019300" y="13414913"/>
          <a:ext cx="8890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163354</xdr:rowOff>
    </xdr:from>
    <xdr:to>
      <xdr:col>15</xdr:col>
      <xdr:colOff>101600</xdr:colOff>
      <xdr:row>77</xdr:row>
      <xdr:rowOff>93504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2857500" y="1319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110032</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641111" y="129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53677</xdr:rowOff>
    </xdr:from>
    <xdr:to>
      <xdr:col>10</xdr:col>
      <xdr:colOff>114300</xdr:colOff>
      <xdr:row>78</xdr:row>
      <xdr:rowOff>72400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1130300" y="13426777"/>
          <a:ext cx="889000" cy="1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161184</xdr:rowOff>
    </xdr:from>
    <xdr:to>
      <xdr:col>10</xdr:col>
      <xdr:colOff>165100</xdr:colOff>
      <xdr:row>77</xdr:row>
      <xdr:rowOff>91334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1968500" y="1319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107860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1752111" y="1296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5873</xdr:rowOff>
    </xdr:from>
    <xdr:to>
      <xdr:col>6</xdr:col>
      <xdr:colOff>38100</xdr:colOff>
      <xdr:row>77</xdr:row>
      <xdr:rowOff>107473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079500" y="1320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124000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863111" y="1298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2077</xdr:rowOff>
    </xdr:from>
    <xdr:to>
      <xdr:col>24</xdr:col>
      <xdr:colOff>114300</xdr:colOff>
      <xdr:row>78</xdr:row>
      <xdr:rowOff>103677</xdr:rowOff>
    </xdr:to>
    <xdr:sp macro="" textlink="">
      <xdr:nvSpPr>
        <xdr:cNvPr id="186" name="楕円 185">
          <a:extLst>
            <a:ext uri="{FF2B5EF4-FFF2-40B4-BE49-F238E27FC236}">
              <a16:creationId xmlns:a16="http://schemas.microsoft.com/office/drawing/2014/main" id="{00000000-0008-0000-0600-0000BA000000}"/>
            </a:ext>
          </a:extLst>
        </xdr:cNvPr>
        <xdr:cNvSpPr/>
      </xdr:nvSpPr>
      <xdr:spPr>
        <a:xfrm>
          <a:off x="4584700" y="1337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88454</xdr:rowOff>
    </xdr:from>
    <xdr:ext cx="469744" cy="259045"/>
    <xdr:sp macro="" textlink="">
      <xdr:nvSpPr>
        <xdr:cNvPr id="187" name="維持補修費該当値テキスト">
          <a:extLst>
            <a:ext uri="{FF2B5EF4-FFF2-40B4-BE49-F238E27FC236}">
              <a16:creationId xmlns:a16="http://schemas.microsoft.com/office/drawing/2014/main" id="{00000000-0008-0000-0600-0000BB000000}"/>
            </a:ext>
          </a:extLst>
        </xdr:cNvPr>
        <xdr:cNvSpPr txBox="1"/>
      </xdr:nvSpPr>
      <xdr:spPr>
        <a:xfrm>
          <a:off x="4686300" y="13290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171104</xdr:rowOff>
    </xdr:from>
    <xdr:to>
      <xdr:col>20</xdr:col>
      <xdr:colOff>38100</xdr:colOff>
      <xdr:row>78</xdr:row>
      <xdr:rowOff>101254</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3746500" y="1337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92381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562428" y="13465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162463</xdr:rowOff>
    </xdr:from>
    <xdr:to>
      <xdr:col>15</xdr:col>
      <xdr:colOff>101600</xdr:colOff>
      <xdr:row>78</xdr:row>
      <xdr:rowOff>92613</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2857500" y="1336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83740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673428" y="13456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2877</xdr:rowOff>
    </xdr:from>
    <xdr:to>
      <xdr:col>10</xdr:col>
      <xdr:colOff>165100</xdr:colOff>
      <xdr:row>78</xdr:row>
      <xdr:rowOff>104477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1968500" y="133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95604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46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21600</xdr:rowOff>
    </xdr:from>
    <xdr:to>
      <xdr:col>6</xdr:col>
      <xdr:colOff>38100</xdr:colOff>
      <xdr:row>78</xdr:row>
      <xdr:rowOff>123200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079500" y="1339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114327</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48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a:extLst>
            <a:ext uri="{FF2B5EF4-FFF2-40B4-BE49-F238E27FC236}">
              <a16:creationId xmlns:a16="http://schemas.microsoft.com/office/drawing/2014/main" id="{00000000-0008-0000-0600-0000C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a:extLst>
            <a:ext uri="{FF2B5EF4-FFF2-40B4-BE49-F238E27FC236}">
              <a16:creationId xmlns:a16="http://schemas.microsoft.com/office/drawing/2014/main" id="{00000000-0008-0000-0600-0000C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136550</xdr:rowOff>
    </xdr:from>
    <xdr:to>
      <xdr:col>24</xdr:col>
      <xdr:colOff>63500</xdr:colOff>
      <xdr:row>92</xdr:row>
      <xdr:rowOff>146914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3797300" y="15909950"/>
          <a:ext cx="8382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67797</xdr:rowOff>
    </xdr:from>
    <xdr:ext cx="534377"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35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136550</xdr:rowOff>
    </xdr:from>
    <xdr:to>
      <xdr:col>19</xdr:col>
      <xdr:colOff>177800</xdr:colOff>
      <xdr:row>93</xdr:row>
      <xdr:rowOff>20676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2908300" y="15909950"/>
          <a:ext cx="889000" cy="5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52197</xdr:rowOff>
    </xdr:from>
    <xdr:to>
      <xdr:col>20</xdr:col>
      <xdr:colOff>38100</xdr:colOff>
      <xdr:row>95</xdr:row>
      <xdr:rowOff>153797</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144924</xdr:rowOff>
    </xdr:from>
    <xdr:ext cx="534377"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530111" y="1643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20676</xdr:rowOff>
    </xdr:from>
    <xdr:to>
      <xdr:col>15</xdr:col>
      <xdr:colOff>50800</xdr:colOff>
      <xdr:row>93</xdr:row>
      <xdr:rowOff>48273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019300" y="15965526"/>
          <a:ext cx="889000" cy="2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63615</xdr:rowOff>
    </xdr:from>
    <xdr:to>
      <xdr:col>15</xdr:col>
      <xdr:colOff>101600</xdr:colOff>
      <xdr:row>95</xdr:row>
      <xdr:rowOff>165215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156342</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41111" y="164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48273</xdr:rowOff>
    </xdr:from>
    <xdr:to>
      <xdr:col>10</xdr:col>
      <xdr:colOff>114300</xdr:colOff>
      <xdr:row>93</xdr:row>
      <xdr:rowOff>64300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1130300" y="15993123"/>
          <a:ext cx="889000" cy="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70078</xdr:rowOff>
    </xdr:from>
    <xdr:to>
      <xdr:col>10</xdr:col>
      <xdr:colOff>165100</xdr:colOff>
      <xdr:row>96</xdr:row>
      <xdr:rowOff>228</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162805</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52111" y="1645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65608</xdr:rowOff>
    </xdr:from>
    <xdr:to>
      <xdr:col>6</xdr:col>
      <xdr:colOff>38100</xdr:colOff>
      <xdr:row>95</xdr:row>
      <xdr:rowOff>167208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158335</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63111" y="164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96114</xdr:rowOff>
    </xdr:from>
    <xdr:to>
      <xdr:col>24</xdr:col>
      <xdr:colOff>114300</xdr:colOff>
      <xdr:row>93</xdr:row>
      <xdr:rowOff>26264</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586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118991</xdr:rowOff>
    </xdr:from>
    <xdr:ext cx="599010"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572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85750</xdr:rowOff>
    </xdr:from>
    <xdr:to>
      <xdr:col>20</xdr:col>
      <xdr:colOff>38100</xdr:colOff>
      <xdr:row>93</xdr:row>
      <xdr:rowOff>15900</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585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32427</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497795" y="1563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141326</xdr:rowOff>
    </xdr:from>
    <xdr:to>
      <xdr:col>15</xdr:col>
      <xdr:colOff>101600</xdr:colOff>
      <xdr:row>93</xdr:row>
      <xdr:rowOff>71476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591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88003</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08795" y="156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168923</xdr:rowOff>
    </xdr:from>
    <xdr:to>
      <xdr:col>10</xdr:col>
      <xdr:colOff>165100</xdr:colOff>
      <xdr:row>93</xdr:row>
      <xdr:rowOff>99073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59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115600</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19795" y="1571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13500</xdr:rowOff>
    </xdr:from>
    <xdr:to>
      <xdr:col>6</xdr:col>
      <xdr:colOff>38100</xdr:colOff>
      <xdr:row>93</xdr:row>
      <xdr:rowOff>115100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59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131627</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30795" y="15733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4" name="直線コネクタ 263">
          <a:extLst>
            <a:ext uri="{FF2B5EF4-FFF2-40B4-BE49-F238E27FC236}">
              <a16:creationId xmlns:a16="http://schemas.microsoft.com/office/drawing/2014/main" id="{00000000-0008-0000-0600-00000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4" name="補助費等グラフ枠">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65499</xdr:rowOff>
    </xdr:from>
    <xdr:to>
      <xdr:col>54</xdr:col>
      <xdr:colOff>189865</xdr:colOff>
      <xdr:row>36</xdr:row>
      <xdr:rowOff>66061</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flipV="1">
          <a:off x="10475595" y="5551899"/>
          <a:ext cx="1270" cy="68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69888</xdr:rowOff>
    </xdr:from>
    <xdr:ext cx="599010" cy="259045"/>
    <xdr:sp macro="" textlink="">
      <xdr:nvSpPr>
        <xdr:cNvPr id="276" name="補助費等最小値テキスト">
          <a:extLst>
            <a:ext uri="{FF2B5EF4-FFF2-40B4-BE49-F238E27FC236}">
              <a16:creationId xmlns:a16="http://schemas.microsoft.com/office/drawing/2014/main" id="{00000000-0008-0000-0600-000014010000}"/>
            </a:ext>
          </a:extLst>
        </xdr:cNvPr>
        <xdr:cNvSpPr txBox="1"/>
      </xdr:nvSpPr>
      <xdr:spPr>
        <a:xfrm>
          <a:off x="10528300" y="624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66061</xdr:rowOff>
    </xdr:from>
    <xdr:to>
      <xdr:col>55</xdr:col>
      <xdr:colOff>88900</xdr:colOff>
      <xdr:row>36</xdr:row>
      <xdr:rowOff>66061</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10388600" y="6238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12176</xdr:rowOff>
    </xdr:from>
    <xdr:ext cx="599010" cy="259045"/>
    <xdr:sp macro="" textlink="">
      <xdr:nvSpPr>
        <xdr:cNvPr id="278" name="補助費等最大値テキスト">
          <a:extLst>
            <a:ext uri="{FF2B5EF4-FFF2-40B4-BE49-F238E27FC236}">
              <a16:creationId xmlns:a16="http://schemas.microsoft.com/office/drawing/2014/main" id="{00000000-0008-0000-0600-000016010000}"/>
            </a:ext>
          </a:extLst>
        </xdr:cNvPr>
        <xdr:cNvSpPr txBox="1"/>
      </xdr:nvSpPr>
      <xdr:spPr>
        <a:xfrm>
          <a:off x="10528300" y="532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65499</xdr:rowOff>
    </xdr:from>
    <xdr:to>
      <xdr:col>55</xdr:col>
      <xdr:colOff>88900</xdr:colOff>
      <xdr:row>32</xdr:row>
      <xdr:rowOff>65499</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10388600" y="555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107893</xdr:rowOff>
    </xdr:from>
    <xdr:to>
      <xdr:col>55</xdr:col>
      <xdr:colOff>0</xdr:colOff>
      <xdr:row>36</xdr:row>
      <xdr:rowOff>100552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9639300" y="6108643"/>
          <a:ext cx="838200" cy="16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160412</xdr:rowOff>
    </xdr:from>
    <xdr:ext cx="599010" cy="259045"/>
    <xdr:sp macro="" textlink="">
      <xdr:nvSpPr>
        <xdr:cNvPr id="281" name="補助費等平均値テキスト">
          <a:extLst>
            <a:ext uri="{FF2B5EF4-FFF2-40B4-BE49-F238E27FC236}">
              <a16:creationId xmlns:a16="http://schemas.microsoft.com/office/drawing/2014/main" id="{00000000-0008-0000-0600-000019010000}"/>
            </a:ext>
          </a:extLst>
        </xdr:cNvPr>
        <xdr:cNvSpPr txBox="1"/>
      </xdr:nvSpPr>
      <xdr:spPr>
        <a:xfrm>
          <a:off x="10528300" y="58182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137535</xdr:rowOff>
    </xdr:from>
    <xdr:to>
      <xdr:col>55</xdr:col>
      <xdr:colOff>50800</xdr:colOff>
      <xdr:row>35</xdr:row>
      <xdr:rowOff>67685</xdr:rowOff>
    </xdr:to>
    <xdr:sp macro="" textlink="">
      <xdr:nvSpPr>
        <xdr:cNvPr id="282" name="フローチャート: 判断 281">
          <a:extLst>
            <a:ext uri="{FF2B5EF4-FFF2-40B4-BE49-F238E27FC236}">
              <a16:creationId xmlns:a16="http://schemas.microsoft.com/office/drawing/2014/main" id="{00000000-0008-0000-0600-00001A010000}"/>
            </a:ext>
          </a:extLst>
        </xdr:cNvPr>
        <xdr:cNvSpPr/>
      </xdr:nvSpPr>
      <xdr:spPr>
        <a:xfrm>
          <a:off x="10426700" y="596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31195</xdr:rowOff>
    </xdr:from>
    <xdr:to>
      <xdr:col>50</xdr:col>
      <xdr:colOff>114300</xdr:colOff>
      <xdr:row>36</xdr:row>
      <xdr:rowOff>100552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8750300" y="5174695"/>
          <a:ext cx="889000" cy="109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141153</xdr:rowOff>
    </xdr:from>
    <xdr:to>
      <xdr:col>50</xdr:col>
      <xdr:colOff>165100</xdr:colOff>
      <xdr:row>37</xdr:row>
      <xdr:rowOff>71303</xdr:rowOff>
    </xdr:to>
    <xdr:sp macro="" textlink="">
      <xdr:nvSpPr>
        <xdr:cNvPr id="284" name="フローチャート: 判断 283">
          <a:extLst>
            <a:ext uri="{FF2B5EF4-FFF2-40B4-BE49-F238E27FC236}">
              <a16:creationId xmlns:a16="http://schemas.microsoft.com/office/drawing/2014/main" id="{00000000-0008-0000-0600-00001C010000}"/>
            </a:ext>
          </a:extLst>
        </xdr:cNvPr>
        <xdr:cNvSpPr/>
      </xdr:nvSpPr>
      <xdr:spPr>
        <a:xfrm>
          <a:off x="9588500" y="631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62430</xdr:rowOff>
    </xdr:from>
    <xdr:ext cx="599010"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9339795" y="6406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31195</xdr:rowOff>
    </xdr:from>
    <xdr:to>
      <xdr:col>45</xdr:col>
      <xdr:colOff>177800</xdr:colOff>
      <xdr:row>30</xdr:row>
      <xdr:rowOff>52530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7861300" y="5174695"/>
          <a:ext cx="88900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126964</xdr:rowOff>
    </xdr:from>
    <xdr:to>
      <xdr:col>46</xdr:col>
      <xdr:colOff>38100</xdr:colOff>
      <xdr:row>37</xdr:row>
      <xdr:rowOff>57114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86995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48241</xdr:rowOff>
    </xdr:from>
    <xdr:ext cx="599010"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8450795" y="6391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52530</xdr:rowOff>
    </xdr:from>
    <xdr:to>
      <xdr:col>41</xdr:col>
      <xdr:colOff>50800</xdr:colOff>
      <xdr:row>34</xdr:row>
      <xdr:rowOff>20892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6972300" y="5196030"/>
          <a:ext cx="889000" cy="65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130887</xdr:rowOff>
    </xdr:from>
    <xdr:to>
      <xdr:col>41</xdr:col>
      <xdr:colOff>101600</xdr:colOff>
      <xdr:row>37</xdr:row>
      <xdr:rowOff>61037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78105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52164</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7561795" y="639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165840</xdr:rowOff>
    </xdr:from>
    <xdr:to>
      <xdr:col>36</xdr:col>
      <xdr:colOff>165100</xdr:colOff>
      <xdr:row>37</xdr:row>
      <xdr:rowOff>95990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6921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87117</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6672795" y="643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57093</xdr:rowOff>
    </xdr:from>
    <xdr:to>
      <xdr:col>55</xdr:col>
      <xdr:colOff>50800</xdr:colOff>
      <xdr:row>35</xdr:row>
      <xdr:rowOff>158693</xdr:rowOff>
    </xdr:to>
    <xdr:sp macro="" textlink="">
      <xdr:nvSpPr>
        <xdr:cNvPr id="299" name="楕円 298">
          <a:extLst>
            <a:ext uri="{FF2B5EF4-FFF2-40B4-BE49-F238E27FC236}">
              <a16:creationId xmlns:a16="http://schemas.microsoft.com/office/drawing/2014/main" id="{00000000-0008-0000-0600-00002B010000}"/>
            </a:ext>
          </a:extLst>
        </xdr:cNvPr>
        <xdr:cNvSpPr/>
      </xdr:nvSpPr>
      <xdr:spPr>
        <a:xfrm>
          <a:off x="10426700" y="605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35520</xdr:rowOff>
    </xdr:from>
    <xdr:ext cx="599010" cy="259045"/>
    <xdr:sp macro="" textlink="">
      <xdr:nvSpPr>
        <xdr:cNvPr id="300" name="補助費等該当値テキスト">
          <a:extLst>
            <a:ext uri="{FF2B5EF4-FFF2-40B4-BE49-F238E27FC236}">
              <a16:creationId xmlns:a16="http://schemas.microsoft.com/office/drawing/2014/main" id="{00000000-0008-0000-0600-00002C010000}"/>
            </a:ext>
          </a:extLst>
        </xdr:cNvPr>
        <xdr:cNvSpPr txBox="1"/>
      </xdr:nvSpPr>
      <xdr:spPr>
        <a:xfrm>
          <a:off x="10528300" y="603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49752</xdr:rowOff>
    </xdr:from>
    <xdr:to>
      <xdr:col>50</xdr:col>
      <xdr:colOff>165100</xdr:colOff>
      <xdr:row>36</xdr:row>
      <xdr:rowOff>151352</xdr:rowOff>
    </xdr:to>
    <xdr:sp macro="" textlink="">
      <xdr:nvSpPr>
        <xdr:cNvPr id="301" name="楕円 300">
          <a:extLst>
            <a:ext uri="{FF2B5EF4-FFF2-40B4-BE49-F238E27FC236}">
              <a16:creationId xmlns:a16="http://schemas.microsoft.com/office/drawing/2014/main" id="{00000000-0008-0000-0600-00002D010000}"/>
            </a:ext>
          </a:extLst>
        </xdr:cNvPr>
        <xdr:cNvSpPr/>
      </xdr:nvSpPr>
      <xdr:spPr>
        <a:xfrm>
          <a:off x="9588500" y="62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167879</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599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151845</xdr:rowOff>
    </xdr:from>
    <xdr:to>
      <xdr:col>46</xdr:col>
      <xdr:colOff>38100</xdr:colOff>
      <xdr:row>30</xdr:row>
      <xdr:rowOff>81995</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8699500" y="512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98522</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489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1730</xdr:rowOff>
    </xdr:from>
    <xdr:to>
      <xdr:col>41</xdr:col>
      <xdr:colOff>101600</xdr:colOff>
      <xdr:row>30</xdr:row>
      <xdr:rowOff>103330</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7810500" y="514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28</xdr:row>
      <xdr:rowOff>119857</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492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141542</xdr:rowOff>
    </xdr:from>
    <xdr:to>
      <xdr:col>36</xdr:col>
      <xdr:colOff>165100</xdr:colOff>
      <xdr:row>34</xdr:row>
      <xdr:rowOff>71692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6921500" y="579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88219</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5574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9" name="正方形/長方形 308">
          <a:extLst>
            <a:ext uri="{FF2B5EF4-FFF2-40B4-BE49-F238E27FC236}">
              <a16:creationId xmlns:a16="http://schemas.microsoft.com/office/drawing/2014/main" id="{00000000-0008-0000-0600-00003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0" name="正方形/長方形 309">
          <a:extLst>
            <a:ext uri="{FF2B5EF4-FFF2-40B4-BE49-F238E27FC236}">
              <a16:creationId xmlns:a16="http://schemas.microsoft.com/office/drawing/2014/main" id="{00000000-0008-0000-0600-00003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1" name="正方形/長方形 310">
          <a:extLst>
            <a:ext uri="{FF2B5EF4-FFF2-40B4-BE49-F238E27FC236}">
              <a16:creationId xmlns:a16="http://schemas.microsoft.com/office/drawing/2014/main" id="{00000000-0008-0000-0600-00003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8" name="直線コネクタ 317">
          <a:extLst>
            <a:ext uri="{FF2B5EF4-FFF2-40B4-BE49-F238E27FC236}">
              <a16:creationId xmlns:a16="http://schemas.microsoft.com/office/drawing/2014/main" id="{00000000-0008-0000-0600-00003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19" name="直線コネクタ 318">
          <a:extLst>
            <a:ext uri="{FF2B5EF4-FFF2-40B4-BE49-F238E27FC236}">
              <a16:creationId xmlns:a16="http://schemas.microsoft.com/office/drawing/2014/main" id="{00000000-0008-0000-0600-00003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50640</xdr:rowOff>
    </xdr:from>
    <xdr:to>
      <xdr:col>55</xdr:col>
      <xdr:colOff>0</xdr:colOff>
      <xdr:row>58</xdr:row>
      <xdr:rowOff>62832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994740"/>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86968</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68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62832</xdr:rowOff>
    </xdr:from>
    <xdr:to>
      <xdr:col>50</xdr:col>
      <xdr:colOff>114300</xdr:colOff>
      <xdr:row>58</xdr:row>
      <xdr:rowOff>144381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10006932"/>
          <a:ext cx="889000" cy="8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26440</xdr:rowOff>
    </xdr:from>
    <xdr:to>
      <xdr:col>50</xdr:col>
      <xdr:colOff>165100</xdr:colOff>
      <xdr:row>58</xdr:row>
      <xdr:rowOff>128040</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9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119167</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1006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144381</xdr:rowOff>
    </xdr:from>
    <xdr:to>
      <xdr:col>45</xdr:col>
      <xdr:colOff>177800</xdr:colOff>
      <xdr:row>58</xdr:row>
      <xdr:rowOff>159067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10088481"/>
          <a:ext cx="889000" cy="1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31669</xdr:rowOff>
    </xdr:from>
    <xdr:to>
      <xdr:col>46</xdr:col>
      <xdr:colOff>38100</xdr:colOff>
      <xdr:row>58</xdr:row>
      <xdr:rowOff>133269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97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149796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75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120839</xdr:rowOff>
    </xdr:from>
    <xdr:to>
      <xdr:col>41</xdr:col>
      <xdr:colOff>50800</xdr:colOff>
      <xdr:row>58</xdr:row>
      <xdr:rowOff>159067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10064939"/>
          <a:ext cx="889000" cy="3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33525</xdr:rowOff>
    </xdr:from>
    <xdr:to>
      <xdr:col>41</xdr:col>
      <xdr:colOff>101600</xdr:colOff>
      <xdr:row>58</xdr:row>
      <xdr:rowOff>135125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97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151652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752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43936</xdr:rowOff>
    </xdr:from>
    <xdr:to>
      <xdr:col>36</xdr:col>
      <xdr:colOff>165100</xdr:colOff>
      <xdr:row>58</xdr:row>
      <xdr:rowOff>145536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98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162063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76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171290</xdr:rowOff>
    </xdr:from>
    <xdr:to>
      <xdr:col>55</xdr:col>
      <xdr:colOff>50800</xdr:colOff>
      <xdr:row>58</xdr:row>
      <xdr:rowOff>101440</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94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149717</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92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12032</xdr:rowOff>
    </xdr:from>
    <xdr:to>
      <xdr:col>50</xdr:col>
      <xdr:colOff>165100</xdr:colOff>
      <xdr:row>58</xdr:row>
      <xdr:rowOff>113632</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95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130159</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731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93581</xdr:rowOff>
    </xdr:from>
    <xdr:to>
      <xdr:col>46</xdr:col>
      <xdr:colOff>38100</xdr:colOff>
      <xdr:row>59</xdr:row>
      <xdr:rowOff>23731</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100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14858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1013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108267</xdr:rowOff>
    </xdr:from>
    <xdr:to>
      <xdr:col>41</xdr:col>
      <xdr:colOff>101600</xdr:colOff>
      <xdr:row>59</xdr:row>
      <xdr:rowOff>38417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1005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29544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1014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70039</xdr:rowOff>
    </xdr:from>
    <xdr:to>
      <xdr:col>36</xdr:col>
      <xdr:colOff>165100</xdr:colOff>
      <xdr:row>59</xdr:row>
      <xdr:rowOff>189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1001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162766</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1010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100284</xdr:rowOff>
    </xdr:from>
    <xdr:to>
      <xdr:col>55</xdr:col>
      <xdr:colOff>0</xdr:colOff>
      <xdr:row>77</xdr:row>
      <xdr:rowOff>109536</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9639300" y="13301934"/>
          <a:ext cx="838200" cy="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75533</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2934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109536</xdr:rowOff>
    </xdr:from>
    <xdr:to>
      <xdr:col>50</xdr:col>
      <xdr:colOff>114300</xdr:colOff>
      <xdr:row>77</xdr:row>
      <xdr:rowOff>117029</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8750300" y="13311186"/>
          <a:ext cx="889000" cy="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14616</xdr:rowOff>
    </xdr:from>
    <xdr:to>
      <xdr:col>50</xdr:col>
      <xdr:colOff>165100</xdr:colOff>
      <xdr:row>77</xdr:row>
      <xdr:rowOff>116216</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21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132743</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299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115754</xdr:rowOff>
    </xdr:from>
    <xdr:to>
      <xdr:col>45</xdr:col>
      <xdr:colOff>177800</xdr:colOff>
      <xdr:row>77</xdr:row>
      <xdr:rowOff>117029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7861300" y="13317404"/>
          <a:ext cx="889000" cy="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137585</xdr:rowOff>
    </xdr:from>
    <xdr:to>
      <xdr:col>46</xdr:col>
      <xdr:colOff>38100</xdr:colOff>
      <xdr:row>77</xdr:row>
      <xdr:rowOff>67735</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16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84263</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29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115754</xdr:rowOff>
    </xdr:from>
    <xdr:to>
      <xdr:col>41</xdr:col>
      <xdr:colOff>50800</xdr:colOff>
      <xdr:row>77</xdr:row>
      <xdr:rowOff>126355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6972300" y="13317404"/>
          <a:ext cx="889000" cy="1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142489</xdr:rowOff>
    </xdr:from>
    <xdr:to>
      <xdr:col>41</xdr:col>
      <xdr:colOff>101600</xdr:colOff>
      <xdr:row>77</xdr:row>
      <xdr:rowOff>72639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1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89167</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294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116909</xdr:rowOff>
    </xdr:from>
    <xdr:to>
      <xdr:col>36</xdr:col>
      <xdr:colOff>165100</xdr:colOff>
      <xdr:row>77</xdr:row>
      <xdr:rowOff>47059</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14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63586</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292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49484</xdr:rowOff>
    </xdr:from>
    <xdr:to>
      <xdr:col>55</xdr:col>
      <xdr:colOff>50800</xdr:colOff>
      <xdr:row>77</xdr:row>
      <xdr:rowOff>151084</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2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135861</xdr:rowOff>
    </xdr:from>
    <xdr:ext cx="534377"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16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58736</xdr:rowOff>
    </xdr:from>
    <xdr:to>
      <xdr:col>50</xdr:col>
      <xdr:colOff>165100</xdr:colOff>
      <xdr:row>77</xdr:row>
      <xdr:rowOff>160336</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26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151463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35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66229</xdr:rowOff>
    </xdr:from>
    <xdr:to>
      <xdr:col>46</xdr:col>
      <xdr:colOff>38100</xdr:colOff>
      <xdr:row>77</xdr:row>
      <xdr:rowOff>167829</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26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158956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36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64954</xdr:rowOff>
    </xdr:from>
    <xdr:to>
      <xdr:col>41</xdr:col>
      <xdr:colOff>101600</xdr:colOff>
      <xdr:row>77</xdr:row>
      <xdr:rowOff>166554</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26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157681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35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75555</xdr:rowOff>
    </xdr:from>
    <xdr:to>
      <xdr:col>36</xdr:col>
      <xdr:colOff>165100</xdr:colOff>
      <xdr:row>78</xdr:row>
      <xdr:rowOff>5705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2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168282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36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104972</xdr:rowOff>
    </xdr:from>
    <xdr:to>
      <xdr:col>55</xdr:col>
      <xdr:colOff>0</xdr:colOff>
      <xdr:row>98</xdr:row>
      <xdr:rowOff>107317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9639300" y="16907072"/>
          <a:ext cx="838200" cy="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123789</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82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104972</xdr:rowOff>
    </xdr:from>
    <xdr:to>
      <xdr:col>50</xdr:col>
      <xdr:colOff>114300</xdr:colOff>
      <xdr:row>98</xdr:row>
      <xdr:rowOff>146275</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8750300" y="16907072"/>
          <a:ext cx="889000" cy="4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28229</xdr:rowOff>
    </xdr:from>
    <xdr:to>
      <xdr:col>50</xdr:col>
      <xdr:colOff>165100</xdr:colOff>
      <xdr:row>98</xdr:row>
      <xdr:rowOff>129829</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83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146356</xdr:rowOff>
    </xdr:from>
    <xdr:ext cx="534377"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72111" y="1660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146275</xdr:rowOff>
    </xdr:from>
    <xdr:to>
      <xdr:col>45</xdr:col>
      <xdr:colOff>177800</xdr:colOff>
      <xdr:row>98</xdr:row>
      <xdr:rowOff>169250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6948375"/>
          <a:ext cx="889000" cy="2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41952</xdr:rowOff>
    </xdr:from>
    <xdr:to>
      <xdr:col>46</xdr:col>
      <xdr:colOff>38100</xdr:colOff>
      <xdr:row>98</xdr:row>
      <xdr:rowOff>143552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84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160079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83111" y="166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120207</xdr:rowOff>
    </xdr:from>
    <xdr:to>
      <xdr:col>41</xdr:col>
      <xdr:colOff>50800</xdr:colOff>
      <xdr:row>98</xdr:row>
      <xdr:rowOff>169250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972300" y="16922307"/>
          <a:ext cx="889000" cy="4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50526</xdr:rowOff>
    </xdr:from>
    <xdr:to>
      <xdr:col>41</xdr:col>
      <xdr:colOff>101600</xdr:colOff>
      <xdr:row>98</xdr:row>
      <xdr:rowOff>152126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85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168653</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94111" y="1662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62147</xdr:rowOff>
    </xdr:from>
    <xdr:to>
      <xdr:col>36</xdr:col>
      <xdr:colOff>165100</xdr:colOff>
      <xdr:row>98</xdr:row>
      <xdr:rowOff>163747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86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8824</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705111" y="1663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56517</xdr:rowOff>
    </xdr:from>
    <xdr:to>
      <xdr:col>55</xdr:col>
      <xdr:colOff>50800</xdr:colOff>
      <xdr:row>98</xdr:row>
      <xdr:rowOff>158117</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85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142894</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77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54172</xdr:rowOff>
    </xdr:from>
    <xdr:to>
      <xdr:col>50</xdr:col>
      <xdr:colOff>165100</xdr:colOff>
      <xdr:row>98</xdr:row>
      <xdr:rowOff>155772</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8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146899</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94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95475</xdr:rowOff>
    </xdr:from>
    <xdr:to>
      <xdr:col>46</xdr:col>
      <xdr:colOff>38100</xdr:colOff>
      <xdr:row>99</xdr:row>
      <xdr:rowOff>25625</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89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16752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99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118450</xdr:rowOff>
    </xdr:from>
    <xdr:to>
      <xdr:col>41</xdr:col>
      <xdr:colOff>101600</xdr:colOff>
      <xdr:row>99</xdr:row>
      <xdr:rowOff>48600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92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39727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701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69407</xdr:rowOff>
    </xdr:from>
    <xdr:to>
      <xdr:col>36</xdr:col>
      <xdr:colOff>165100</xdr:colOff>
      <xdr:row>98</xdr:row>
      <xdr:rowOff>171007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87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162134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96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6" name="災害復旧事業費グラフ枠">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498" name="災害復旧事業費最小値テキスト">
          <a:extLst>
            <a:ext uri="{FF2B5EF4-FFF2-40B4-BE49-F238E27FC236}">
              <a16:creationId xmlns:a16="http://schemas.microsoft.com/office/drawing/2014/main" id="{00000000-0008-0000-0600-0000F2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0" name="災害復旧事業費最大値テキスト">
          <a:extLst>
            <a:ext uri="{FF2B5EF4-FFF2-40B4-BE49-F238E27FC236}">
              <a16:creationId xmlns:a16="http://schemas.microsoft.com/office/drawing/2014/main" id="{00000000-0008-0000-0600-0000F4010000}"/>
            </a:ext>
          </a:extLst>
        </xdr:cNvPr>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169070</xdr:rowOff>
    </xdr:from>
    <xdr:to>
      <xdr:col>85</xdr:col>
      <xdr:colOff>127000</xdr:colOff>
      <xdr:row>38</xdr:row>
      <xdr:rowOff>3586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5481300" y="6512720"/>
          <a:ext cx="838200" cy="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63771</xdr:rowOff>
    </xdr:from>
    <xdr:ext cx="534377" cy="259045"/>
    <xdr:sp macro="" textlink="">
      <xdr:nvSpPr>
        <xdr:cNvPr id="503" name="災害復旧事業費平均値テキスト">
          <a:extLst>
            <a:ext uri="{FF2B5EF4-FFF2-40B4-BE49-F238E27FC236}">
              <a16:creationId xmlns:a16="http://schemas.microsoft.com/office/drawing/2014/main" id="{00000000-0008-0000-0600-0000F7010000}"/>
            </a:ext>
          </a:extLst>
        </xdr:cNvPr>
        <xdr:cNvSpPr txBox="1"/>
      </xdr:nvSpPr>
      <xdr:spPr>
        <a:xfrm>
          <a:off x="16370300" y="6235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4" name="フローチャート: 判断 503">
          <a:extLst>
            <a:ext uri="{FF2B5EF4-FFF2-40B4-BE49-F238E27FC236}">
              <a16:creationId xmlns:a16="http://schemas.microsoft.com/office/drawing/2014/main" id="{00000000-0008-0000-0600-0000F8010000}"/>
            </a:ext>
          </a:extLst>
        </xdr:cNvPr>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166812</xdr:rowOff>
    </xdr:from>
    <xdr:to>
      <xdr:col>81</xdr:col>
      <xdr:colOff>50800</xdr:colOff>
      <xdr:row>37</xdr:row>
      <xdr:rowOff>169070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4592300" y="6510462"/>
          <a:ext cx="889000" cy="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52444</xdr:rowOff>
    </xdr:from>
    <xdr:to>
      <xdr:col>81</xdr:col>
      <xdr:colOff>101600</xdr:colOff>
      <xdr:row>37</xdr:row>
      <xdr:rowOff>154044</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5430500" y="639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170571</xdr:rowOff>
    </xdr:from>
    <xdr:ext cx="534377"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5214111" y="617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164269</xdr:rowOff>
    </xdr:from>
    <xdr:to>
      <xdr:col>76</xdr:col>
      <xdr:colOff>114300</xdr:colOff>
      <xdr:row>37</xdr:row>
      <xdr:rowOff>166812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3703300" y="6507919"/>
          <a:ext cx="889000" cy="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88477</xdr:rowOff>
    </xdr:from>
    <xdr:to>
      <xdr:col>76</xdr:col>
      <xdr:colOff>165100</xdr:colOff>
      <xdr:row>38</xdr:row>
      <xdr:rowOff>18627</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4541500" y="643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35154</xdr:rowOff>
    </xdr:from>
    <xdr:ext cx="534377"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4325111" y="620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164269</xdr:rowOff>
    </xdr:from>
    <xdr:to>
      <xdr:col>71</xdr:col>
      <xdr:colOff>177800</xdr:colOff>
      <xdr:row>38</xdr:row>
      <xdr:rowOff>5409</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2814300" y="6507919"/>
          <a:ext cx="889000" cy="1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58016</xdr:rowOff>
    </xdr:from>
    <xdr:to>
      <xdr:col>72</xdr:col>
      <xdr:colOff>38100</xdr:colOff>
      <xdr:row>37</xdr:row>
      <xdr:rowOff>159617</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3652500" y="6401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4693</xdr:rowOff>
    </xdr:from>
    <xdr:ext cx="534377"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3436111" y="617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90089</xdr:rowOff>
    </xdr:from>
    <xdr:to>
      <xdr:col>67</xdr:col>
      <xdr:colOff>101600</xdr:colOff>
      <xdr:row>38</xdr:row>
      <xdr:rowOff>20239</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2763500" y="643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36766</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2579428" y="620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124236</xdr:rowOff>
    </xdr:from>
    <xdr:to>
      <xdr:col>85</xdr:col>
      <xdr:colOff>177800</xdr:colOff>
      <xdr:row>38</xdr:row>
      <xdr:rowOff>54386</xdr:rowOff>
    </xdr:to>
    <xdr:sp macro="" textlink="">
      <xdr:nvSpPr>
        <xdr:cNvPr id="521" name="楕円 520">
          <a:extLst>
            <a:ext uri="{FF2B5EF4-FFF2-40B4-BE49-F238E27FC236}">
              <a16:creationId xmlns:a16="http://schemas.microsoft.com/office/drawing/2014/main" id="{00000000-0008-0000-0600-000009020000}"/>
            </a:ext>
          </a:extLst>
        </xdr:cNvPr>
        <xdr:cNvSpPr/>
      </xdr:nvSpPr>
      <xdr:spPr>
        <a:xfrm>
          <a:off x="16268700" y="646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39163</xdr:rowOff>
    </xdr:from>
    <xdr:ext cx="469744" cy="259045"/>
    <xdr:sp macro="" textlink="">
      <xdr:nvSpPr>
        <xdr:cNvPr id="522" name="災害復旧事業費該当値テキスト">
          <a:extLst>
            <a:ext uri="{FF2B5EF4-FFF2-40B4-BE49-F238E27FC236}">
              <a16:creationId xmlns:a16="http://schemas.microsoft.com/office/drawing/2014/main" id="{00000000-0008-0000-0600-00000A020000}"/>
            </a:ext>
          </a:extLst>
        </xdr:cNvPr>
        <xdr:cNvSpPr txBox="1"/>
      </xdr:nvSpPr>
      <xdr:spPr>
        <a:xfrm>
          <a:off x="16370300" y="638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118270</xdr:rowOff>
    </xdr:from>
    <xdr:to>
      <xdr:col>81</xdr:col>
      <xdr:colOff>101600</xdr:colOff>
      <xdr:row>38</xdr:row>
      <xdr:rowOff>48420</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5430500" y="646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39547</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55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116012</xdr:rowOff>
    </xdr:from>
    <xdr:to>
      <xdr:col>76</xdr:col>
      <xdr:colOff>165100</xdr:colOff>
      <xdr:row>38</xdr:row>
      <xdr:rowOff>46162</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4541500" y="645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37289</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552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113469</xdr:rowOff>
    </xdr:from>
    <xdr:to>
      <xdr:col>72</xdr:col>
      <xdr:colOff>38100</xdr:colOff>
      <xdr:row>38</xdr:row>
      <xdr:rowOff>43619</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3652500" y="645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34746</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54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126059</xdr:rowOff>
    </xdr:from>
    <xdr:to>
      <xdr:col>67</xdr:col>
      <xdr:colOff>101600</xdr:colOff>
      <xdr:row>38</xdr:row>
      <xdr:rowOff>56209</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2763500" y="646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47336</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56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6" name="公債費最小値テキスト">
          <a:extLst>
            <a:ext uri="{FF2B5EF4-FFF2-40B4-BE49-F238E27FC236}">
              <a16:creationId xmlns:a16="http://schemas.microsoft.com/office/drawing/2014/main" id="{00000000-0008-0000-0600-00005E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08" name="公債費最大値テキスト">
          <a:extLst>
            <a:ext uri="{FF2B5EF4-FFF2-40B4-BE49-F238E27FC236}">
              <a16:creationId xmlns:a16="http://schemas.microsoft.com/office/drawing/2014/main" id="{00000000-0008-0000-0600-000060020000}"/>
            </a:ext>
          </a:extLst>
        </xdr:cNvPr>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55387</xdr:rowOff>
    </xdr:from>
    <xdr:to>
      <xdr:col>85</xdr:col>
      <xdr:colOff>127000</xdr:colOff>
      <xdr:row>76</xdr:row>
      <xdr:rowOff>63148</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5481300" y="13085587"/>
          <a:ext cx="838200" cy="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48055</xdr:rowOff>
    </xdr:from>
    <xdr:ext cx="599010" cy="259045"/>
    <xdr:sp macro="" textlink="">
      <xdr:nvSpPr>
        <xdr:cNvPr id="611" name="公債費平均値テキスト">
          <a:extLst>
            <a:ext uri="{FF2B5EF4-FFF2-40B4-BE49-F238E27FC236}">
              <a16:creationId xmlns:a16="http://schemas.microsoft.com/office/drawing/2014/main" id="{00000000-0008-0000-0600-000063020000}"/>
            </a:ext>
          </a:extLst>
        </xdr:cNvPr>
        <xdr:cNvSpPr txBox="1"/>
      </xdr:nvSpPr>
      <xdr:spPr>
        <a:xfrm>
          <a:off x="16370300" y="12563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2" name="フローチャート: 判断 611">
          <a:extLst>
            <a:ext uri="{FF2B5EF4-FFF2-40B4-BE49-F238E27FC236}">
              <a16:creationId xmlns:a16="http://schemas.microsoft.com/office/drawing/2014/main" id="{00000000-0008-0000-0600-000064020000}"/>
            </a:ext>
          </a:extLst>
        </xdr:cNvPr>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57541</xdr:rowOff>
    </xdr:from>
    <xdr:to>
      <xdr:col>81</xdr:col>
      <xdr:colOff>50800</xdr:colOff>
      <xdr:row>76</xdr:row>
      <xdr:rowOff>63148</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4592300" y="13087741"/>
          <a:ext cx="889000" cy="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169504</xdr:rowOff>
    </xdr:from>
    <xdr:to>
      <xdr:col>81</xdr:col>
      <xdr:colOff>101600</xdr:colOff>
      <xdr:row>75</xdr:row>
      <xdr:rowOff>99654</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5430500" y="1285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116181</xdr:rowOff>
    </xdr:from>
    <xdr:ext cx="534377"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5214111" y="1263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57541</xdr:rowOff>
    </xdr:from>
    <xdr:to>
      <xdr:col>76</xdr:col>
      <xdr:colOff>114300</xdr:colOff>
      <xdr:row>76</xdr:row>
      <xdr:rowOff>60810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3703300" y="13087741"/>
          <a:ext cx="889000" cy="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20143</xdr:rowOff>
    </xdr:from>
    <xdr:to>
      <xdr:col>76</xdr:col>
      <xdr:colOff>165100</xdr:colOff>
      <xdr:row>75</xdr:row>
      <xdr:rowOff>121743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4541500" y="1287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138270</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4325111" y="1265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60810</xdr:rowOff>
    </xdr:from>
    <xdr:to>
      <xdr:col>71</xdr:col>
      <xdr:colOff>177800</xdr:colOff>
      <xdr:row>76</xdr:row>
      <xdr:rowOff>63267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2814300" y="13091010"/>
          <a:ext cx="8890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6015</xdr:rowOff>
    </xdr:from>
    <xdr:to>
      <xdr:col>72</xdr:col>
      <xdr:colOff>38100</xdr:colOff>
      <xdr:row>75</xdr:row>
      <xdr:rowOff>107615</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3652500" y="1286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124142</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3436111" y="1263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21932</xdr:rowOff>
    </xdr:from>
    <xdr:to>
      <xdr:col>67</xdr:col>
      <xdr:colOff>101600</xdr:colOff>
      <xdr:row>75</xdr:row>
      <xdr:rowOff>123532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2763500" y="128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140059</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547111" y="1265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4587</xdr:rowOff>
    </xdr:from>
    <xdr:to>
      <xdr:col>85</xdr:col>
      <xdr:colOff>177800</xdr:colOff>
      <xdr:row>76</xdr:row>
      <xdr:rowOff>106187</xdr:rowOff>
    </xdr:to>
    <xdr:sp macro="" textlink="">
      <xdr:nvSpPr>
        <xdr:cNvPr id="629" name="楕円 628">
          <a:extLst>
            <a:ext uri="{FF2B5EF4-FFF2-40B4-BE49-F238E27FC236}">
              <a16:creationId xmlns:a16="http://schemas.microsoft.com/office/drawing/2014/main" id="{00000000-0008-0000-0600-000075020000}"/>
            </a:ext>
          </a:extLst>
        </xdr:cNvPr>
        <xdr:cNvSpPr/>
      </xdr:nvSpPr>
      <xdr:spPr>
        <a:xfrm>
          <a:off x="16268700" y="1303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154464</xdr:rowOff>
    </xdr:from>
    <xdr:ext cx="534377" cy="259045"/>
    <xdr:sp macro="" textlink="">
      <xdr:nvSpPr>
        <xdr:cNvPr id="630" name="公債費該当値テキスト">
          <a:extLst>
            <a:ext uri="{FF2B5EF4-FFF2-40B4-BE49-F238E27FC236}">
              <a16:creationId xmlns:a16="http://schemas.microsoft.com/office/drawing/2014/main" id="{00000000-0008-0000-0600-000076020000}"/>
            </a:ext>
          </a:extLst>
        </xdr:cNvPr>
        <xdr:cNvSpPr txBox="1"/>
      </xdr:nvSpPr>
      <xdr:spPr>
        <a:xfrm>
          <a:off x="16370300" y="1301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12348</xdr:rowOff>
    </xdr:from>
    <xdr:to>
      <xdr:col>81</xdr:col>
      <xdr:colOff>101600</xdr:colOff>
      <xdr:row>76</xdr:row>
      <xdr:rowOff>113948</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5430500" y="1304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105075</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313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6741</xdr:rowOff>
    </xdr:from>
    <xdr:to>
      <xdr:col>76</xdr:col>
      <xdr:colOff>165100</xdr:colOff>
      <xdr:row>76</xdr:row>
      <xdr:rowOff>108341</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4541500" y="1303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99468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312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10010</xdr:rowOff>
    </xdr:from>
    <xdr:to>
      <xdr:col>72</xdr:col>
      <xdr:colOff>38100</xdr:colOff>
      <xdr:row>76</xdr:row>
      <xdr:rowOff>111610</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3652500" y="1304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102737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13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12467</xdr:rowOff>
    </xdr:from>
    <xdr:to>
      <xdr:col>67</xdr:col>
      <xdr:colOff>101600</xdr:colOff>
      <xdr:row>76</xdr:row>
      <xdr:rowOff>114067</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2763500" y="1304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105194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13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3" name="積立金最小値テキスト">
          <a:extLst>
            <a:ext uri="{FF2B5EF4-FFF2-40B4-BE49-F238E27FC236}">
              <a16:creationId xmlns:a16="http://schemas.microsoft.com/office/drawing/2014/main" id="{00000000-0008-0000-0600-000097020000}"/>
            </a:ext>
          </a:extLst>
        </xdr:cNvPr>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5" name="積立金最大値テキスト">
          <a:extLst>
            <a:ext uri="{FF2B5EF4-FFF2-40B4-BE49-F238E27FC236}">
              <a16:creationId xmlns:a16="http://schemas.microsoft.com/office/drawing/2014/main" id="{00000000-0008-0000-0600-000099020000}"/>
            </a:ext>
          </a:extLst>
        </xdr:cNvPr>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19921</xdr:rowOff>
    </xdr:from>
    <xdr:to>
      <xdr:col>85</xdr:col>
      <xdr:colOff>127000</xdr:colOff>
      <xdr:row>95</xdr:row>
      <xdr:rowOff>61158</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5481300" y="15621871"/>
          <a:ext cx="838200" cy="72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46586</xdr:rowOff>
    </xdr:from>
    <xdr:ext cx="534377" cy="259045"/>
    <xdr:sp macro="" textlink="">
      <xdr:nvSpPr>
        <xdr:cNvPr id="668" name="積立金平均値テキスト">
          <a:extLst>
            <a:ext uri="{FF2B5EF4-FFF2-40B4-BE49-F238E27FC236}">
              <a16:creationId xmlns:a16="http://schemas.microsoft.com/office/drawing/2014/main" id="{00000000-0008-0000-0600-00009C020000}"/>
            </a:ext>
          </a:extLst>
        </xdr:cNvPr>
        <xdr:cNvSpPr txBox="1"/>
      </xdr:nvSpPr>
      <xdr:spPr>
        <a:xfrm>
          <a:off x="16370300" y="16848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137892</xdr:rowOff>
    </xdr:from>
    <xdr:to>
      <xdr:col>81</xdr:col>
      <xdr:colOff>50800</xdr:colOff>
      <xdr:row>95</xdr:row>
      <xdr:rowOff>61158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4592300" y="15739842"/>
          <a:ext cx="889000" cy="60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114874</xdr:rowOff>
    </xdr:from>
    <xdr:to>
      <xdr:col>81</xdr:col>
      <xdr:colOff>101600</xdr:colOff>
      <xdr:row>99</xdr:row>
      <xdr:rowOff>45024</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5430500" y="1691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36151</xdr:rowOff>
    </xdr:from>
    <xdr:ext cx="534377"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5214111" y="1700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137892</xdr:rowOff>
    </xdr:from>
    <xdr:to>
      <xdr:col>76</xdr:col>
      <xdr:colOff>114300</xdr:colOff>
      <xdr:row>93</xdr:row>
      <xdr:rowOff>41211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3703300" y="15739842"/>
          <a:ext cx="889000" cy="24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107699</xdr:rowOff>
    </xdr:from>
    <xdr:to>
      <xdr:col>76</xdr:col>
      <xdr:colOff>165100</xdr:colOff>
      <xdr:row>99</xdr:row>
      <xdr:rowOff>37849</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4541500" y="169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28976</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4325111" y="1700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41211</xdr:rowOff>
    </xdr:from>
    <xdr:to>
      <xdr:col>71</xdr:col>
      <xdr:colOff>177800</xdr:colOff>
      <xdr:row>95</xdr:row>
      <xdr:rowOff>150031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2814300" y="15986061"/>
          <a:ext cx="889000" cy="45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105776</xdr:rowOff>
    </xdr:from>
    <xdr:to>
      <xdr:col>72</xdr:col>
      <xdr:colOff>38100</xdr:colOff>
      <xdr:row>99</xdr:row>
      <xdr:rowOff>35926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3652500" y="1690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27053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436111" y="1700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120910</xdr:rowOff>
    </xdr:from>
    <xdr:to>
      <xdr:col>67</xdr:col>
      <xdr:colOff>101600</xdr:colOff>
      <xdr:row>99</xdr:row>
      <xdr:rowOff>51060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2763500" y="1692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42187</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547111" y="1701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140571</xdr:rowOff>
    </xdr:from>
    <xdr:to>
      <xdr:col>85</xdr:col>
      <xdr:colOff>177800</xdr:colOff>
      <xdr:row>91</xdr:row>
      <xdr:rowOff>70721</xdr:rowOff>
    </xdr:to>
    <xdr:sp macro="" textlink="">
      <xdr:nvSpPr>
        <xdr:cNvPr id="686" name="楕円 685">
          <a:extLst>
            <a:ext uri="{FF2B5EF4-FFF2-40B4-BE49-F238E27FC236}">
              <a16:creationId xmlns:a16="http://schemas.microsoft.com/office/drawing/2014/main" id="{00000000-0008-0000-0600-0000AE020000}"/>
            </a:ext>
          </a:extLst>
        </xdr:cNvPr>
        <xdr:cNvSpPr/>
      </xdr:nvSpPr>
      <xdr:spPr>
        <a:xfrm>
          <a:off x="16268700" y="155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93598</xdr:rowOff>
    </xdr:from>
    <xdr:ext cx="690189" cy="259045"/>
    <xdr:sp macro="" textlink="">
      <xdr:nvSpPr>
        <xdr:cNvPr id="687" name="積立金該当値テキスト">
          <a:extLst>
            <a:ext uri="{FF2B5EF4-FFF2-40B4-BE49-F238E27FC236}">
              <a16:creationId xmlns:a16="http://schemas.microsoft.com/office/drawing/2014/main" id="{00000000-0008-0000-0600-0000AF020000}"/>
            </a:ext>
          </a:extLst>
        </xdr:cNvPr>
        <xdr:cNvSpPr txBox="1"/>
      </xdr:nvSpPr>
      <xdr:spPr>
        <a:xfrm>
          <a:off x="16370300" y="15524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10358</xdr:rowOff>
    </xdr:from>
    <xdr:to>
      <xdr:col>81</xdr:col>
      <xdr:colOff>101600</xdr:colOff>
      <xdr:row>95</xdr:row>
      <xdr:rowOff>111958</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5430500" y="162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128485</xdr:rowOff>
    </xdr:from>
    <xdr:ext cx="59901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181795" y="1607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87092</xdr:rowOff>
    </xdr:from>
    <xdr:to>
      <xdr:col>76</xdr:col>
      <xdr:colOff>165100</xdr:colOff>
      <xdr:row>92</xdr:row>
      <xdr:rowOff>17242</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4541500" y="1568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74</xdr:col>
      <xdr:colOff>150205</xdr:colOff>
      <xdr:row>90</xdr:row>
      <xdr:rowOff>33769</xdr:rowOff>
    </xdr:from>
    <xdr:ext cx="690189"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247205" y="15464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161861</xdr:rowOff>
    </xdr:from>
    <xdr:to>
      <xdr:col>72</xdr:col>
      <xdr:colOff>38100</xdr:colOff>
      <xdr:row>93</xdr:row>
      <xdr:rowOff>92011</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3652500" y="1593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108538</xdr:rowOff>
    </xdr:from>
    <xdr:ext cx="59901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03795" y="1571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99231</xdr:rowOff>
    </xdr:from>
    <xdr:to>
      <xdr:col>67</xdr:col>
      <xdr:colOff>101600</xdr:colOff>
      <xdr:row>96</xdr:row>
      <xdr:rowOff>29381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2763500" y="1638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45908</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14795" y="1616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149660</xdr:rowOff>
    </xdr:from>
    <xdr:to>
      <xdr:col>116</xdr:col>
      <xdr:colOff>62864</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978960"/>
          <a:ext cx="1269" cy="806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96337</xdr:rowOff>
    </xdr:from>
    <xdr:ext cx="534377"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575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149660</xdr:rowOff>
    </xdr:from>
    <xdr:to>
      <xdr:col>116</xdr:col>
      <xdr:colOff>152400</xdr:colOff>
      <xdr:row>34</xdr:row>
      <xdr:rowOff>149660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97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98258</xdr:rowOff>
    </xdr:from>
    <xdr:to>
      <xdr:col>116</xdr:col>
      <xdr:colOff>63500</xdr:colOff>
      <xdr:row>39</xdr:row>
      <xdr:rowOff>98258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1323300" y="67848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8662</xdr:rowOff>
    </xdr:from>
    <xdr:ext cx="469744"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5237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157235</xdr:rowOff>
    </xdr:from>
    <xdr:to>
      <xdr:col>116</xdr:col>
      <xdr:colOff>114300</xdr:colOff>
      <xdr:row>39</xdr:row>
      <xdr:rowOff>87385</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67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101899</xdr:rowOff>
    </xdr:from>
    <xdr:to>
      <xdr:col>111</xdr:col>
      <xdr:colOff>177800</xdr:colOff>
      <xdr:row>39</xdr:row>
      <xdr:rowOff>98258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0434300" y="5245399"/>
          <a:ext cx="889000" cy="153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19634</xdr:rowOff>
    </xdr:from>
    <xdr:to>
      <xdr:col>112</xdr:col>
      <xdr:colOff>38100</xdr:colOff>
      <xdr:row>39</xdr:row>
      <xdr:rowOff>121234</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70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137761</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8" y="648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101899</xdr:rowOff>
    </xdr:from>
    <xdr:to>
      <xdr:col>107</xdr:col>
      <xdr:colOff>50800</xdr:colOff>
      <xdr:row>39</xdr:row>
      <xdr:rowOff>98192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19545300" y="5245399"/>
          <a:ext cx="889000" cy="153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165660</xdr:rowOff>
    </xdr:from>
    <xdr:to>
      <xdr:col>107</xdr:col>
      <xdr:colOff>101600</xdr:colOff>
      <xdr:row>39</xdr:row>
      <xdr:rowOff>95810</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6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86937</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199428" y="677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91205</xdr:rowOff>
    </xdr:from>
    <xdr:to>
      <xdr:col>102</xdr:col>
      <xdr:colOff>114300</xdr:colOff>
      <xdr:row>39</xdr:row>
      <xdr:rowOff>98192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656300" y="6777755"/>
          <a:ext cx="889000" cy="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30656</xdr:rowOff>
    </xdr:from>
    <xdr:to>
      <xdr:col>102</xdr:col>
      <xdr:colOff>165100</xdr:colOff>
      <xdr:row>39</xdr:row>
      <xdr:rowOff>132256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71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148783</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10428" y="649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30558</xdr:rowOff>
    </xdr:from>
    <xdr:to>
      <xdr:col>98</xdr:col>
      <xdr:colOff>38100</xdr:colOff>
      <xdr:row>39</xdr:row>
      <xdr:rowOff>132158</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71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148685</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8" y="649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47458</xdr:rowOff>
    </xdr:from>
    <xdr:to>
      <xdr:col>116</xdr:col>
      <xdr:colOff>114300</xdr:colOff>
      <xdr:row>39</xdr:row>
      <xdr:rowOff>149058</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73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135662</xdr:rowOff>
    </xdr:from>
    <xdr:ext cx="313932"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6507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47458</xdr:rowOff>
    </xdr:from>
    <xdr:to>
      <xdr:col>112</xdr:col>
      <xdr:colOff>38100</xdr:colOff>
      <xdr:row>39</xdr:row>
      <xdr:rowOff>149058</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73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140185</xdr:rowOff>
    </xdr:from>
    <xdr:ext cx="313932"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66333" y="6826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51099</xdr:rowOff>
    </xdr:from>
    <xdr:to>
      <xdr:col>107</xdr:col>
      <xdr:colOff>101600</xdr:colOff>
      <xdr:row>30</xdr:row>
      <xdr:rowOff>152699</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519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28</xdr:row>
      <xdr:rowOff>169226</xdr:rowOff>
    </xdr:from>
    <xdr:ext cx="534377"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67111" y="496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47392</xdr:rowOff>
    </xdr:from>
    <xdr:to>
      <xdr:col>102</xdr:col>
      <xdr:colOff>165100</xdr:colOff>
      <xdr:row>39</xdr:row>
      <xdr:rowOff>148992</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73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140119</xdr:rowOff>
    </xdr:from>
    <xdr:ext cx="313932"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88333" y="682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40405</xdr:rowOff>
    </xdr:from>
    <xdr:to>
      <xdr:col>98</xdr:col>
      <xdr:colOff>38100</xdr:colOff>
      <xdr:row>39</xdr:row>
      <xdr:rowOff>142005</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7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133132</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819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37782</xdr:rowOff>
    </xdr:from>
    <xdr:to>
      <xdr:col>116</xdr:col>
      <xdr:colOff>63500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1323300" y="10153332"/>
          <a:ext cx="8382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79468</xdr:rowOff>
    </xdr:from>
    <xdr:ext cx="469744"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85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37782</xdr:rowOff>
    </xdr:from>
    <xdr:to>
      <xdr:col>111</xdr:col>
      <xdr:colOff>177800</xdr:colOff>
      <xdr:row>59</xdr:row>
      <xdr:rowOff>37840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0434300" y="10153332"/>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44018</xdr:rowOff>
    </xdr:from>
    <xdr:to>
      <xdr:col>112</xdr:col>
      <xdr:colOff>38100</xdr:colOff>
      <xdr:row>58</xdr:row>
      <xdr:rowOff>145618</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998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162145</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8" y="976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37840</xdr:rowOff>
    </xdr:from>
    <xdr:to>
      <xdr:col>107</xdr:col>
      <xdr:colOff>50800</xdr:colOff>
      <xdr:row>59</xdr:row>
      <xdr:rowOff>37916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19545300" y="1015339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80899</xdr:rowOff>
    </xdr:from>
    <xdr:to>
      <xdr:col>107</xdr:col>
      <xdr:colOff>101600</xdr:colOff>
      <xdr:row>59</xdr:row>
      <xdr:rowOff>11049</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100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27576</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8" y="980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116783</xdr:rowOff>
    </xdr:from>
    <xdr:to>
      <xdr:col>102</xdr:col>
      <xdr:colOff>114300</xdr:colOff>
      <xdr:row>59</xdr:row>
      <xdr:rowOff>37916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656300" y="10060883"/>
          <a:ext cx="8890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73660</xdr:rowOff>
    </xdr:from>
    <xdr:to>
      <xdr:col>102</xdr:col>
      <xdr:colOff>165100</xdr:colOff>
      <xdr:row>59</xdr:row>
      <xdr:rowOff>3810</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1001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20337</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310428" y="979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66840</xdr:rowOff>
    </xdr:from>
    <xdr:to>
      <xdr:col>98</xdr:col>
      <xdr:colOff>38100</xdr:colOff>
      <xdr:row>58</xdr:row>
      <xdr:rowOff>168440</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1001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159567</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21428" y="1010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158432</xdr:rowOff>
    </xdr:from>
    <xdr:to>
      <xdr:col>112</xdr:col>
      <xdr:colOff>38100</xdr:colOff>
      <xdr:row>59</xdr:row>
      <xdr:rowOff>88582</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1010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79709</xdr:rowOff>
    </xdr:from>
    <xdr:ext cx="378565"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4017" y="10195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158490</xdr:rowOff>
    </xdr:from>
    <xdr:to>
      <xdr:col>107</xdr:col>
      <xdr:colOff>101600</xdr:colOff>
      <xdr:row>59</xdr:row>
      <xdr:rowOff>88640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1010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79767</xdr:rowOff>
    </xdr:from>
    <xdr:ext cx="378565"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5017" y="10195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158566</xdr:rowOff>
    </xdr:from>
    <xdr:to>
      <xdr:col>102</xdr:col>
      <xdr:colOff>165100</xdr:colOff>
      <xdr:row>59</xdr:row>
      <xdr:rowOff>88716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1010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79843</xdr:rowOff>
    </xdr:from>
    <xdr:ext cx="378565"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6017" y="10195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65983</xdr:rowOff>
    </xdr:from>
    <xdr:to>
      <xdr:col>98</xdr:col>
      <xdr:colOff>38100</xdr:colOff>
      <xdr:row>58</xdr:row>
      <xdr:rowOff>167583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1001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12660</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78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101955</xdr:rowOff>
    </xdr:from>
    <xdr:to>
      <xdr:col>116</xdr:col>
      <xdr:colOff>63500</xdr:colOff>
      <xdr:row>77</xdr:row>
      <xdr:rowOff>102209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1323300" y="13303605"/>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97388</xdr:rowOff>
    </xdr:from>
    <xdr:ext cx="534377"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784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102209</xdr:rowOff>
    </xdr:from>
    <xdr:to>
      <xdr:col>111</xdr:col>
      <xdr:colOff>177800</xdr:colOff>
      <xdr:row>77</xdr:row>
      <xdr:rowOff>144463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0434300" y="13303859"/>
          <a:ext cx="889000" cy="4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160401</xdr:rowOff>
    </xdr:from>
    <xdr:to>
      <xdr:col>112</xdr:col>
      <xdr:colOff>38100</xdr:colOff>
      <xdr:row>76</xdr:row>
      <xdr:rowOff>90551</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301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107078</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56111" y="1279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66066</xdr:rowOff>
    </xdr:from>
    <xdr:to>
      <xdr:col>107</xdr:col>
      <xdr:colOff>50800</xdr:colOff>
      <xdr:row>77</xdr:row>
      <xdr:rowOff>144463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9545300" y="13267716"/>
          <a:ext cx="889000" cy="7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125235</xdr:rowOff>
    </xdr:from>
    <xdr:to>
      <xdr:col>107</xdr:col>
      <xdr:colOff>101600</xdr:colOff>
      <xdr:row>76</xdr:row>
      <xdr:rowOff>55386</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9839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71912</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67111" y="1275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66066</xdr:rowOff>
    </xdr:from>
    <xdr:to>
      <xdr:col>102</xdr:col>
      <xdr:colOff>114300</xdr:colOff>
      <xdr:row>77</xdr:row>
      <xdr:rowOff>87021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8656300" y="13267716"/>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131775</xdr:rowOff>
    </xdr:from>
    <xdr:to>
      <xdr:col>102</xdr:col>
      <xdr:colOff>165100</xdr:colOff>
      <xdr:row>76</xdr:row>
      <xdr:rowOff>61925</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9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78452</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78111" y="1276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116154</xdr:rowOff>
    </xdr:from>
    <xdr:to>
      <xdr:col>98</xdr:col>
      <xdr:colOff>38100</xdr:colOff>
      <xdr:row>76</xdr:row>
      <xdr:rowOff>46304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7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62831</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9111" y="1275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51155</xdr:rowOff>
    </xdr:from>
    <xdr:to>
      <xdr:col>116</xdr:col>
      <xdr:colOff>114300</xdr:colOff>
      <xdr:row>77</xdr:row>
      <xdr:rowOff>152755</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325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29582</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323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51409</xdr:rowOff>
    </xdr:from>
    <xdr:to>
      <xdr:col>112</xdr:col>
      <xdr:colOff>38100</xdr:colOff>
      <xdr:row>77</xdr:row>
      <xdr:rowOff>153009</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325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144136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34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93663</xdr:rowOff>
    </xdr:from>
    <xdr:to>
      <xdr:col>107</xdr:col>
      <xdr:colOff>101600</xdr:colOff>
      <xdr:row>78</xdr:row>
      <xdr:rowOff>23813</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329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14940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3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15266</xdr:rowOff>
    </xdr:from>
    <xdr:to>
      <xdr:col>102</xdr:col>
      <xdr:colOff>165100</xdr:colOff>
      <xdr:row>77</xdr:row>
      <xdr:rowOff>116866</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321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107993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30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36221</xdr:rowOff>
    </xdr:from>
    <xdr:to>
      <xdr:col>98</xdr:col>
      <xdr:colOff>38100</xdr:colOff>
      <xdr:row>77</xdr:row>
      <xdr:rowOff>137821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323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128948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33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幅の大きい補助費等、物件費、積立金の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の要因は、ふるさと納税寄付金の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り、ふるさと納税寄付金の動向が本町財政構造に大きな影響を与えることがわかる。また、扶助費については、類似団体を大きく上回っているが、現在当町が重要施策として実施している子育て支援等に係る児童福祉関係補助費が大きな要因である。普通建設事業費については、昨年度</a:t>
          </a:r>
          <a:r>
            <a:rPr kumimoji="1" lang="ja-JP" altLang="en-US" sz="13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水準となっている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介護施設に係る土地建物購入や福祉避難所兼備蓄倉庫建設、国指定重要文化財赤木家住宅保存修理事業等による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増加が主な要因である。また、普通建設事業費については、今後、公共施設の老朽化に伴う更新整備もあることから、公共施設等総合管理計画や個別施設計画等により平準化を図る必要がある。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10,457
10,389
102.11
25,616,861
25,093,032
279,403
3,646,618
5,987,290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111633</xdr:rowOff>
    </xdr:from>
    <xdr:to>
      <xdr:col>24</xdr:col>
      <xdr:colOff>63500</xdr:colOff>
      <xdr:row>38</xdr:row>
      <xdr:rowOff>128651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626733"/>
          <a:ext cx="838200" cy="1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10177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111633</xdr:rowOff>
    </xdr:from>
    <xdr:to>
      <xdr:col>19</xdr:col>
      <xdr:colOff>177800</xdr:colOff>
      <xdr:row>38</xdr:row>
      <xdr:rowOff>119380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626733"/>
          <a:ext cx="8890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164338</xdr:rowOff>
    </xdr:from>
    <xdr:to>
      <xdr:col>20</xdr:col>
      <xdr:colOff>38100</xdr:colOff>
      <xdr:row>38</xdr:row>
      <xdr:rowOff>94488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111015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8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119380</xdr:rowOff>
    </xdr:from>
    <xdr:to>
      <xdr:col>15</xdr:col>
      <xdr:colOff>50800</xdr:colOff>
      <xdr:row>38</xdr:row>
      <xdr:rowOff>135763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634480"/>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170561</xdr:rowOff>
    </xdr:from>
    <xdr:to>
      <xdr:col>15</xdr:col>
      <xdr:colOff>101600</xdr:colOff>
      <xdr:row>38</xdr:row>
      <xdr:rowOff>100711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51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117238</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8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132715</xdr:rowOff>
    </xdr:from>
    <xdr:to>
      <xdr:col>10</xdr:col>
      <xdr:colOff>114300</xdr:colOff>
      <xdr:row>38</xdr:row>
      <xdr:rowOff>135763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64781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9906</xdr:rowOff>
    </xdr:from>
    <xdr:to>
      <xdr:col>10</xdr:col>
      <xdr:colOff>165100</xdr:colOff>
      <xdr:row>38</xdr:row>
      <xdr:rowOff>111506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5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128033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30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25908</xdr:rowOff>
    </xdr:from>
    <xdr:to>
      <xdr:col>6</xdr:col>
      <xdr:colOff>38100</xdr:colOff>
      <xdr:row>38</xdr:row>
      <xdr:rowOff>127508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5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144035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31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77851</xdr:rowOff>
    </xdr:from>
    <xdr:to>
      <xdr:col>24</xdr:col>
      <xdr:colOff>114300</xdr:colOff>
      <xdr:row>39</xdr:row>
      <xdr:rowOff>8001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59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164228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50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60833</xdr:rowOff>
    </xdr:from>
    <xdr:to>
      <xdr:col>20</xdr:col>
      <xdr:colOff>38100</xdr:colOff>
      <xdr:row>38</xdr:row>
      <xdr:rowOff>162433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57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153560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66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68580</xdr:rowOff>
    </xdr:from>
    <xdr:to>
      <xdr:col>15</xdr:col>
      <xdr:colOff>101600</xdr:colOff>
      <xdr:row>38</xdr:row>
      <xdr:rowOff>170180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161307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67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84963</xdr:rowOff>
    </xdr:from>
    <xdr:to>
      <xdr:col>10</xdr:col>
      <xdr:colOff>165100</xdr:colOff>
      <xdr:row>39</xdr:row>
      <xdr:rowOff>15113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6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6240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692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81915</xdr:rowOff>
    </xdr:from>
    <xdr:to>
      <xdr:col>6</xdr:col>
      <xdr:colOff>38100</xdr:colOff>
      <xdr:row>39</xdr:row>
      <xdr:rowOff>12065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5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3192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689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57566</xdr:rowOff>
    </xdr:from>
    <xdr:to>
      <xdr:col>24</xdr:col>
      <xdr:colOff>63500</xdr:colOff>
      <xdr:row>55</xdr:row>
      <xdr:rowOff>100396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8801516"/>
          <a:ext cx="838200" cy="72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57114</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29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107141</xdr:rowOff>
    </xdr:from>
    <xdr:to>
      <xdr:col>19</xdr:col>
      <xdr:colOff>177800</xdr:colOff>
      <xdr:row>55</xdr:row>
      <xdr:rowOff>100396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679641"/>
          <a:ext cx="889000" cy="85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61471</xdr:rowOff>
    </xdr:from>
    <xdr:to>
      <xdr:col>20</xdr:col>
      <xdr:colOff>38100</xdr:colOff>
      <xdr:row>58</xdr:row>
      <xdr:rowOff>163071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1000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154198</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10098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107141</xdr:rowOff>
    </xdr:from>
    <xdr:to>
      <xdr:col>15</xdr:col>
      <xdr:colOff>50800</xdr:colOff>
      <xdr:row>53</xdr:row>
      <xdr:rowOff>36700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679641"/>
          <a:ext cx="889000" cy="44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51885</xdr:rowOff>
    </xdr:from>
    <xdr:to>
      <xdr:col>15</xdr:col>
      <xdr:colOff>101600</xdr:colOff>
      <xdr:row>58</xdr:row>
      <xdr:rowOff>153485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144612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10088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36700</xdr:rowOff>
    </xdr:from>
    <xdr:to>
      <xdr:col>10</xdr:col>
      <xdr:colOff>114300</xdr:colOff>
      <xdr:row>55</xdr:row>
      <xdr:rowOff>127298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123550"/>
          <a:ext cx="889000" cy="43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57117</xdr:rowOff>
    </xdr:from>
    <xdr:to>
      <xdr:col>10</xdr:col>
      <xdr:colOff>165100</xdr:colOff>
      <xdr:row>58</xdr:row>
      <xdr:rowOff>158717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0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149844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1009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65912</xdr:rowOff>
    </xdr:from>
    <xdr:to>
      <xdr:col>6</xdr:col>
      <xdr:colOff>38100</xdr:colOff>
      <xdr:row>58</xdr:row>
      <xdr:rowOff>167512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1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158639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1010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6766</xdr:rowOff>
    </xdr:from>
    <xdr:to>
      <xdr:col>24</xdr:col>
      <xdr:colOff>114300</xdr:colOff>
      <xdr:row>51</xdr:row>
      <xdr:rowOff>108366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875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131243</xdr:rowOff>
    </xdr:from>
    <xdr:ext cx="690189"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8703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49596</xdr:rowOff>
    </xdr:from>
    <xdr:to>
      <xdr:col>20</xdr:col>
      <xdr:colOff>38100</xdr:colOff>
      <xdr:row>55</xdr:row>
      <xdr:rowOff>151196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47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167723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25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56341</xdr:rowOff>
    </xdr:from>
    <xdr:to>
      <xdr:col>15</xdr:col>
      <xdr:colOff>101600</xdr:colOff>
      <xdr:row>50</xdr:row>
      <xdr:rowOff>157941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62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49</xdr:row>
      <xdr:rowOff>3018</xdr:rowOff>
    </xdr:from>
    <xdr:ext cx="690189"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563205" y="84040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157350</xdr:rowOff>
    </xdr:from>
    <xdr:to>
      <xdr:col>10</xdr:col>
      <xdr:colOff>165100</xdr:colOff>
      <xdr:row>53</xdr:row>
      <xdr:rowOff>87500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07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51</xdr:row>
      <xdr:rowOff>104027</xdr:rowOff>
    </xdr:from>
    <xdr:ext cx="690189"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674205" y="88479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76498</xdr:rowOff>
    </xdr:from>
    <xdr:to>
      <xdr:col>6</xdr:col>
      <xdr:colOff>38100</xdr:colOff>
      <xdr:row>56</xdr:row>
      <xdr:rowOff>6648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50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23175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281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116780</xdr:rowOff>
    </xdr:from>
    <xdr:to>
      <xdr:col>24</xdr:col>
      <xdr:colOff>63500</xdr:colOff>
      <xdr:row>75</xdr:row>
      <xdr:rowOff>160841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975530"/>
          <a:ext cx="838200" cy="4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105791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64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116780</xdr:rowOff>
    </xdr:from>
    <xdr:to>
      <xdr:col>19</xdr:col>
      <xdr:colOff>177800</xdr:colOff>
      <xdr:row>76</xdr:row>
      <xdr:rowOff>65150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75530"/>
          <a:ext cx="889000" cy="11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104166</xdr:rowOff>
    </xdr:from>
    <xdr:to>
      <xdr:col>20</xdr:col>
      <xdr:colOff>38100</xdr:colOff>
      <xdr:row>77</xdr:row>
      <xdr:rowOff>34316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3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25443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22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65150</xdr:rowOff>
    </xdr:from>
    <xdr:to>
      <xdr:col>15</xdr:col>
      <xdr:colOff>50800</xdr:colOff>
      <xdr:row>76</xdr:row>
      <xdr:rowOff>71856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95350"/>
          <a:ext cx="8890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133477</xdr:rowOff>
    </xdr:from>
    <xdr:to>
      <xdr:col>15</xdr:col>
      <xdr:colOff>101600</xdr:colOff>
      <xdr:row>77</xdr:row>
      <xdr:rowOff>63627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6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54754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256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145794</xdr:rowOff>
    </xdr:from>
    <xdr:to>
      <xdr:col>10</xdr:col>
      <xdr:colOff>114300</xdr:colOff>
      <xdr:row>76</xdr:row>
      <xdr:rowOff>71856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004544"/>
          <a:ext cx="889000" cy="9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115184</xdr:rowOff>
    </xdr:from>
    <xdr:to>
      <xdr:col>10</xdr:col>
      <xdr:colOff>165100</xdr:colOff>
      <xdr:row>77</xdr:row>
      <xdr:rowOff>45334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4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36461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38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94098</xdr:rowOff>
    </xdr:from>
    <xdr:to>
      <xdr:col>6</xdr:col>
      <xdr:colOff>38100</xdr:colOff>
      <xdr:row>77</xdr:row>
      <xdr:rowOff>24248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2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15375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1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110041</xdr:rowOff>
    </xdr:from>
    <xdr:to>
      <xdr:col>24</xdr:col>
      <xdr:colOff>114300</xdr:colOff>
      <xdr:row>76</xdr:row>
      <xdr:rowOff>40190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687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132918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820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65980</xdr:rowOff>
    </xdr:from>
    <xdr:to>
      <xdr:col>20</xdr:col>
      <xdr:colOff>38100</xdr:colOff>
      <xdr:row>75</xdr:row>
      <xdr:rowOff>167580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12657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9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14350</xdr:rowOff>
    </xdr:from>
    <xdr:to>
      <xdr:col>15</xdr:col>
      <xdr:colOff>101600</xdr:colOff>
      <xdr:row>76</xdr:row>
      <xdr:rowOff>115950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132476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819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21056</xdr:rowOff>
    </xdr:from>
    <xdr:to>
      <xdr:col>10</xdr:col>
      <xdr:colOff>165100</xdr:colOff>
      <xdr:row>76</xdr:row>
      <xdr:rowOff>122656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5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139183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82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94994</xdr:rowOff>
    </xdr:from>
    <xdr:to>
      <xdr:col>6</xdr:col>
      <xdr:colOff>38100</xdr:colOff>
      <xdr:row>76</xdr:row>
      <xdr:rowOff>25144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5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41671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72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121906</xdr:rowOff>
    </xdr:from>
    <xdr:to>
      <xdr:col>24</xdr:col>
      <xdr:colOff>63500</xdr:colOff>
      <xdr:row>96</xdr:row>
      <xdr:rowOff>122793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409656"/>
          <a:ext cx="838200" cy="17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34231</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21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121906</xdr:rowOff>
    </xdr:from>
    <xdr:to>
      <xdr:col>19</xdr:col>
      <xdr:colOff>177800</xdr:colOff>
      <xdr:row>96</xdr:row>
      <xdr:rowOff>121380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409656"/>
          <a:ext cx="889000" cy="17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132138</xdr:rowOff>
    </xdr:from>
    <xdr:to>
      <xdr:col>20</xdr:col>
      <xdr:colOff>38100</xdr:colOff>
      <xdr:row>97</xdr:row>
      <xdr:rowOff>62288</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59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53415</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68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23740</xdr:rowOff>
    </xdr:from>
    <xdr:to>
      <xdr:col>15</xdr:col>
      <xdr:colOff>50800</xdr:colOff>
      <xdr:row>96</xdr:row>
      <xdr:rowOff>121380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482940"/>
          <a:ext cx="889000" cy="9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160910</xdr:rowOff>
    </xdr:from>
    <xdr:to>
      <xdr:col>15</xdr:col>
      <xdr:colOff>101600</xdr:colOff>
      <xdr:row>97</xdr:row>
      <xdr:rowOff>91060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2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82187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71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23740</xdr:rowOff>
    </xdr:from>
    <xdr:to>
      <xdr:col>10</xdr:col>
      <xdr:colOff>114300</xdr:colOff>
      <xdr:row>97</xdr:row>
      <xdr:rowOff>81342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482940"/>
          <a:ext cx="889000" cy="22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115591</xdr:rowOff>
    </xdr:from>
    <xdr:to>
      <xdr:col>10</xdr:col>
      <xdr:colOff>165100</xdr:colOff>
      <xdr:row>97</xdr:row>
      <xdr:rowOff>45741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57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36868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66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156310</xdr:rowOff>
    </xdr:from>
    <xdr:to>
      <xdr:col>6</xdr:col>
      <xdr:colOff>38100</xdr:colOff>
      <xdr:row>97</xdr:row>
      <xdr:rowOff>86460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102987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39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71993</xdr:rowOff>
    </xdr:from>
    <xdr:to>
      <xdr:col>24</xdr:col>
      <xdr:colOff>114300</xdr:colOff>
      <xdr:row>97</xdr:row>
      <xdr:rowOff>2143</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53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50420</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50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71106</xdr:rowOff>
    </xdr:from>
    <xdr:to>
      <xdr:col>20</xdr:col>
      <xdr:colOff>38100</xdr:colOff>
      <xdr:row>96</xdr:row>
      <xdr:rowOff>1256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35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17783</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613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70580</xdr:rowOff>
    </xdr:from>
    <xdr:to>
      <xdr:col>15</xdr:col>
      <xdr:colOff>101600</xdr:colOff>
      <xdr:row>97</xdr:row>
      <xdr:rowOff>730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52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17257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30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144390</xdr:rowOff>
    </xdr:from>
    <xdr:to>
      <xdr:col>10</xdr:col>
      <xdr:colOff>165100</xdr:colOff>
      <xdr:row>96</xdr:row>
      <xdr:rowOff>74540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43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91067</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6207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30542</xdr:rowOff>
    </xdr:from>
    <xdr:to>
      <xdr:col>6</xdr:col>
      <xdr:colOff>38100</xdr:colOff>
      <xdr:row>97</xdr:row>
      <xdr:rowOff>132142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66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123269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75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137414</xdr:rowOff>
    </xdr:from>
    <xdr:to>
      <xdr:col>55</xdr:col>
      <xdr:colOff>0</xdr:colOff>
      <xdr:row>38</xdr:row>
      <xdr:rowOff>138329</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652514"/>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96232</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8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137871</xdr:rowOff>
    </xdr:from>
    <xdr:to>
      <xdr:col>50</xdr:col>
      <xdr:colOff>114300</xdr:colOff>
      <xdr:row>38</xdr:row>
      <xdr:rowOff>138329</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52971"/>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56896</xdr:rowOff>
    </xdr:from>
    <xdr:to>
      <xdr:col>50</xdr:col>
      <xdr:colOff>165100</xdr:colOff>
      <xdr:row>36</xdr:row>
      <xdr:rowOff>158496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3573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004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135128</xdr:rowOff>
    </xdr:from>
    <xdr:to>
      <xdr:col>45</xdr:col>
      <xdr:colOff>177800</xdr:colOff>
      <xdr:row>38</xdr:row>
      <xdr:rowOff>137871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5022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61925</xdr:rowOff>
    </xdr:from>
    <xdr:to>
      <xdr:col>46</xdr:col>
      <xdr:colOff>38100</xdr:colOff>
      <xdr:row>36</xdr:row>
      <xdr:rowOff>163525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2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8602</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009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135128</xdr:rowOff>
    </xdr:from>
    <xdr:to>
      <xdr:col>41</xdr:col>
      <xdr:colOff>50800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6502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95758</xdr:rowOff>
    </xdr:from>
    <xdr:to>
      <xdr:col>41</xdr:col>
      <xdr:colOff>101600</xdr:colOff>
      <xdr:row>37</xdr:row>
      <xdr:rowOff>25908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26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42435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043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76556</xdr:rowOff>
    </xdr:from>
    <xdr:to>
      <xdr:col>36</xdr:col>
      <xdr:colOff>165100</xdr:colOff>
      <xdr:row>37</xdr:row>
      <xdr:rowOff>6706</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24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23233</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023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86614</xdr:rowOff>
    </xdr:from>
    <xdr:to>
      <xdr:col>55</xdr:col>
      <xdr:colOff>50800</xdr:colOff>
      <xdr:row>39</xdr:row>
      <xdr:rowOff>16764</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1541</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166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87529</xdr:rowOff>
    </xdr:from>
    <xdr:to>
      <xdr:col>50</xdr:col>
      <xdr:colOff>165100</xdr:colOff>
      <xdr:row>39</xdr:row>
      <xdr:rowOff>17679</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8806</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69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87071</xdr:rowOff>
    </xdr:from>
    <xdr:to>
      <xdr:col>46</xdr:col>
      <xdr:colOff>38100</xdr:colOff>
      <xdr:row>39</xdr:row>
      <xdr:rowOff>17221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8348</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694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84328</xdr:rowOff>
    </xdr:from>
    <xdr:to>
      <xdr:col>41</xdr:col>
      <xdr:colOff>101600</xdr:colOff>
      <xdr:row>39</xdr:row>
      <xdr:rowOff>14478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5605</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04333" y="6692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120735</xdr:rowOff>
    </xdr:from>
    <xdr:to>
      <xdr:col>55</xdr:col>
      <xdr:colOff>0</xdr:colOff>
      <xdr:row>57</xdr:row>
      <xdr:rowOff>483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721935"/>
          <a:ext cx="838200" cy="5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166564</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424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120680</xdr:rowOff>
    </xdr:from>
    <xdr:to>
      <xdr:col>50</xdr:col>
      <xdr:colOff>114300</xdr:colOff>
      <xdr:row>57</xdr:row>
      <xdr:rowOff>483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9721880"/>
          <a:ext cx="889000" cy="5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123913</xdr:rowOff>
    </xdr:from>
    <xdr:to>
      <xdr:col>50</xdr:col>
      <xdr:colOff>165100</xdr:colOff>
      <xdr:row>57</xdr:row>
      <xdr:rowOff>54063</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45190</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72111" y="981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120680</xdr:rowOff>
    </xdr:from>
    <xdr:to>
      <xdr:col>45</xdr:col>
      <xdr:colOff>177800</xdr:colOff>
      <xdr:row>57</xdr:row>
      <xdr:rowOff>51232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9721880"/>
          <a:ext cx="889000" cy="10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103951</xdr:rowOff>
    </xdr:from>
    <xdr:to>
      <xdr:col>46</xdr:col>
      <xdr:colOff>38100</xdr:colOff>
      <xdr:row>57</xdr:row>
      <xdr:rowOff>34101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25228</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79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51232</xdr:rowOff>
    </xdr:from>
    <xdr:to>
      <xdr:col>41</xdr:col>
      <xdr:colOff>50800</xdr:colOff>
      <xdr:row>57</xdr:row>
      <xdr:rowOff>89664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823882"/>
          <a:ext cx="889000" cy="3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108048</xdr:rowOff>
    </xdr:from>
    <xdr:to>
      <xdr:col>41</xdr:col>
      <xdr:colOff>101600</xdr:colOff>
      <xdr:row>57</xdr:row>
      <xdr:rowOff>38198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54725</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4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141698</xdr:rowOff>
    </xdr:from>
    <xdr:to>
      <xdr:col>36</xdr:col>
      <xdr:colOff>165100</xdr:colOff>
      <xdr:row>57</xdr:row>
      <xdr:rowOff>71848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88375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69935</xdr:rowOff>
    </xdr:from>
    <xdr:to>
      <xdr:col>55</xdr:col>
      <xdr:colOff>50800</xdr:colOff>
      <xdr:row>57</xdr:row>
      <xdr:rowOff>85</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67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48362</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64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121133</xdr:rowOff>
    </xdr:from>
    <xdr:to>
      <xdr:col>50</xdr:col>
      <xdr:colOff>165100</xdr:colOff>
      <xdr:row>57</xdr:row>
      <xdr:rowOff>51283</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72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67810</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49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69880</xdr:rowOff>
    </xdr:from>
    <xdr:to>
      <xdr:col>46</xdr:col>
      <xdr:colOff>38100</xdr:colOff>
      <xdr:row>57</xdr:row>
      <xdr:rowOff>30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67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16557</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44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432</xdr:rowOff>
    </xdr:from>
    <xdr:to>
      <xdr:col>41</xdr:col>
      <xdr:colOff>101600</xdr:colOff>
      <xdr:row>57</xdr:row>
      <xdr:rowOff>102032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77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93159</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86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38864</xdr:rowOff>
    </xdr:from>
    <xdr:to>
      <xdr:col>36</xdr:col>
      <xdr:colOff>165100</xdr:colOff>
      <xdr:row>57</xdr:row>
      <xdr:rowOff>140464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8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131591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90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a:extLst>
            <a:ext uri="{FF2B5EF4-FFF2-40B4-BE49-F238E27FC236}">
              <a16:creationId xmlns:a16="http://schemas.microsoft.com/office/drawing/2014/main" id="{00000000-0008-0000-0700-000086010000}"/>
            </a:ext>
          </a:extLst>
        </xdr:cNvPr>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a:extLst>
            <a:ext uri="{FF2B5EF4-FFF2-40B4-BE49-F238E27FC236}">
              <a16:creationId xmlns:a16="http://schemas.microsoft.com/office/drawing/2014/main" id="{00000000-0008-0000-0700-000088010000}"/>
            </a:ext>
          </a:extLst>
        </xdr:cNvPr>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55638</xdr:rowOff>
    </xdr:from>
    <xdr:to>
      <xdr:col>55</xdr:col>
      <xdr:colOff>0</xdr:colOff>
      <xdr:row>77</xdr:row>
      <xdr:rowOff>101670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9639300" y="13085838"/>
          <a:ext cx="838200" cy="21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25778</xdr:rowOff>
    </xdr:from>
    <xdr:ext cx="534377" cy="259045"/>
    <xdr:sp macro="" textlink="">
      <xdr:nvSpPr>
        <xdr:cNvPr id="395" name="商工費平均値テキスト">
          <a:extLst>
            <a:ext uri="{FF2B5EF4-FFF2-40B4-BE49-F238E27FC236}">
              <a16:creationId xmlns:a16="http://schemas.microsoft.com/office/drawing/2014/main" id="{00000000-0008-0000-0700-00008B010000}"/>
            </a:ext>
          </a:extLst>
        </xdr:cNvPr>
        <xdr:cNvSpPr txBox="1"/>
      </xdr:nvSpPr>
      <xdr:spPr>
        <a:xfrm>
          <a:off x="10528300" y="12884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80978</xdr:rowOff>
    </xdr:from>
    <xdr:to>
      <xdr:col>50</xdr:col>
      <xdr:colOff>114300</xdr:colOff>
      <xdr:row>77</xdr:row>
      <xdr:rowOff>101670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8750300" y="13282628"/>
          <a:ext cx="889000" cy="2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6266</xdr:rowOff>
    </xdr:from>
    <xdr:to>
      <xdr:col>50</xdr:col>
      <xdr:colOff>165100</xdr:colOff>
      <xdr:row>77</xdr:row>
      <xdr:rowOff>107866</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9588500" y="1320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124393</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9372111" y="1298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53170</xdr:rowOff>
    </xdr:from>
    <xdr:to>
      <xdr:col>45</xdr:col>
      <xdr:colOff>177800</xdr:colOff>
      <xdr:row>77</xdr:row>
      <xdr:rowOff>80978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7861300" y="13254820"/>
          <a:ext cx="889000" cy="2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42193</xdr:rowOff>
    </xdr:from>
    <xdr:to>
      <xdr:col>46</xdr:col>
      <xdr:colOff>38100</xdr:colOff>
      <xdr:row>77</xdr:row>
      <xdr:rowOff>143793</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8699500" y="132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134920</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8483111" y="1333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53170</xdr:rowOff>
    </xdr:from>
    <xdr:to>
      <xdr:col>41</xdr:col>
      <xdr:colOff>50800</xdr:colOff>
      <xdr:row>78</xdr:row>
      <xdr:rowOff>28646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6972300" y="13254820"/>
          <a:ext cx="889000" cy="14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26108</xdr:rowOff>
    </xdr:from>
    <xdr:to>
      <xdr:col>41</xdr:col>
      <xdr:colOff>101600</xdr:colOff>
      <xdr:row>77</xdr:row>
      <xdr:rowOff>127708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7810500" y="132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118835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7594111" y="1332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71134</xdr:rowOff>
    </xdr:from>
    <xdr:to>
      <xdr:col>36</xdr:col>
      <xdr:colOff>165100</xdr:colOff>
      <xdr:row>78</xdr:row>
      <xdr:rowOff>1284</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6921500" y="1327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17811</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05111" y="1304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4838</xdr:rowOff>
    </xdr:from>
    <xdr:to>
      <xdr:col>55</xdr:col>
      <xdr:colOff>50800</xdr:colOff>
      <xdr:row>76</xdr:row>
      <xdr:rowOff>106438</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10426700" y="1303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154715</xdr:rowOff>
    </xdr:from>
    <xdr:ext cx="534377" cy="259045"/>
    <xdr:sp macro="" textlink="">
      <xdr:nvSpPr>
        <xdr:cNvPr id="414" name="商工費該当値テキスト">
          <a:extLst>
            <a:ext uri="{FF2B5EF4-FFF2-40B4-BE49-F238E27FC236}">
              <a16:creationId xmlns:a16="http://schemas.microsoft.com/office/drawing/2014/main" id="{00000000-0008-0000-0700-00009E010000}"/>
            </a:ext>
          </a:extLst>
        </xdr:cNvPr>
        <xdr:cNvSpPr txBox="1"/>
      </xdr:nvSpPr>
      <xdr:spPr>
        <a:xfrm>
          <a:off x="10528300" y="1301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50870</xdr:rowOff>
    </xdr:from>
    <xdr:to>
      <xdr:col>50</xdr:col>
      <xdr:colOff>165100</xdr:colOff>
      <xdr:row>77</xdr:row>
      <xdr:rowOff>152470</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9588500" y="1325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143597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334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30178</xdr:rowOff>
    </xdr:from>
    <xdr:to>
      <xdr:col>46</xdr:col>
      <xdr:colOff>38100</xdr:colOff>
      <xdr:row>77</xdr:row>
      <xdr:rowOff>131778</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8699500" y="1323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148305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00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2370</xdr:rowOff>
    </xdr:from>
    <xdr:to>
      <xdr:col>41</xdr:col>
      <xdr:colOff>101600</xdr:colOff>
      <xdr:row>77</xdr:row>
      <xdr:rowOff>103970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7810500" y="132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120497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297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149296</xdr:rowOff>
    </xdr:from>
    <xdr:to>
      <xdr:col>36</xdr:col>
      <xdr:colOff>165100</xdr:colOff>
      <xdr:row>78</xdr:row>
      <xdr:rowOff>79446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6921500" y="133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70573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44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118183</xdr:rowOff>
    </xdr:from>
    <xdr:to>
      <xdr:col>55</xdr:col>
      <xdr:colOff>0</xdr:colOff>
      <xdr:row>97</xdr:row>
      <xdr:rowOff>122413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9639300" y="16748833"/>
          <a:ext cx="8382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169631</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28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95808</xdr:rowOff>
    </xdr:from>
    <xdr:to>
      <xdr:col>50</xdr:col>
      <xdr:colOff>114300</xdr:colOff>
      <xdr:row>97</xdr:row>
      <xdr:rowOff>122413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8750300" y="16726458"/>
          <a:ext cx="889000" cy="2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71256</xdr:rowOff>
    </xdr:from>
    <xdr:to>
      <xdr:col>50</xdr:col>
      <xdr:colOff>165100</xdr:colOff>
      <xdr:row>97</xdr:row>
      <xdr:rowOff>1406</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17933</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72111" y="1630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95808</xdr:rowOff>
    </xdr:from>
    <xdr:to>
      <xdr:col>45</xdr:col>
      <xdr:colOff>177800</xdr:colOff>
      <xdr:row>97</xdr:row>
      <xdr:rowOff>162556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7861300" y="16726458"/>
          <a:ext cx="889000" cy="6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91804</xdr:rowOff>
    </xdr:from>
    <xdr:to>
      <xdr:col>46</xdr:col>
      <xdr:colOff>38100</xdr:colOff>
      <xdr:row>97</xdr:row>
      <xdr:rowOff>21954</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38481</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3111" y="163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117763</xdr:rowOff>
    </xdr:from>
    <xdr:to>
      <xdr:col>41</xdr:col>
      <xdr:colOff>50800</xdr:colOff>
      <xdr:row>97</xdr:row>
      <xdr:rowOff>162556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972300" y="16748413"/>
          <a:ext cx="889000" cy="4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85082</xdr:rowOff>
    </xdr:from>
    <xdr:to>
      <xdr:col>41</xdr:col>
      <xdr:colOff>101600</xdr:colOff>
      <xdr:row>97</xdr:row>
      <xdr:rowOff>15232</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5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31759</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4111" y="163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102836</xdr:rowOff>
    </xdr:from>
    <xdr:to>
      <xdr:col>36</xdr:col>
      <xdr:colOff>165100</xdr:colOff>
      <xdr:row>97</xdr:row>
      <xdr:rowOff>32986</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562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49513</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5111" y="163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67383</xdr:rowOff>
    </xdr:from>
    <xdr:to>
      <xdr:col>55</xdr:col>
      <xdr:colOff>50800</xdr:colOff>
      <xdr:row>97</xdr:row>
      <xdr:rowOff>168983</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69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153760</xdr:rowOff>
    </xdr:from>
    <xdr:ext cx="534377"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661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71613</xdr:rowOff>
    </xdr:from>
    <xdr:to>
      <xdr:col>50</xdr:col>
      <xdr:colOff>165100</xdr:colOff>
      <xdr:row>98</xdr:row>
      <xdr:rowOff>1763</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67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164340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79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45008</xdr:rowOff>
    </xdr:from>
    <xdr:to>
      <xdr:col>46</xdr:col>
      <xdr:colOff>38100</xdr:colOff>
      <xdr:row>97</xdr:row>
      <xdr:rowOff>146608</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667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137735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76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111756</xdr:rowOff>
    </xdr:from>
    <xdr:to>
      <xdr:col>41</xdr:col>
      <xdr:colOff>101600</xdr:colOff>
      <xdr:row>98</xdr:row>
      <xdr:rowOff>41906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674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33033</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83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66963</xdr:rowOff>
    </xdr:from>
    <xdr:to>
      <xdr:col>36</xdr:col>
      <xdr:colOff>165100</xdr:colOff>
      <xdr:row>97</xdr:row>
      <xdr:rowOff>168563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69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159690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7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a:extLst>
            <a:ext uri="{FF2B5EF4-FFF2-40B4-BE49-F238E27FC236}">
              <a16:creationId xmlns:a16="http://schemas.microsoft.com/office/drawing/2014/main" id="{00000000-0008-0000-0700-0000F4010000}"/>
            </a:ext>
          </a:extLst>
        </xdr:cNvPr>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a:extLst>
            <a:ext uri="{FF2B5EF4-FFF2-40B4-BE49-F238E27FC236}">
              <a16:creationId xmlns:a16="http://schemas.microsoft.com/office/drawing/2014/main" id="{00000000-0008-0000-0700-0000F6010000}"/>
            </a:ext>
          </a:extLst>
        </xdr:cNvPr>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147052</xdr:rowOff>
    </xdr:from>
    <xdr:to>
      <xdr:col>85</xdr:col>
      <xdr:colOff>127000</xdr:colOff>
      <xdr:row>37</xdr:row>
      <xdr:rowOff>168545</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5481300" y="6490702"/>
          <a:ext cx="838200" cy="2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44422</xdr:rowOff>
    </xdr:from>
    <xdr:ext cx="534377" cy="259045"/>
    <xdr:sp macro="" textlink="">
      <xdr:nvSpPr>
        <xdr:cNvPr id="505" name="消防費平均値テキスト">
          <a:extLst>
            <a:ext uri="{FF2B5EF4-FFF2-40B4-BE49-F238E27FC236}">
              <a16:creationId xmlns:a16="http://schemas.microsoft.com/office/drawing/2014/main" id="{00000000-0008-0000-0700-0000F9010000}"/>
            </a:ext>
          </a:extLst>
        </xdr:cNvPr>
        <xdr:cNvSpPr txBox="1"/>
      </xdr:nvSpPr>
      <xdr:spPr>
        <a:xfrm>
          <a:off x="16370300" y="621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a:extLst>
            <a:ext uri="{FF2B5EF4-FFF2-40B4-BE49-F238E27FC236}">
              <a16:creationId xmlns:a16="http://schemas.microsoft.com/office/drawing/2014/main" id="{00000000-0008-0000-0700-0000FA010000}"/>
            </a:ext>
          </a:extLst>
        </xdr:cNvPr>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168545</xdr:rowOff>
    </xdr:from>
    <xdr:to>
      <xdr:col>81</xdr:col>
      <xdr:colOff>50800</xdr:colOff>
      <xdr:row>38</xdr:row>
      <xdr:rowOff>31092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4592300" y="6512195"/>
          <a:ext cx="889000" cy="3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87981</xdr:rowOff>
    </xdr:from>
    <xdr:to>
      <xdr:col>81</xdr:col>
      <xdr:colOff>101600</xdr:colOff>
      <xdr:row>38</xdr:row>
      <xdr:rowOff>18131</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5430500" y="643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34658</xdr:rowOff>
    </xdr:from>
    <xdr:ext cx="534377"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5214111" y="620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11040</xdr:rowOff>
    </xdr:from>
    <xdr:to>
      <xdr:col>76</xdr:col>
      <xdr:colOff>114300</xdr:colOff>
      <xdr:row>38</xdr:row>
      <xdr:rowOff>31092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3703300" y="6526140"/>
          <a:ext cx="889000" cy="2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82321</xdr:rowOff>
    </xdr:from>
    <xdr:to>
      <xdr:col>76</xdr:col>
      <xdr:colOff>165100</xdr:colOff>
      <xdr:row>38</xdr:row>
      <xdr:rowOff>12471</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4541500" y="64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28998</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4325111" y="620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11040</xdr:rowOff>
    </xdr:from>
    <xdr:to>
      <xdr:col>71</xdr:col>
      <xdr:colOff>177800</xdr:colOff>
      <xdr:row>38</xdr:row>
      <xdr:rowOff>35664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2814300" y="6526140"/>
          <a:ext cx="889000" cy="2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97792</xdr:rowOff>
    </xdr:from>
    <xdr:to>
      <xdr:col>72</xdr:col>
      <xdr:colOff>38100</xdr:colOff>
      <xdr:row>38</xdr:row>
      <xdr:rowOff>27942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3652500" y="644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44469</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3436111" y="621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91703</xdr:rowOff>
    </xdr:from>
    <xdr:to>
      <xdr:col>67</xdr:col>
      <xdr:colOff>101600</xdr:colOff>
      <xdr:row>38</xdr:row>
      <xdr:rowOff>21853</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2763500" y="643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38380</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2547111" y="621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96252</xdr:rowOff>
    </xdr:from>
    <xdr:to>
      <xdr:col>85</xdr:col>
      <xdr:colOff>177800</xdr:colOff>
      <xdr:row>38</xdr:row>
      <xdr:rowOff>26401</xdr:rowOff>
    </xdr:to>
    <xdr:sp macro="" textlink="">
      <xdr:nvSpPr>
        <xdr:cNvPr id="523" name="楕円 522">
          <a:extLst>
            <a:ext uri="{FF2B5EF4-FFF2-40B4-BE49-F238E27FC236}">
              <a16:creationId xmlns:a16="http://schemas.microsoft.com/office/drawing/2014/main" id="{00000000-0008-0000-0700-00000B020000}"/>
            </a:ext>
          </a:extLst>
        </xdr:cNvPr>
        <xdr:cNvSpPr/>
      </xdr:nvSpPr>
      <xdr:spPr>
        <a:xfrm>
          <a:off x="16268700" y="64399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11179</xdr:rowOff>
    </xdr:from>
    <xdr:ext cx="534377" cy="259045"/>
    <xdr:sp macro="" textlink="">
      <xdr:nvSpPr>
        <xdr:cNvPr id="524" name="消防費該当値テキスト">
          <a:extLst>
            <a:ext uri="{FF2B5EF4-FFF2-40B4-BE49-F238E27FC236}">
              <a16:creationId xmlns:a16="http://schemas.microsoft.com/office/drawing/2014/main" id="{00000000-0008-0000-0700-00000C020000}"/>
            </a:ext>
          </a:extLst>
        </xdr:cNvPr>
        <xdr:cNvSpPr txBox="1"/>
      </xdr:nvSpPr>
      <xdr:spPr>
        <a:xfrm>
          <a:off x="16370300" y="635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117745</xdr:rowOff>
    </xdr:from>
    <xdr:to>
      <xdr:col>81</xdr:col>
      <xdr:colOff>101600</xdr:colOff>
      <xdr:row>38</xdr:row>
      <xdr:rowOff>47895</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5430500" y="646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39022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55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151742</xdr:rowOff>
    </xdr:from>
    <xdr:to>
      <xdr:col>76</xdr:col>
      <xdr:colOff>165100</xdr:colOff>
      <xdr:row>38</xdr:row>
      <xdr:rowOff>81893</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4541500" y="64953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73019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58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131689</xdr:rowOff>
    </xdr:from>
    <xdr:to>
      <xdr:col>72</xdr:col>
      <xdr:colOff>38100</xdr:colOff>
      <xdr:row>38</xdr:row>
      <xdr:rowOff>61840</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3652500" y="64753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52967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6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156314</xdr:rowOff>
    </xdr:from>
    <xdr:to>
      <xdr:col>67</xdr:col>
      <xdr:colOff>101600</xdr:colOff>
      <xdr:row>38</xdr:row>
      <xdr:rowOff>86464</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2763500" y="649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77591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9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a:extLst>
            <a:ext uri="{FF2B5EF4-FFF2-40B4-BE49-F238E27FC236}">
              <a16:creationId xmlns:a16="http://schemas.microsoft.com/office/drawing/2014/main" id="{00000000-0008-0000-0700-00002B020000}"/>
            </a:ext>
          </a:extLst>
        </xdr:cNvPr>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a:extLst>
            <a:ext uri="{FF2B5EF4-FFF2-40B4-BE49-F238E27FC236}">
              <a16:creationId xmlns:a16="http://schemas.microsoft.com/office/drawing/2014/main" id="{00000000-0008-0000-0700-00002D020000}"/>
            </a:ext>
          </a:extLst>
        </xdr:cNvPr>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30347</xdr:rowOff>
    </xdr:from>
    <xdr:to>
      <xdr:col>85</xdr:col>
      <xdr:colOff>127000</xdr:colOff>
      <xdr:row>57</xdr:row>
      <xdr:rowOff>31901</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5481300" y="9802997"/>
          <a:ext cx="8382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163335</xdr:rowOff>
    </xdr:from>
    <xdr:ext cx="599010" cy="259045"/>
    <xdr:sp macro="" textlink="">
      <xdr:nvSpPr>
        <xdr:cNvPr id="560" name="教育費平均値テキスト">
          <a:extLst>
            <a:ext uri="{FF2B5EF4-FFF2-40B4-BE49-F238E27FC236}">
              <a16:creationId xmlns:a16="http://schemas.microsoft.com/office/drawing/2014/main" id="{00000000-0008-0000-0700-000030020000}"/>
            </a:ext>
          </a:extLst>
        </xdr:cNvPr>
        <xdr:cNvSpPr txBox="1"/>
      </xdr:nvSpPr>
      <xdr:spPr>
        <a:xfrm>
          <a:off x="16370300" y="9421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a:extLst>
            <a:ext uri="{FF2B5EF4-FFF2-40B4-BE49-F238E27FC236}">
              <a16:creationId xmlns:a16="http://schemas.microsoft.com/office/drawing/2014/main" id="{00000000-0008-0000-0700-000031020000}"/>
            </a:ext>
          </a:extLst>
        </xdr:cNvPr>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30347</xdr:rowOff>
    </xdr:from>
    <xdr:to>
      <xdr:col>81</xdr:col>
      <xdr:colOff>50800</xdr:colOff>
      <xdr:row>57</xdr:row>
      <xdr:rowOff>134671</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4592300" y="9802997"/>
          <a:ext cx="889000" cy="10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98963</xdr:rowOff>
    </xdr:from>
    <xdr:to>
      <xdr:col>81</xdr:col>
      <xdr:colOff>101600</xdr:colOff>
      <xdr:row>57</xdr:row>
      <xdr:rowOff>29113</xdr:rowOff>
    </xdr:to>
    <xdr:sp macro="" textlink="">
      <xdr:nvSpPr>
        <xdr:cNvPr id="563" name="フローチャート: 判断 562">
          <a:extLst>
            <a:ext uri="{FF2B5EF4-FFF2-40B4-BE49-F238E27FC236}">
              <a16:creationId xmlns:a16="http://schemas.microsoft.com/office/drawing/2014/main" id="{00000000-0008-0000-0700-000033020000}"/>
            </a:ext>
          </a:extLst>
        </xdr:cNvPr>
        <xdr:cNvSpPr/>
      </xdr:nvSpPr>
      <xdr:spPr>
        <a:xfrm>
          <a:off x="15430500" y="970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45640</xdr:rowOff>
    </xdr:from>
    <xdr:ext cx="534377"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5214111" y="947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134671</xdr:rowOff>
    </xdr:from>
    <xdr:to>
      <xdr:col>76</xdr:col>
      <xdr:colOff>114300</xdr:colOff>
      <xdr:row>57</xdr:row>
      <xdr:rowOff>162569</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3703300" y="9907321"/>
          <a:ext cx="889000" cy="2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89028</xdr:rowOff>
    </xdr:from>
    <xdr:to>
      <xdr:col>76</xdr:col>
      <xdr:colOff>165100</xdr:colOff>
      <xdr:row>57</xdr:row>
      <xdr:rowOff>19178</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4541500" y="9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35705</xdr:rowOff>
    </xdr:from>
    <xdr:ext cx="534377"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4325111" y="9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162569</xdr:rowOff>
    </xdr:from>
    <xdr:to>
      <xdr:col>71</xdr:col>
      <xdr:colOff>177800</xdr:colOff>
      <xdr:row>57</xdr:row>
      <xdr:rowOff>169066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2814300" y="9935219"/>
          <a:ext cx="889000" cy="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144176</xdr:rowOff>
    </xdr:from>
    <xdr:to>
      <xdr:col>72</xdr:col>
      <xdr:colOff>38100</xdr:colOff>
      <xdr:row>57</xdr:row>
      <xdr:rowOff>74326</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3652500" y="974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90853</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3436111" y="952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162902</xdr:rowOff>
    </xdr:from>
    <xdr:to>
      <xdr:col>67</xdr:col>
      <xdr:colOff>101600</xdr:colOff>
      <xdr:row>57</xdr:row>
      <xdr:rowOff>93052</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2763500" y="976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109579</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547111" y="95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152551</xdr:rowOff>
    </xdr:from>
    <xdr:to>
      <xdr:col>85</xdr:col>
      <xdr:colOff>177800</xdr:colOff>
      <xdr:row>57</xdr:row>
      <xdr:rowOff>82701</xdr:rowOff>
    </xdr:to>
    <xdr:sp macro="" textlink="">
      <xdr:nvSpPr>
        <xdr:cNvPr id="578" name="楕円 577">
          <a:extLst>
            <a:ext uri="{FF2B5EF4-FFF2-40B4-BE49-F238E27FC236}">
              <a16:creationId xmlns:a16="http://schemas.microsoft.com/office/drawing/2014/main" id="{00000000-0008-0000-0700-000042020000}"/>
            </a:ext>
          </a:extLst>
        </xdr:cNvPr>
        <xdr:cNvSpPr/>
      </xdr:nvSpPr>
      <xdr:spPr>
        <a:xfrm>
          <a:off x="16268700" y="975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67478</xdr:rowOff>
    </xdr:from>
    <xdr:ext cx="534377" cy="259045"/>
    <xdr:sp macro="" textlink="">
      <xdr:nvSpPr>
        <xdr:cNvPr id="579" name="教育費該当値テキスト">
          <a:extLst>
            <a:ext uri="{FF2B5EF4-FFF2-40B4-BE49-F238E27FC236}">
              <a16:creationId xmlns:a16="http://schemas.microsoft.com/office/drawing/2014/main" id="{00000000-0008-0000-0700-000043020000}"/>
            </a:ext>
          </a:extLst>
        </xdr:cNvPr>
        <xdr:cNvSpPr txBox="1"/>
      </xdr:nvSpPr>
      <xdr:spPr>
        <a:xfrm>
          <a:off x="16370300" y="966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150997</xdr:rowOff>
    </xdr:from>
    <xdr:to>
      <xdr:col>81</xdr:col>
      <xdr:colOff>101600</xdr:colOff>
      <xdr:row>57</xdr:row>
      <xdr:rowOff>81147</xdr:rowOff>
    </xdr:to>
    <xdr:sp macro="" textlink="">
      <xdr:nvSpPr>
        <xdr:cNvPr id="580" name="楕円 579">
          <a:extLst>
            <a:ext uri="{FF2B5EF4-FFF2-40B4-BE49-F238E27FC236}">
              <a16:creationId xmlns:a16="http://schemas.microsoft.com/office/drawing/2014/main" id="{00000000-0008-0000-0700-000044020000}"/>
            </a:ext>
          </a:extLst>
        </xdr:cNvPr>
        <xdr:cNvSpPr/>
      </xdr:nvSpPr>
      <xdr:spPr>
        <a:xfrm>
          <a:off x="15430500" y="975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72274</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8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83871</xdr:rowOff>
    </xdr:from>
    <xdr:to>
      <xdr:col>76</xdr:col>
      <xdr:colOff>165100</xdr:colOff>
      <xdr:row>58</xdr:row>
      <xdr:rowOff>14021</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4541500" y="985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5148</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94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111769</xdr:rowOff>
    </xdr:from>
    <xdr:to>
      <xdr:col>72</xdr:col>
      <xdr:colOff>38100</xdr:colOff>
      <xdr:row>58</xdr:row>
      <xdr:rowOff>41919</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3652500" y="988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33046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97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118266</xdr:rowOff>
    </xdr:from>
    <xdr:to>
      <xdr:col>67</xdr:col>
      <xdr:colOff>101600</xdr:colOff>
      <xdr:row>58</xdr:row>
      <xdr:rowOff>48416</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2763500" y="989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39543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8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7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a:extLst>
            <a:ext uri="{FF2B5EF4-FFF2-40B4-BE49-F238E27FC236}">
              <a16:creationId xmlns:a16="http://schemas.microsoft.com/office/drawing/2014/main" id="{00000000-0008-0000-0700-00006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a:extLst>
            <a:ext uri="{FF2B5EF4-FFF2-40B4-BE49-F238E27FC236}">
              <a16:creationId xmlns:a16="http://schemas.microsoft.com/office/drawing/2014/main" id="{00000000-0008-0000-0700-000062020000}"/>
            </a:ext>
          </a:extLst>
        </xdr:cNvPr>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169069</xdr:rowOff>
    </xdr:from>
    <xdr:to>
      <xdr:col>85</xdr:col>
      <xdr:colOff>127000</xdr:colOff>
      <xdr:row>78</xdr:row>
      <xdr:rowOff>3586</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5481300" y="13370719"/>
          <a:ext cx="838200" cy="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63754</xdr:rowOff>
    </xdr:from>
    <xdr:ext cx="534377" cy="259045"/>
    <xdr:sp macro="" textlink="">
      <xdr:nvSpPr>
        <xdr:cNvPr id="613" name="災害復旧費平均値テキスト">
          <a:extLst>
            <a:ext uri="{FF2B5EF4-FFF2-40B4-BE49-F238E27FC236}">
              <a16:creationId xmlns:a16="http://schemas.microsoft.com/office/drawing/2014/main" id="{00000000-0008-0000-0700-000065020000}"/>
            </a:ext>
          </a:extLst>
        </xdr:cNvPr>
        <xdr:cNvSpPr txBox="1"/>
      </xdr:nvSpPr>
      <xdr:spPr>
        <a:xfrm>
          <a:off x="16370300" y="1309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a:extLst>
            <a:ext uri="{FF2B5EF4-FFF2-40B4-BE49-F238E27FC236}">
              <a16:creationId xmlns:a16="http://schemas.microsoft.com/office/drawing/2014/main" id="{00000000-0008-0000-0700-000066020000}"/>
            </a:ext>
          </a:extLst>
        </xdr:cNvPr>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166812</xdr:rowOff>
    </xdr:from>
    <xdr:to>
      <xdr:col>81</xdr:col>
      <xdr:colOff>50800</xdr:colOff>
      <xdr:row>77</xdr:row>
      <xdr:rowOff>169069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4592300" y="13368462"/>
          <a:ext cx="889000" cy="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52443</xdr:rowOff>
    </xdr:from>
    <xdr:to>
      <xdr:col>81</xdr:col>
      <xdr:colOff>101600</xdr:colOff>
      <xdr:row>77</xdr:row>
      <xdr:rowOff>154043</xdr:rowOff>
    </xdr:to>
    <xdr:sp macro="" textlink="">
      <xdr:nvSpPr>
        <xdr:cNvPr id="616" name="フローチャート: 判断 615">
          <a:extLst>
            <a:ext uri="{FF2B5EF4-FFF2-40B4-BE49-F238E27FC236}">
              <a16:creationId xmlns:a16="http://schemas.microsoft.com/office/drawing/2014/main" id="{00000000-0008-0000-0700-000068020000}"/>
            </a:ext>
          </a:extLst>
        </xdr:cNvPr>
        <xdr:cNvSpPr/>
      </xdr:nvSpPr>
      <xdr:spPr>
        <a:xfrm>
          <a:off x="15430500" y="1325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170570</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5214111" y="1302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164269</xdr:rowOff>
    </xdr:from>
    <xdr:to>
      <xdr:col>76</xdr:col>
      <xdr:colOff>114300</xdr:colOff>
      <xdr:row>77</xdr:row>
      <xdr:rowOff>166812</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3703300" y="13365919"/>
          <a:ext cx="889000" cy="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88454</xdr:rowOff>
    </xdr:from>
    <xdr:to>
      <xdr:col>76</xdr:col>
      <xdr:colOff>165100</xdr:colOff>
      <xdr:row>78</xdr:row>
      <xdr:rowOff>18604</xdr:rowOff>
    </xdr:to>
    <xdr:sp macro="" textlink="">
      <xdr:nvSpPr>
        <xdr:cNvPr id="619" name="フローチャート: 判断 618">
          <a:extLst>
            <a:ext uri="{FF2B5EF4-FFF2-40B4-BE49-F238E27FC236}">
              <a16:creationId xmlns:a16="http://schemas.microsoft.com/office/drawing/2014/main" id="{00000000-0008-0000-0700-00006B020000}"/>
            </a:ext>
          </a:extLst>
        </xdr:cNvPr>
        <xdr:cNvSpPr/>
      </xdr:nvSpPr>
      <xdr:spPr>
        <a:xfrm>
          <a:off x="14541500" y="1329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35131</xdr:rowOff>
    </xdr:from>
    <xdr:ext cx="534377"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4325111" y="1306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164269</xdr:rowOff>
    </xdr:from>
    <xdr:to>
      <xdr:col>71</xdr:col>
      <xdr:colOff>177800</xdr:colOff>
      <xdr:row>78</xdr:row>
      <xdr:rowOff>5409</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2814300" y="13365919"/>
          <a:ext cx="889000" cy="1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58017</xdr:rowOff>
    </xdr:from>
    <xdr:to>
      <xdr:col>72</xdr:col>
      <xdr:colOff>38100</xdr:colOff>
      <xdr:row>77</xdr:row>
      <xdr:rowOff>159617</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3652500" y="132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4694</xdr:rowOff>
    </xdr:from>
    <xdr:ext cx="534377"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3436111" y="1303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90089</xdr:rowOff>
    </xdr:from>
    <xdr:to>
      <xdr:col>67</xdr:col>
      <xdr:colOff>101600</xdr:colOff>
      <xdr:row>78</xdr:row>
      <xdr:rowOff>20239</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2763500" y="13291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36766</xdr:rowOff>
    </xdr:from>
    <xdr:ext cx="469744"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579428" y="13066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124236</xdr:rowOff>
    </xdr:from>
    <xdr:to>
      <xdr:col>85</xdr:col>
      <xdr:colOff>177800</xdr:colOff>
      <xdr:row>78</xdr:row>
      <xdr:rowOff>54386</xdr:rowOff>
    </xdr:to>
    <xdr:sp macro="" textlink="">
      <xdr:nvSpPr>
        <xdr:cNvPr id="631" name="楕円 630">
          <a:extLst>
            <a:ext uri="{FF2B5EF4-FFF2-40B4-BE49-F238E27FC236}">
              <a16:creationId xmlns:a16="http://schemas.microsoft.com/office/drawing/2014/main" id="{00000000-0008-0000-0700-000077020000}"/>
            </a:ext>
          </a:extLst>
        </xdr:cNvPr>
        <xdr:cNvSpPr/>
      </xdr:nvSpPr>
      <xdr:spPr>
        <a:xfrm>
          <a:off x="16268700" y="1332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39163</xdr:rowOff>
    </xdr:from>
    <xdr:ext cx="469744" cy="259045"/>
    <xdr:sp macro="" textlink="">
      <xdr:nvSpPr>
        <xdr:cNvPr id="632" name="災害復旧費該当値テキスト">
          <a:extLst>
            <a:ext uri="{FF2B5EF4-FFF2-40B4-BE49-F238E27FC236}">
              <a16:creationId xmlns:a16="http://schemas.microsoft.com/office/drawing/2014/main" id="{00000000-0008-0000-0700-000078020000}"/>
            </a:ext>
          </a:extLst>
        </xdr:cNvPr>
        <xdr:cNvSpPr txBox="1"/>
      </xdr:nvSpPr>
      <xdr:spPr>
        <a:xfrm>
          <a:off x="16370300" y="132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118269</xdr:rowOff>
    </xdr:from>
    <xdr:to>
      <xdr:col>81</xdr:col>
      <xdr:colOff>101600</xdr:colOff>
      <xdr:row>78</xdr:row>
      <xdr:rowOff>48419</xdr:rowOff>
    </xdr:to>
    <xdr:sp macro="" textlink="">
      <xdr:nvSpPr>
        <xdr:cNvPr id="633" name="楕円 632">
          <a:extLst>
            <a:ext uri="{FF2B5EF4-FFF2-40B4-BE49-F238E27FC236}">
              <a16:creationId xmlns:a16="http://schemas.microsoft.com/office/drawing/2014/main" id="{00000000-0008-0000-0700-000079020000}"/>
            </a:ext>
          </a:extLst>
        </xdr:cNvPr>
        <xdr:cNvSpPr/>
      </xdr:nvSpPr>
      <xdr:spPr>
        <a:xfrm>
          <a:off x="15430500" y="1331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39546</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412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116012</xdr:rowOff>
    </xdr:from>
    <xdr:to>
      <xdr:col>76</xdr:col>
      <xdr:colOff>165100</xdr:colOff>
      <xdr:row>78</xdr:row>
      <xdr:rowOff>46162</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4541500" y="1331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37289</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8" y="1341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113469</xdr:rowOff>
    </xdr:from>
    <xdr:to>
      <xdr:col>72</xdr:col>
      <xdr:colOff>38100</xdr:colOff>
      <xdr:row>78</xdr:row>
      <xdr:rowOff>43619</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3652500" y="1331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34746</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40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126059</xdr:rowOff>
    </xdr:from>
    <xdr:to>
      <xdr:col>67</xdr:col>
      <xdr:colOff>101600</xdr:colOff>
      <xdr:row>78</xdr:row>
      <xdr:rowOff>56209</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2763500" y="1332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47336</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42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7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a:extLst>
            <a:ext uri="{FF2B5EF4-FFF2-40B4-BE49-F238E27FC236}">
              <a16:creationId xmlns:a16="http://schemas.microsoft.com/office/drawing/2014/main" id="{00000000-0008-0000-0700-000095020000}"/>
            </a:ext>
          </a:extLst>
        </xdr:cNvPr>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a:extLst>
            <a:ext uri="{FF2B5EF4-FFF2-40B4-BE49-F238E27FC236}">
              <a16:creationId xmlns:a16="http://schemas.microsoft.com/office/drawing/2014/main" id="{00000000-0008-0000-0700-000097020000}"/>
            </a:ext>
          </a:extLst>
        </xdr:cNvPr>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55387</xdr:rowOff>
    </xdr:from>
    <xdr:to>
      <xdr:col>85</xdr:col>
      <xdr:colOff>127000</xdr:colOff>
      <xdr:row>96</xdr:row>
      <xdr:rowOff>63148</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flipV="1">
          <a:off x="15481300" y="16514587"/>
          <a:ext cx="838200" cy="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47986</xdr:rowOff>
    </xdr:from>
    <xdr:ext cx="599010" cy="259045"/>
    <xdr:sp macro="" textlink="">
      <xdr:nvSpPr>
        <xdr:cNvPr id="666" name="公債費平均値テキスト">
          <a:extLst>
            <a:ext uri="{FF2B5EF4-FFF2-40B4-BE49-F238E27FC236}">
              <a16:creationId xmlns:a16="http://schemas.microsoft.com/office/drawing/2014/main" id="{00000000-0008-0000-0700-00009A020000}"/>
            </a:ext>
          </a:extLst>
        </xdr:cNvPr>
        <xdr:cNvSpPr txBox="1"/>
      </xdr:nvSpPr>
      <xdr:spPr>
        <a:xfrm>
          <a:off x="16370300" y="1599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a:extLst>
            <a:ext uri="{FF2B5EF4-FFF2-40B4-BE49-F238E27FC236}">
              <a16:creationId xmlns:a16="http://schemas.microsoft.com/office/drawing/2014/main" id="{00000000-0008-0000-0700-00009B020000}"/>
            </a:ext>
          </a:extLst>
        </xdr:cNvPr>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57541</xdr:rowOff>
    </xdr:from>
    <xdr:to>
      <xdr:col>81</xdr:col>
      <xdr:colOff>50800</xdr:colOff>
      <xdr:row>96</xdr:row>
      <xdr:rowOff>63148</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4592300" y="16516741"/>
          <a:ext cx="889000" cy="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169407</xdr:rowOff>
    </xdr:from>
    <xdr:to>
      <xdr:col>81</xdr:col>
      <xdr:colOff>101600</xdr:colOff>
      <xdr:row>95</xdr:row>
      <xdr:rowOff>99557</xdr:rowOff>
    </xdr:to>
    <xdr:sp macro="" textlink="">
      <xdr:nvSpPr>
        <xdr:cNvPr id="669" name="フローチャート: 判断 668">
          <a:extLst>
            <a:ext uri="{FF2B5EF4-FFF2-40B4-BE49-F238E27FC236}">
              <a16:creationId xmlns:a16="http://schemas.microsoft.com/office/drawing/2014/main" id="{00000000-0008-0000-0700-00009D020000}"/>
            </a:ext>
          </a:extLst>
        </xdr:cNvPr>
        <xdr:cNvSpPr/>
      </xdr:nvSpPr>
      <xdr:spPr>
        <a:xfrm>
          <a:off x="15430500" y="1628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116084</xdr:rowOff>
    </xdr:from>
    <xdr:ext cx="534377"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214111" y="1606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57541</xdr:rowOff>
    </xdr:from>
    <xdr:to>
      <xdr:col>76</xdr:col>
      <xdr:colOff>114300</xdr:colOff>
      <xdr:row>96</xdr:row>
      <xdr:rowOff>60810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3703300" y="16516741"/>
          <a:ext cx="889000" cy="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20075</xdr:rowOff>
    </xdr:from>
    <xdr:to>
      <xdr:col>76</xdr:col>
      <xdr:colOff>165100</xdr:colOff>
      <xdr:row>95</xdr:row>
      <xdr:rowOff>121675</xdr:rowOff>
    </xdr:to>
    <xdr:sp macro="" textlink="">
      <xdr:nvSpPr>
        <xdr:cNvPr id="672" name="フローチャート: 判断 671">
          <a:extLst>
            <a:ext uri="{FF2B5EF4-FFF2-40B4-BE49-F238E27FC236}">
              <a16:creationId xmlns:a16="http://schemas.microsoft.com/office/drawing/2014/main" id="{00000000-0008-0000-0700-0000A0020000}"/>
            </a:ext>
          </a:extLst>
        </xdr:cNvPr>
        <xdr:cNvSpPr/>
      </xdr:nvSpPr>
      <xdr:spPr>
        <a:xfrm>
          <a:off x="14541500" y="1630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138202</xdr:rowOff>
    </xdr:from>
    <xdr:ext cx="534377"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4325111" y="1608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60810</xdr:rowOff>
    </xdr:from>
    <xdr:to>
      <xdr:col>71</xdr:col>
      <xdr:colOff>177800</xdr:colOff>
      <xdr:row>96</xdr:row>
      <xdr:rowOff>63267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2814300" y="16520010"/>
          <a:ext cx="8890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5913</xdr:rowOff>
    </xdr:from>
    <xdr:to>
      <xdr:col>72</xdr:col>
      <xdr:colOff>38100</xdr:colOff>
      <xdr:row>95</xdr:row>
      <xdr:rowOff>107513</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3652500" y="1629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124040</xdr:rowOff>
    </xdr:from>
    <xdr:ext cx="534377"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3436111" y="1606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21794</xdr:rowOff>
    </xdr:from>
    <xdr:to>
      <xdr:col>67</xdr:col>
      <xdr:colOff>101600</xdr:colOff>
      <xdr:row>95</xdr:row>
      <xdr:rowOff>123394</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2763500" y="163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139921</xdr:rowOff>
    </xdr:from>
    <xdr:ext cx="534377"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547111" y="1608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4587</xdr:rowOff>
    </xdr:from>
    <xdr:to>
      <xdr:col>85</xdr:col>
      <xdr:colOff>177800</xdr:colOff>
      <xdr:row>96</xdr:row>
      <xdr:rowOff>106187</xdr:rowOff>
    </xdr:to>
    <xdr:sp macro="" textlink="">
      <xdr:nvSpPr>
        <xdr:cNvPr id="684" name="楕円 683">
          <a:extLst>
            <a:ext uri="{FF2B5EF4-FFF2-40B4-BE49-F238E27FC236}">
              <a16:creationId xmlns:a16="http://schemas.microsoft.com/office/drawing/2014/main" id="{00000000-0008-0000-0700-0000AC020000}"/>
            </a:ext>
          </a:extLst>
        </xdr:cNvPr>
        <xdr:cNvSpPr/>
      </xdr:nvSpPr>
      <xdr:spPr>
        <a:xfrm>
          <a:off x="16268700" y="1646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154464</xdr:rowOff>
    </xdr:from>
    <xdr:ext cx="534377" cy="259045"/>
    <xdr:sp macro="" textlink="">
      <xdr:nvSpPr>
        <xdr:cNvPr id="685" name="公債費該当値テキスト">
          <a:extLst>
            <a:ext uri="{FF2B5EF4-FFF2-40B4-BE49-F238E27FC236}">
              <a16:creationId xmlns:a16="http://schemas.microsoft.com/office/drawing/2014/main" id="{00000000-0008-0000-0700-0000AD020000}"/>
            </a:ext>
          </a:extLst>
        </xdr:cNvPr>
        <xdr:cNvSpPr txBox="1"/>
      </xdr:nvSpPr>
      <xdr:spPr>
        <a:xfrm>
          <a:off x="16370300" y="1644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12348</xdr:rowOff>
    </xdr:from>
    <xdr:to>
      <xdr:col>81</xdr:col>
      <xdr:colOff>101600</xdr:colOff>
      <xdr:row>96</xdr:row>
      <xdr:rowOff>113948</xdr:rowOff>
    </xdr:to>
    <xdr:sp macro="" textlink="">
      <xdr:nvSpPr>
        <xdr:cNvPr id="686" name="楕円 685">
          <a:extLst>
            <a:ext uri="{FF2B5EF4-FFF2-40B4-BE49-F238E27FC236}">
              <a16:creationId xmlns:a16="http://schemas.microsoft.com/office/drawing/2014/main" id="{00000000-0008-0000-0700-0000AE020000}"/>
            </a:ext>
          </a:extLst>
        </xdr:cNvPr>
        <xdr:cNvSpPr/>
      </xdr:nvSpPr>
      <xdr:spPr>
        <a:xfrm>
          <a:off x="15430500" y="1647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105075</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14111" y="1656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6741</xdr:rowOff>
    </xdr:from>
    <xdr:to>
      <xdr:col>76</xdr:col>
      <xdr:colOff>165100</xdr:colOff>
      <xdr:row>96</xdr:row>
      <xdr:rowOff>108341</xdr:rowOff>
    </xdr:to>
    <xdr:sp macro="" textlink="">
      <xdr:nvSpPr>
        <xdr:cNvPr id="688" name="楕円 687">
          <a:extLst>
            <a:ext uri="{FF2B5EF4-FFF2-40B4-BE49-F238E27FC236}">
              <a16:creationId xmlns:a16="http://schemas.microsoft.com/office/drawing/2014/main" id="{00000000-0008-0000-0700-0000B0020000}"/>
            </a:ext>
          </a:extLst>
        </xdr:cNvPr>
        <xdr:cNvSpPr/>
      </xdr:nvSpPr>
      <xdr:spPr>
        <a:xfrm>
          <a:off x="14541500" y="1646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99468</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55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10010</xdr:rowOff>
    </xdr:from>
    <xdr:to>
      <xdr:col>72</xdr:col>
      <xdr:colOff>38100</xdr:colOff>
      <xdr:row>96</xdr:row>
      <xdr:rowOff>111610</xdr:rowOff>
    </xdr:to>
    <xdr:sp macro="" textlink="">
      <xdr:nvSpPr>
        <xdr:cNvPr id="690" name="楕円 689">
          <a:extLst>
            <a:ext uri="{FF2B5EF4-FFF2-40B4-BE49-F238E27FC236}">
              <a16:creationId xmlns:a16="http://schemas.microsoft.com/office/drawing/2014/main" id="{00000000-0008-0000-0700-0000B2020000}"/>
            </a:ext>
          </a:extLst>
        </xdr:cNvPr>
        <xdr:cNvSpPr/>
      </xdr:nvSpPr>
      <xdr:spPr>
        <a:xfrm>
          <a:off x="13652500" y="1646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102737</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36111" y="1656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12467</xdr:rowOff>
    </xdr:from>
    <xdr:to>
      <xdr:col>67</xdr:col>
      <xdr:colOff>101600</xdr:colOff>
      <xdr:row>96</xdr:row>
      <xdr:rowOff>114067</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2763500" y="1647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105194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47111" y="1656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a:extLst>
            <a:ext uri="{FF2B5EF4-FFF2-40B4-BE49-F238E27FC236}">
              <a16:creationId xmlns:a16="http://schemas.microsoft.com/office/drawing/2014/main" id="{00000000-0008-0000-0700-0000B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a:extLst>
            <a:ext uri="{FF2B5EF4-FFF2-40B4-BE49-F238E27FC236}">
              <a16:creationId xmlns:a16="http://schemas.microsoft.com/office/drawing/2014/main" id="{00000000-0008-0000-0700-0000B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a:extLst>
            <a:ext uri="{FF2B5EF4-FFF2-40B4-BE49-F238E27FC236}">
              <a16:creationId xmlns:a16="http://schemas.microsoft.com/office/drawing/2014/main" id="{00000000-0008-0000-0700-0000B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a:extLst>
            <a:ext uri="{FF2B5EF4-FFF2-40B4-BE49-F238E27FC236}">
              <a16:creationId xmlns:a16="http://schemas.microsoft.com/office/drawing/2014/main" id="{00000000-0008-0000-0700-0000B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a:extLst>
            <a:ext uri="{FF2B5EF4-FFF2-40B4-BE49-F238E27FC236}">
              <a16:creationId xmlns:a16="http://schemas.microsoft.com/office/drawing/2014/main" id="{00000000-0008-0000-0700-0000C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a:extLst>
            <a:ext uri="{FF2B5EF4-FFF2-40B4-BE49-F238E27FC236}">
              <a16:creationId xmlns:a16="http://schemas.microsoft.com/office/drawing/2014/main" id="{00000000-0008-0000-0700-0000CC020000}"/>
            </a:ext>
          </a:extLst>
        </xdr:cNvPr>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a:extLst>
            <a:ext uri="{FF2B5EF4-FFF2-40B4-BE49-F238E27FC236}">
              <a16:creationId xmlns:a16="http://schemas.microsoft.com/office/drawing/2014/main" id="{00000000-0008-0000-0700-0000CE020000}"/>
            </a:ext>
          </a:extLst>
        </xdr:cNvPr>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a:extLst>
            <a:ext uri="{FF2B5EF4-FFF2-40B4-BE49-F238E27FC236}">
              <a16:creationId xmlns:a16="http://schemas.microsoft.com/office/drawing/2014/main" id="{00000000-0008-0000-0700-0000D1020000}"/>
            </a:ext>
          </a:extLst>
        </xdr:cNvPr>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a:extLst>
            <a:ext uri="{FF2B5EF4-FFF2-40B4-BE49-F238E27FC236}">
              <a16:creationId xmlns:a16="http://schemas.microsoft.com/office/drawing/2014/main" id="{00000000-0008-0000-0700-0000D2020000}"/>
            </a:ext>
          </a:extLst>
        </xdr:cNvPr>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87665</xdr:rowOff>
    </xdr:from>
    <xdr:to>
      <xdr:col>112</xdr:col>
      <xdr:colOff>38100</xdr:colOff>
      <xdr:row>39</xdr:row>
      <xdr:rowOff>17815</xdr:rowOff>
    </xdr:to>
    <xdr:sp macro="" textlink="">
      <xdr:nvSpPr>
        <xdr:cNvPr id="724" name="フローチャート: 判断 723">
          <a:extLst>
            <a:ext uri="{FF2B5EF4-FFF2-40B4-BE49-F238E27FC236}">
              <a16:creationId xmlns:a16="http://schemas.microsoft.com/office/drawing/2014/main" id="{00000000-0008-0000-0700-0000D4020000}"/>
            </a:ext>
          </a:extLst>
        </xdr:cNvPr>
        <xdr:cNvSpPr/>
      </xdr:nvSpPr>
      <xdr:spPr>
        <a:xfrm>
          <a:off x="21272500" y="66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34343</xdr:rowOff>
    </xdr:from>
    <xdr:ext cx="313932"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21166333" y="63779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87757</xdr:rowOff>
    </xdr:from>
    <xdr:to>
      <xdr:col>107</xdr:col>
      <xdr:colOff>101600</xdr:colOff>
      <xdr:row>39</xdr:row>
      <xdr:rowOff>17907</xdr:rowOff>
    </xdr:to>
    <xdr:sp macro="" textlink="">
      <xdr:nvSpPr>
        <xdr:cNvPr id="727" name="フローチャート: 判断 726">
          <a:extLst>
            <a:ext uri="{FF2B5EF4-FFF2-40B4-BE49-F238E27FC236}">
              <a16:creationId xmlns:a16="http://schemas.microsoft.com/office/drawing/2014/main" id="{00000000-0008-0000-0700-0000D7020000}"/>
            </a:ext>
          </a:extLst>
        </xdr:cNvPr>
        <xdr:cNvSpPr/>
      </xdr:nvSpPr>
      <xdr:spPr>
        <a:xfrm>
          <a:off x="20383500" y="660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34434</xdr:rowOff>
    </xdr:from>
    <xdr:ext cx="313932"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20277333" y="6378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81311</xdr:rowOff>
    </xdr:from>
    <xdr:to>
      <xdr:col>102</xdr:col>
      <xdr:colOff>165100</xdr:colOff>
      <xdr:row>39</xdr:row>
      <xdr:rowOff>11461</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19494500" y="659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27988</xdr:rowOff>
    </xdr:from>
    <xdr:ext cx="378565"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9356017" y="6371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81402</xdr:rowOff>
    </xdr:from>
    <xdr:to>
      <xdr:col>98</xdr:col>
      <xdr:colOff>38100</xdr:colOff>
      <xdr:row>39</xdr:row>
      <xdr:rowOff>11552</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18605500" y="659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28079</xdr:rowOff>
    </xdr:from>
    <xdr:ext cx="378565"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467017" y="6371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a:extLst>
            <a:ext uri="{FF2B5EF4-FFF2-40B4-BE49-F238E27FC236}">
              <a16:creationId xmlns:a16="http://schemas.microsoft.com/office/drawing/2014/main" id="{00000000-0008-0000-0700-0000E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a:extLst>
            <a:ext uri="{FF2B5EF4-FFF2-40B4-BE49-F238E27FC236}">
              <a16:creationId xmlns:a16="http://schemas.microsoft.com/office/drawing/2014/main" id="{00000000-0008-0000-0700-0000E4020000}"/>
            </a:ext>
          </a:extLst>
        </xdr:cNvPr>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a:extLst>
            <a:ext uri="{FF2B5EF4-FFF2-40B4-BE49-F238E27FC236}">
              <a16:creationId xmlns:a16="http://schemas.microsoft.com/office/drawing/2014/main" id="{00000000-0008-0000-0700-0000E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a:extLst>
            <a:ext uri="{FF2B5EF4-FFF2-40B4-BE49-F238E27FC236}">
              <a16:creationId xmlns:a16="http://schemas.microsoft.com/office/drawing/2014/main" id="{00000000-0008-0000-0700-0000E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a:extLst>
            <a:ext uri="{FF2B5EF4-FFF2-40B4-BE49-F238E27FC236}">
              <a16:creationId xmlns:a16="http://schemas.microsoft.com/office/drawing/2014/main" id="{00000000-0008-0000-0700-0000E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a16="http://schemas.microsoft.com/office/drawing/2014/main" id="{00000000-0008-0000-0700-0000E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a:extLst>
            <a:ext uri="{FF2B5EF4-FFF2-40B4-BE49-F238E27FC236}">
              <a16:creationId xmlns:a16="http://schemas.microsoft.com/office/drawing/2014/main" id="{00000000-0008-0000-0700-0000E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a:extLst>
            <a:ext uri="{FF2B5EF4-FFF2-40B4-BE49-F238E27FC236}">
              <a16:creationId xmlns:a16="http://schemas.microsoft.com/office/drawing/2014/main" id="{00000000-0008-0000-0700-0000E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a:extLst>
            <a:ext uri="{FF2B5EF4-FFF2-40B4-BE49-F238E27FC236}">
              <a16:creationId xmlns:a16="http://schemas.microsoft.com/office/drawing/2014/main" id="{00000000-0008-0000-0700-0000F0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a:extLst>
            <a:ext uri="{FF2B5EF4-FFF2-40B4-BE49-F238E27FC236}">
              <a16:creationId xmlns:a16="http://schemas.microsoft.com/office/drawing/2014/main" id="{00000000-0008-0000-0700-0000F1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a:extLst>
            <a:ext uri="{FF2B5EF4-FFF2-40B4-BE49-F238E27FC236}">
              <a16:creationId xmlns:a16="http://schemas.microsoft.com/office/drawing/2014/main" id="{00000000-0008-0000-0700-0000FB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a:extLst>
            <a:ext uri="{FF2B5EF4-FFF2-40B4-BE49-F238E27FC236}">
              <a16:creationId xmlns:a16="http://schemas.microsoft.com/office/drawing/2014/main" id="{00000000-0008-0000-0700-0000FD02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a:extLst>
            <a:ext uri="{FF2B5EF4-FFF2-40B4-BE49-F238E27FC236}">
              <a16:creationId xmlns:a16="http://schemas.microsoft.com/office/drawing/2014/main" id="{00000000-0008-0000-0700-0000FF02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a:extLst>
            <a:ext uri="{FF2B5EF4-FFF2-40B4-BE49-F238E27FC236}">
              <a16:creationId xmlns:a16="http://schemas.microsoft.com/office/drawing/2014/main" id="{00000000-0008-0000-0700-00000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a:extLst>
            <a:ext uri="{FF2B5EF4-FFF2-40B4-BE49-F238E27FC236}">
              <a16:creationId xmlns:a16="http://schemas.microsoft.com/office/drawing/2014/main" id="{00000000-0008-0000-0700-00001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総務費においては、ふるさと納税寄付金収入の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を受け、その返礼事務に伴う経費（補助金、委託料等）が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したことや、寄付金を財源としたふるさとづくり事業振興基金への積立金が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したことが大きな要因となり、昨年度から大きく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。また、商工費については、新型コロナウイルス感染症の感染拡大をうけ、経済対策事業（休業要請、時短要請協力金など）の増加により大きく増加した。また、農林水産業費においても、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新型コロナウイルス感染症経済対策事業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として実施した地場産品送料助成事業、新型コロナウイルス感染症緊急農業・漁業支援給付金事業により増加した。一方、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衛生費においては、国保病院事業会計への繰出金の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昨年度実施した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旧病院の解体工事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の完了により今年度は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民間保育所の施設整備交付金事業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が完了したことにより今年度は減少したが、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現在当町が重要施策として実施している子育て支援等に係る児童福祉関係補助費が大きな要因となり類似団体平均を上回っている状況である。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宮崎県都農町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財政調整基金の残高は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772,237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千円と前年度比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+154,158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千円となり、標準財政規模比についても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3.32%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した。また、実質収支額については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279,403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千円と前年度比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+8,505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千円となり、標準財政規模比について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した。実質単年度収支については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26,663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千円と前年度比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+260,277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千円となり、標準財政規模比で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7.48%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年度においては、地方交付税の増加により、実質収支及び</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実質単年度収支は、前年度と比較すると増加した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中長期的に持続可能な財政運営を行うため、引き続き、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業務効率化、事業の見直し、再構築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などにより、財政健全化に取り組む必要がある。</a:t>
          </a:r>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宮崎県都農町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全ての会計において実質収支は黒字であり、財政運営に支障をきたす会計は無かった。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しかし、水道事業会計において標準財政規模比が大きくなっており、予算編成時に歳入歳出ともに精査を行い、大幅な不用額等を出さないよう管理する必要がある。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なお、その他会計（黒字）について数値なしとなっているのは、簡易水道事業特別会計が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年度より水道事業会計（公営企業会計）に統合したことによるものである。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25616861</v>
      </c>
      <c r="BO4" s="433"/>
      <c r="BP4" s="433"/>
      <c r="BQ4" s="433"/>
      <c r="BR4" s="433"/>
      <c r="BS4" s="433"/>
      <c r="BT4" s="433"/>
      <c r="BU4" s="434"/>
      <c r="BV4" s="432">
        <v>15750053</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7.7</v>
      </c>
      <c r="CU4" s="439"/>
      <c r="CV4" s="439"/>
      <c r="CW4" s="439"/>
      <c r="CX4" s="439"/>
      <c r="CY4" s="439"/>
      <c r="CZ4" s="439"/>
      <c r="DA4" s="440"/>
      <c r="DB4" s="438">
        <v>7.8</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25093032</v>
      </c>
      <c r="BO5" s="470"/>
      <c r="BP5" s="470"/>
      <c r="BQ5" s="470"/>
      <c r="BR5" s="470"/>
      <c r="BS5" s="470"/>
      <c r="BT5" s="470"/>
      <c r="BU5" s="471"/>
      <c r="BV5" s="469">
        <v>15239897</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87.4</v>
      </c>
      <c r="CU5" s="467"/>
      <c r="CV5" s="467"/>
      <c r="CW5" s="467"/>
      <c r="CX5" s="467"/>
      <c r="CY5" s="467"/>
      <c r="CZ5" s="467"/>
      <c r="DA5" s="468"/>
      <c r="DB5" s="466">
        <v>95.3</v>
      </c>
      <c r="DC5" s="467"/>
      <c r="DD5" s="467"/>
      <c r="DE5" s="467"/>
      <c r="DF5" s="467"/>
      <c r="DG5" s="467"/>
      <c r="DH5" s="467"/>
      <c r="DI5" s="468"/>
      <c r="DJ5" s="186"/>
      <c r="DK5" s="186"/>
      <c r="DL5" s="186"/>
      <c r="DM5" s="186"/>
      <c r="DN5" s="186"/>
      <c r="DO5" s="186"/>
    </row>
    <row r="6" spans="1:119" ht="18.75" customHeight="1" x14ac:dyDescent="0.2">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523829</v>
      </c>
      <c r="BO6" s="470"/>
      <c r="BP6" s="470"/>
      <c r="BQ6" s="470"/>
      <c r="BR6" s="470"/>
      <c r="BS6" s="470"/>
      <c r="BT6" s="470"/>
      <c r="BU6" s="471"/>
      <c r="BV6" s="469">
        <v>510156</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90.3</v>
      </c>
      <c r="CU6" s="507"/>
      <c r="CV6" s="507"/>
      <c r="CW6" s="507"/>
      <c r="CX6" s="507"/>
      <c r="CY6" s="507"/>
      <c r="CZ6" s="507"/>
      <c r="DA6" s="508"/>
      <c r="DB6" s="506">
        <v>98.6</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244426</v>
      </c>
      <c r="BO7" s="470"/>
      <c r="BP7" s="470"/>
      <c r="BQ7" s="470"/>
      <c r="BR7" s="470"/>
      <c r="BS7" s="470"/>
      <c r="BT7" s="470"/>
      <c r="BU7" s="471"/>
      <c r="BV7" s="469">
        <v>239258</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3646618</v>
      </c>
      <c r="CU7" s="470"/>
      <c r="CV7" s="470"/>
      <c r="CW7" s="470"/>
      <c r="CX7" s="470"/>
      <c r="CY7" s="470"/>
      <c r="CZ7" s="470"/>
      <c r="DA7" s="471"/>
      <c r="DB7" s="469">
        <v>3459796</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94</v>
      </c>
      <c r="AV8" s="502"/>
      <c r="AW8" s="502"/>
      <c r="AX8" s="502"/>
      <c r="AY8" s="503" t="s">
        <v>110</v>
      </c>
      <c r="AZ8" s="504"/>
      <c r="BA8" s="504"/>
      <c r="BB8" s="504"/>
      <c r="BC8" s="504"/>
      <c r="BD8" s="504"/>
      <c r="BE8" s="504"/>
      <c r="BF8" s="504"/>
      <c r="BG8" s="504"/>
      <c r="BH8" s="504"/>
      <c r="BI8" s="504"/>
      <c r="BJ8" s="504"/>
      <c r="BK8" s="504"/>
      <c r="BL8" s="504"/>
      <c r="BM8" s="505"/>
      <c r="BN8" s="469">
        <v>279403</v>
      </c>
      <c r="BO8" s="470"/>
      <c r="BP8" s="470"/>
      <c r="BQ8" s="470"/>
      <c r="BR8" s="470"/>
      <c r="BS8" s="470"/>
      <c r="BT8" s="470"/>
      <c r="BU8" s="471"/>
      <c r="BV8" s="469">
        <v>270898</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0.32</v>
      </c>
      <c r="CU8" s="510"/>
      <c r="CV8" s="510"/>
      <c r="CW8" s="510"/>
      <c r="CX8" s="510"/>
      <c r="CY8" s="510"/>
      <c r="CZ8" s="510"/>
      <c r="DA8" s="511"/>
      <c r="DB8" s="509">
        <v>0.32</v>
      </c>
      <c r="DC8" s="510"/>
      <c r="DD8" s="510"/>
      <c r="DE8" s="510"/>
      <c r="DF8" s="510"/>
      <c r="DG8" s="510"/>
      <c r="DH8" s="510"/>
      <c r="DI8" s="511"/>
      <c r="DJ8" s="186"/>
      <c r="DK8" s="186"/>
      <c r="DL8" s="186"/>
      <c r="DM8" s="186"/>
      <c r="DN8" s="186"/>
      <c r="DO8" s="186"/>
    </row>
    <row r="9" spans="1:119" ht="18.75" customHeight="1" thickBot="1" x14ac:dyDescent="0.25">
      <c r="A9" s="187"/>
      <c r="B9" s="463" t="s">
        <v>112</v>
      </c>
      <c r="C9" s="464"/>
      <c r="D9" s="464"/>
      <c r="E9" s="464"/>
      <c r="F9" s="464"/>
      <c r="G9" s="464"/>
      <c r="H9" s="464"/>
      <c r="I9" s="464"/>
      <c r="J9" s="464"/>
      <c r="K9" s="512"/>
      <c r="L9" s="513" t="s">
        <v>113</v>
      </c>
      <c r="M9" s="514"/>
      <c r="N9" s="514"/>
      <c r="O9" s="514"/>
      <c r="P9" s="514"/>
      <c r="Q9" s="515"/>
      <c r="R9" s="516">
        <v>9906</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94</v>
      </c>
      <c r="AV9" s="502"/>
      <c r="AW9" s="502"/>
      <c r="AX9" s="502"/>
      <c r="AY9" s="503" t="s">
        <v>116</v>
      </c>
      <c r="AZ9" s="504"/>
      <c r="BA9" s="504"/>
      <c r="BB9" s="504"/>
      <c r="BC9" s="504"/>
      <c r="BD9" s="504"/>
      <c r="BE9" s="504"/>
      <c r="BF9" s="504"/>
      <c r="BG9" s="504"/>
      <c r="BH9" s="504"/>
      <c r="BI9" s="504"/>
      <c r="BJ9" s="504"/>
      <c r="BK9" s="504"/>
      <c r="BL9" s="504"/>
      <c r="BM9" s="505"/>
      <c r="BN9" s="469">
        <v>8505</v>
      </c>
      <c r="BO9" s="470"/>
      <c r="BP9" s="470"/>
      <c r="BQ9" s="470"/>
      <c r="BR9" s="470"/>
      <c r="BS9" s="470"/>
      <c r="BT9" s="470"/>
      <c r="BU9" s="471"/>
      <c r="BV9" s="469">
        <v>8992</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10.9</v>
      </c>
      <c r="CU9" s="467"/>
      <c r="CV9" s="467"/>
      <c r="CW9" s="467"/>
      <c r="CX9" s="467"/>
      <c r="CY9" s="467"/>
      <c r="CZ9" s="467"/>
      <c r="DA9" s="468"/>
      <c r="DB9" s="466">
        <v>12</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118</v>
      </c>
      <c r="M10" s="499"/>
      <c r="N10" s="499"/>
      <c r="O10" s="499"/>
      <c r="P10" s="499"/>
      <c r="Q10" s="500"/>
      <c r="R10" s="520">
        <v>10391</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270196</v>
      </c>
      <c r="BO10" s="470"/>
      <c r="BP10" s="470"/>
      <c r="BQ10" s="470"/>
      <c r="BR10" s="470"/>
      <c r="BS10" s="470"/>
      <c r="BT10" s="470"/>
      <c r="BU10" s="471"/>
      <c r="BV10" s="469">
        <v>101</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94</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2">
      <c r="A12" s="187"/>
      <c r="B12" s="529" t="s">
        <v>129</v>
      </c>
      <c r="C12" s="530"/>
      <c r="D12" s="530"/>
      <c r="E12" s="530"/>
      <c r="F12" s="530"/>
      <c r="G12" s="530"/>
      <c r="H12" s="530"/>
      <c r="I12" s="530"/>
      <c r="J12" s="530"/>
      <c r="K12" s="531"/>
      <c r="L12" s="538" t="s">
        <v>130</v>
      </c>
      <c r="M12" s="539"/>
      <c r="N12" s="539"/>
      <c r="O12" s="539"/>
      <c r="P12" s="539"/>
      <c r="Q12" s="540"/>
      <c r="R12" s="541">
        <v>10457</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94</v>
      </c>
      <c r="AV12" s="502"/>
      <c r="AW12" s="502"/>
      <c r="AX12" s="502"/>
      <c r="AY12" s="503" t="s">
        <v>134</v>
      </c>
      <c r="AZ12" s="504"/>
      <c r="BA12" s="504"/>
      <c r="BB12" s="504"/>
      <c r="BC12" s="504"/>
      <c r="BD12" s="504"/>
      <c r="BE12" s="504"/>
      <c r="BF12" s="504"/>
      <c r="BG12" s="504"/>
      <c r="BH12" s="504"/>
      <c r="BI12" s="504"/>
      <c r="BJ12" s="504"/>
      <c r="BK12" s="504"/>
      <c r="BL12" s="504"/>
      <c r="BM12" s="505"/>
      <c r="BN12" s="469">
        <v>252038</v>
      </c>
      <c r="BO12" s="470"/>
      <c r="BP12" s="470"/>
      <c r="BQ12" s="470"/>
      <c r="BR12" s="470"/>
      <c r="BS12" s="470"/>
      <c r="BT12" s="470"/>
      <c r="BU12" s="471"/>
      <c r="BV12" s="469">
        <v>242707</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136</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137</v>
      </c>
      <c r="N13" s="561"/>
      <c r="O13" s="561"/>
      <c r="P13" s="561"/>
      <c r="Q13" s="562"/>
      <c r="R13" s="553">
        <v>10389</v>
      </c>
      <c r="S13" s="554"/>
      <c r="T13" s="554"/>
      <c r="U13" s="554"/>
      <c r="V13" s="555"/>
      <c r="W13" s="485" t="s">
        <v>138</v>
      </c>
      <c r="X13" s="486"/>
      <c r="Y13" s="486"/>
      <c r="Z13" s="486"/>
      <c r="AA13" s="486"/>
      <c r="AB13" s="476"/>
      <c r="AC13" s="520">
        <v>1392</v>
      </c>
      <c r="AD13" s="521"/>
      <c r="AE13" s="521"/>
      <c r="AF13" s="521"/>
      <c r="AG13" s="563"/>
      <c r="AH13" s="520">
        <v>1497</v>
      </c>
      <c r="AI13" s="521"/>
      <c r="AJ13" s="521"/>
      <c r="AK13" s="521"/>
      <c r="AL13" s="522"/>
      <c r="AM13" s="498" t="s">
        <v>139</v>
      </c>
      <c r="AN13" s="499"/>
      <c r="AO13" s="499"/>
      <c r="AP13" s="499"/>
      <c r="AQ13" s="499"/>
      <c r="AR13" s="499"/>
      <c r="AS13" s="499"/>
      <c r="AT13" s="500"/>
      <c r="AU13" s="501" t="s">
        <v>140</v>
      </c>
      <c r="AV13" s="502"/>
      <c r="AW13" s="502"/>
      <c r="AX13" s="502"/>
      <c r="AY13" s="503" t="s">
        <v>141</v>
      </c>
      <c r="AZ13" s="504"/>
      <c r="BA13" s="504"/>
      <c r="BB13" s="504"/>
      <c r="BC13" s="504"/>
      <c r="BD13" s="504"/>
      <c r="BE13" s="504"/>
      <c r="BF13" s="504"/>
      <c r="BG13" s="504"/>
      <c r="BH13" s="504"/>
      <c r="BI13" s="504"/>
      <c r="BJ13" s="504"/>
      <c r="BK13" s="504"/>
      <c r="BL13" s="504"/>
      <c r="BM13" s="505"/>
      <c r="BN13" s="469">
        <v>26663</v>
      </c>
      <c r="BO13" s="470"/>
      <c r="BP13" s="470"/>
      <c r="BQ13" s="470"/>
      <c r="BR13" s="470"/>
      <c r="BS13" s="470"/>
      <c r="BT13" s="470"/>
      <c r="BU13" s="471"/>
      <c r="BV13" s="469">
        <v>-233614</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9.3000000000000007</v>
      </c>
      <c r="CU13" s="467"/>
      <c r="CV13" s="467"/>
      <c r="CW13" s="467"/>
      <c r="CX13" s="467"/>
      <c r="CY13" s="467"/>
      <c r="CZ13" s="467"/>
      <c r="DA13" s="468"/>
      <c r="DB13" s="466">
        <v>9.9</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143</v>
      </c>
      <c r="M14" s="551"/>
      <c r="N14" s="551"/>
      <c r="O14" s="551"/>
      <c r="P14" s="551"/>
      <c r="Q14" s="552"/>
      <c r="R14" s="553">
        <v>10508</v>
      </c>
      <c r="S14" s="554"/>
      <c r="T14" s="554"/>
      <c r="U14" s="554"/>
      <c r="V14" s="555"/>
      <c r="W14" s="459"/>
      <c r="X14" s="460"/>
      <c r="Y14" s="460"/>
      <c r="Z14" s="460"/>
      <c r="AA14" s="460"/>
      <c r="AB14" s="449"/>
      <c r="AC14" s="556">
        <v>27.5</v>
      </c>
      <c r="AD14" s="557"/>
      <c r="AE14" s="557"/>
      <c r="AF14" s="557"/>
      <c r="AG14" s="558"/>
      <c r="AH14" s="556">
        <v>29.1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t="s">
        <v>145</v>
      </c>
      <c r="CU14" s="568"/>
      <c r="CV14" s="568"/>
      <c r="CW14" s="568"/>
      <c r="CX14" s="568"/>
      <c r="CY14" s="568"/>
      <c r="CZ14" s="568"/>
      <c r="DA14" s="569"/>
      <c r="DB14" s="567" t="s">
        <v>128</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146</v>
      </c>
      <c r="N15" s="561"/>
      <c r="O15" s="561"/>
      <c r="P15" s="561"/>
      <c r="Q15" s="562"/>
      <c r="R15" s="553">
        <v>10458</v>
      </c>
      <c r="S15" s="554"/>
      <c r="T15" s="554"/>
      <c r="U15" s="554"/>
      <c r="V15" s="555"/>
      <c r="W15" s="485" t="s">
        <v>147</v>
      </c>
      <c r="X15" s="486"/>
      <c r="Y15" s="486"/>
      <c r="Z15" s="486"/>
      <c r="AA15" s="486"/>
      <c r="AB15" s="476"/>
      <c r="AC15" s="520">
        <v>1194</v>
      </c>
      <c r="AD15" s="521"/>
      <c r="AE15" s="521"/>
      <c r="AF15" s="521"/>
      <c r="AG15" s="563"/>
      <c r="AH15" s="520">
        <v>1261</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1062279</v>
      </c>
      <c r="BO15" s="433"/>
      <c r="BP15" s="433"/>
      <c r="BQ15" s="433"/>
      <c r="BR15" s="433"/>
      <c r="BS15" s="433"/>
      <c r="BT15" s="433"/>
      <c r="BU15" s="434"/>
      <c r="BV15" s="432">
        <v>987151</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23.6</v>
      </c>
      <c r="AD16" s="557"/>
      <c r="AE16" s="557"/>
      <c r="AF16" s="557"/>
      <c r="AG16" s="558"/>
      <c r="AH16" s="556">
        <v>24.5</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3272678</v>
      </c>
      <c r="BO16" s="470"/>
      <c r="BP16" s="470"/>
      <c r="BQ16" s="470"/>
      <c r="BR16" s="470"/>
      <c r="BS16" s="470"/>
      <c r="BT16" s="470"/>
      <c r="BU16" s="471"/>
      <c r="BV16" s="469">
        <v>3094735</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2472</v>
      </c>
      <c r="AD17" s="521"/>
      <c r="AE17" s="521"/>
      <c r="AF17" s="521"/>
      <c r="AG17" s="563"/>
      <c r="AH17" s="520">
        <v>2384</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1320911</v>
      </c>
      <c r="BO17" s="470"/>
      <c r="BP17" s="470"/>
      <c r="BQ17" s="470"/>
      <c r="BR17" s="470"/>
      <c r="BS17" s="470"/>
      <c r="BT17" s="470"/>
      <c r="BU17" s="471"/>
      <c r="BV17" s="469">
        <v>1238921</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157</v>
      </c>
      <c r="C18" s="512"/>
      <c r="D18" s="512"/>
      <c r="E18" s="584"/>
      <c r="F18" s="584"/>
      <c r="G18" s="584"/>
      <c r="H18" s="584"/>
      <c r="I18" s="584"/>
      <c r="J18" s="584"/>
      <c r="K18" s="584"/>
      <c r="L18" s="585">
        <v>102.11</v>
      </c>
      <c r="M18" s="585"/>
      <c r="N18" s="585"/>
      <c r="O18" s="585"/>
      <c r="P18" s="585"/>
      <c r="Q18" s="585"/>
      <c r="R18" s="586"/>
      <c r="S18" s="586"/>
      <c r="T18" s="586"/>
      <c r="U18" s="586"/>
      <c r="V18" s="587"/>
      <c r="W18" s="487"/>
      <c r="X18" s="488"/>
      <c r="Y18" s="488"/>
      <c r="Z18" s="488"/>
      <c r="AA18" s="488"/>
      <c r="AB18" s="479"/>
      <c r="AC18" s="588">
        <v>48.9</v>
      </c>
      <c r="AD18" s="589"/>
      <c r="AE18" s="589"/>
      <c r="AF18" s="589"/>
      <c r="AG18" s="590"/>
      <c r="AH18" s="588">
        <v>46.4</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3165473</v>
      </c>
      <c r="BO18" s="470"/>
      <c r="BP18" s="470"/>
      <c r="BQ18" s="470"/>
      <c r="BR18" s="470"/>
      <c r="BS18" s="470"/>
      <c r="BT18" s="470"/>
      <c r="BU18" s="471"/>
      <c r="BV18" s="469">
        <v>3315577</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159</v>
      </c>
      <c r="C19" s="512"/>
      <c r="D19" s="512"/>
      <c r="E19" s="584"/>
      <c r="F19" s="584"/>
      <c r="G19" s="584"/>
      <c r="H19" s="584"/>
      <c r="I19" s="584"/>
      <c r="J19" s="584"/>
      <c r="K19" s="584"/>
      <c r="L19" s="592">
        <v>97</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5094910</v>
      </c>
      <c r="BO19" s="470"/>
      <c r="BP19" s="470"/>
      <c r="BQ19" s="470"/>
      <c r="BR19" s="470"/>
      <c r="BS19" s="470"/>
      <c r="BT19" s="470"/>
      <c r="BU19" s="471"/>
      <c r="BV19" s="469">
        <v>4547718</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161</v>
      </c>
      <c r="C20" s="512"/>
      <c r="D20" s="512"/>
      <c r="E20" s="584"/>
      <c r="F20" s="584"/>
      <c r="G20" s="584"/>
      <c r="H20" s="584"/>
      <c r="I20" s="584"/>
      <c r="J20" s="584"/>
      <c r="K20" s="584"/>
      <c r="L20" s="592">
        <v>3960</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5987290</v>
      </c>
      <c r="BO23" s="470"/>
      <c r="BP23" s="470"/>
      <c r="BQ23" s="470"/>
      <c r="BR23" s="470"/>
      <c r="BS23" s="470"/>
      <c r="BT23" s="470"/>
      <c r="BU23" s="471"/>
      <c r="BV23" s="469">
        <v>5969178</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170</v>
      </c>
      <c r="F24" s="499"/>
      <c r="G24" s="499"/>
      <c r="H24" s="499"/>
      <c r="I24" s="499"/>
      <c r="J24" s="499"/>
      <c r="K24" s="500"/>
      <c r="L24" s="520">
        <v>1</v>
      </c>
      <c r="M24" s="521"/>
      <c r="N24" s="521"/>
      <c r="O24" s="521"/>
      <c r="P24" s="563"/>
      <c r="Q24" s="520">
        <v>6820</v>
      </c>
      <c r="R24" s="521"/>
      <c r="S24" s="521"/>
      <c r="T24" s="521"/>
      <c r="U24" s="521"/>
      <c r="V24" s="563"/>
      <c r="W24" s="622"/>
      <c r="X24" s="610"/>
      <c r="Y24" s="611"/>
      <c r="Z24" s="519" t="s">
        <v>171</v>
      </c>
      <c r="AA24" s="499"/>
      <c r="AB24" s="499"/>
      <c r="AC24" s="499"/>
      <c r="AD24" s="499"/>
      <c r="AE24" s="499"/>
      <c r="AF24" s="499"/>
      <c r="AG24" s="500"/>
      <c r="AH24" s="520">
        <v>132</v>
      </c>
      <c r="AI24" s="521"/>
      <c r="AJ24" s="521"/>
      <c r="AK24" s="521"/>
      <c r="AL24" s="563"/>
      <c r="AM24" s="520">
        <v>402072</v>
      </c>
      <c r="AN24" s="521"/>
      <c r="AO24" s="521"/>
      <c r="AP24" s="521"/>
      <c r="AQ24" s="521"/>
      <c r="AR24" s="563"/>
      <c r="AS24" s="520">
        <v>3046</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5632533</v>
      </c>
      <c r="BO24" s="470"/>
      <c r="BP24" s="470"/>
      <c r="BQ24" s="470"/>
      <c r="BR24" s="470"/>
      <c r="BS24" s="470"/>
      <c r="BT24" s="470"/>
      <c r="BU24" s="471"/>
      <c r="BV24" s="469">
        <v>5599402</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173</v>
      </c>
      <c r="F25" s="499"/>
      <c r="G25" s="499"/>
      <c r="H25" s="499"/>
      <c r="I25" s="499"/>
      <c r="J25" s="499"/>
      <c r="K25" s="500"/>
      <c r="L25" s="520">
        <v>1</v>
      </c>
      <c r="M25" s="521"/>
      <c r="N25" s="521"/>
      <c r="O25" s="521"/>
      <c r="P25" s="563"/>
      <c r="Q25" s="520">
        <v>5600</v>
      </c>
      <c r="R25" s="521"/>
      <c r="S25" s="521"/>
      <c r="T25" s="521"/>
      <c r="U25" s="521"/>
      <c r="V25" s="563"/>
      <c r="W25" s="622"/>
      <c r="X25" s="610"/>
      <c r="Y25" s="611"/>
      <c r="Z25" s="519" t="s">
        <v>174</v>
      </c>
      <c r="AA25" s="499"/>
      <c r="AB25" s="499"/>
      <c r="AC25" s="499"/>
      <c r="AD25" s="499"/>
      <c r="AE25" s="499"/>
      <c r="AF25" s="499"/>
      <c r="AG25" s="500"/>
      <c r="AH25" s="520" t="s">
        <v>145</v>
      </c>
      <c r="AI25" s="521"/>
      <c r="AJ25" s="521"/>
      <c r="AK25" s="521"/>
      <c r="AL25" s="563"/>
      <c r="AM25" s="520" t="s">
        <v>175</v>
      </c>
      <c r="AN25" s="521"/>
      <c r="AO25" s="521"/>
      <c r="AP25" s="521"/>
      <c r="AQ25" s="521"/>
      <c r="AR25" s="563"/>
      <c r="AS25" s="520" t="s">
        <v>145</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4664354</v>
      </c>
      <c r="BO25" s="433"/>
      <c r="BP25" s="433"/>
      <c r="BQ25" s="433"/>
      <c r="BR25" s="433"/>
      <c r="BS25" s="433"/>
      <c r="BT25" s="433"/>
      <c r="BU25" s="434"/>
      <c r="BV25" s="432">
        <v>7581562</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177</v>
      </c>
      <c r="F26" s="499"/>
      <c r="G26" s="499"/>
      <c r="H26" s="499"/>
      <c r="I26" s="499"/>
      <c r="J26" s="499"/>
      <c r="K26" s="500"/>
      <c r="L26" s="520">
        <v>1</v>
      </c>
      <c r="M26" s="521"/>
      <c r="N26" s="521"/>
      <c r="O26" s="521"/>
      <c r="P26" s="563"/>
      <c r="Q26" s="520">
        <v>5300</v>
      </c>
      <c r="R26" s="521"/>
      <c r="S26" s="521"/>
      <c r="T26" s="521"/>
      <c r="U26" s="521"/>
      <c r="V26" s="563"/>
      <c r="W26" s="622"/>
      <c r="X26" s="610"/>
      <c r="Y26" s="611"/>
      <c r="Z26" s="519" t="s">
        <v>178</v>
      </c>
      <c r="AA26" s="632"/>
      <c r="AB26" s="632"/>
      <c r="AC26" s="632"/>
      <c r="AD26" s="632"/>
      <c r="AE26" s="632"/>
      <c r="AF26" s="632"/>
      <c r="AG26" s="633"/>
      <c r="AH26" s="520">
        <v>3</v>
      </c>
      <c r="AI26" s="521"/>
      <c r="AJ26" s="521"/>
      <c r="AK26" s="521"/>
      <c r="AL26" s="563"/>
      <c r="AM26" s="520">
        <v>10218</v>
      </c>
      <c r="AN26" s="521"/>
      <c r="AO26" s="521"/>
      <c r="AP26" s="521"/>
      <c r="AQ26" s="521"/>
      <c r="AR26" s="563"/>
      <c r="AS26" s="520">
        <v>3406</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128</v>
      </c>
      <c r="BO26" s="470"/>
      <c r="BP26" s="470"/>
      <c r="BQ26" s="470"/>
      <c r="BR26" s="470"/>
      <c r="BS26" s="470"/>
      <c r="BT26" s="470"/>
      <c r="BU26" s="471"/>
      <c r="BV26" s="469" t="s">
        <v>128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180</v>
      </c>
      <c r="F27" s="499"/>
      <c r="G27" s="499"/>
      <c r="H27" s="499"/>
      <c r="I27" s="499"/>
      <c r="J27" s="499"/>
      <c r="K27" s="500"/>
      <c r="L27" s="520">
        <v>1</v>
      </c>
      <c r="M27" s="521"/>
      <c r="N27" s="521"/>
      <c r="O27" s="521"/>
      <c r="P27" s="563"/>
      <c r="Q27" s="520">
        <v>2960</v>
      </c>
      <c r="R27" s="521"/>
      <c r="S27" s="521"/>
      <c r="T27" s="521"/>
      <c r="U27" s="521"/>
      <c r="V27" s="563"/>
      <c r="W27" s="622"/>
      <c r="X27" s="610"/>
      <c r="Y27" s="611"/>
      <c r="Z27" s="519" t="s">
        <v>181</v>
      </c>
      <c r="AA27" s="499"/>
      <c r="AB27" s="499"/>
      <c r="AC27" s="499"/>
      <c r="AD27" s="499"/>
      <c r="AE27" s="499"/>
      <c r="AF27" s="499"/>
      <c r="AG27" s="500"/>
      <c r="AH27" s="520" t="s">
        <v>145</v>
      </c>
      <c r="AI27" s="521"/>
      <c r="AJ27" s="521"/>
      <c r="AK27" s="521"/>
      <c r="AL27" s="563"/>
      <c r="AM27" s="520" t="s">
        <v>128</v>
      </c>
      <c r="AN27" s="521"/>
      <c r="AO27" s="521"/>
      <c r="AP27" s="521"/>
      <c r="AQ27" s="521"/>
      <c r="AR27" s="563"/>
      <c r="AS27" s="520" t="s">
        <v>145</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t="s">
        <v>145</v>
      </c>
      <c r="BO27" s="646"/>
      <c r="BP27" s="646"/>
      <c r="BQ27" s="646"/>
      <c r="BR27" s="646"/>
      <c r="BS27" s="646"/>
      <c r="BT27" s="646"/>
      <c r="BU27" s="647"/>
      <c r="BV27" s="645" t="s">
        <v>128</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183</v>
      </c>
      <c r="F28" s="499"/>
      <c r="G28" s="499"/>
      <c r="H28" s="499"/>
      <c r="I28" s="499"/>
      <c r="J28" s="499"/>
      <c r="K28" s="500"/>
      <c r="L28" s="520">
        <v>1</v>
      </c>
      <c r="M28" s="521"/>
      <c r="N28" s="521"/>
      <c r="O28" s="521"/>
      <c r="P28" s="563"/>
      <c r="Q28" s="520">
        <v>2190</v>
      </c>
      <c r="R28" s="521"/>
      <c r="S28" s="521"/>
      <c r="T28" s="521"/>
      <c r="U28" s="521"/>
      <c r="V28" s="563"/>
      <c r="W28" s="622"/>
      <c r="X28" s="610"/>
      <c r="Y28" s="611"/>
      <c r="Z28" s="519" t="s">
        <v>184</v>
      </c>
      <c r="AA28" s="499"/>
      <c r="AB28" s="499"/>
      <c r="AC28" s="499"/>
      <c r="AD28" s="499"/>
      <c r="AE28" s="499"/>
      <c r="AF28" s="499"/>
      <c r="AG28" s="500"/>
      <c r="AH28" s="520" t="s">
        <v>128</v>
      </c>
      <c r="AI28" s="521"/>
      <c r="AJ28" s="521"/>
      <c r="AK28" s="521"/>
      <c r="AL28" s="563"/>
      <c r="AM28" s="520" t="s">
        <v>128</v>
      </c>
      <c r="AN28" s="521"/>
      <c r="AO28" s="521"/>
      <c r="AP28" s="521"/>
      <c r="AQ28" s="521"/>
      <c r="AR28" s="563"/>
      <c r="AS28" s="520" t="s">
        <v>128</v>
      </c>
      <c r="AT28" s="521"/>
      <c r="AU28" s="521"/>
      <c r="AV28" s="521"/>
      <c r="AW28" s="521"/>
      <c r="AX28" s="522"/>
      <c r="AY28" s="648" t="s">
        <v>185</v>
      </c>
      <c r="AZ28" s="649"/>
      <c r="BA28" s="649"/>
      <c r="BB28" s="650"/>
      <c r="BC28" s="429" t="s">
        <v>48</v>
      </c>
      <c r="BD28" s="430"/>
      <c r="BE28" s="430"/>
      <c r="BF28" s="430"/>
      <c r="BG28" s="430"/>
      <c r="BH28" s="430"/>
      <c r="BI28" s="430"/>
      <c r="BJ28" s="430"/>
      <c r="BK28" s="430"/>
      <c r="BL28" s="430"/>
      <c r="BM28" s="431"/>
      <c r="BN28" s="432">
        <v>772237</v>
      </c>
      <c r="BO28" s="433"/>
      <c r="BP28" s="433"/>
      <c r="BQ28" s="433"/>
      <c r="BR28" s="433"/>
      <c r="BS28" s="433"/>
      <c r="BT28" s="433"/>
      <c r="BU28" s="434"/>
      <c r="BV28" s="432">
        <v>618079</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186</v>
      </c>
      <c r="F29" s="499"/>
      <c r="G29" s="499"/>
      <c r="H29" s="499"/>
      <c r="I29" s="499"/>
      <c r="J29" s="499"/>
      <c r="K29" s="500"/>
      <c r="L29" s="520">
        <v>8</v>
      </c>
      <c r="M29" s="521"/>
      <c r="N29" s="521"/>
      <c r="O29" s="521"/>
      <c r="P29" s="563"/>
      <c r="Q29" s="520">
        <v>2050</v>
      </c>
      <c r="R29" s="521"/>
      <c r="S29" s="521"/>
      <c r="T29" s="521"/>
      <c r="U29" s="521"/>
      <c r="V29" s="563"/>
      <c r="W29" s="623"/>
      <c r="X29" s="624"/>
      <c r="Y29" s="625"/>
      <c r="Z29" s="519" t="s">
        <v>187</v>
      </c>
      <c r="AA29" s="499"/>
      <c r="AB29" s="499"/>
      <c r="AC29" s="499"/>
      <c r="AD29" s="499"/>
      <c r="AE29" s="499"/>
      <c r="AF29" s="499"/>
      <c r="AG29" s="500"/>
      <c r="AH29" s="520">
        <v>132</v>
      </c>
      <c r="AI29" s="521"/>
      <c r="AJ29" s="521"/>
      <c r="AK29" s="521"/>
      <c r="AL29" s="563"/>
      <c r="AM29" s="520">
        <v>402072</v>
      </c>
      <c r="AN29" s="521"/>
      <c r="AO29" s="521"/>
      <c r="AP29" s="521"/>
      <c r="AQ29" s="521"/>
      <c r="AR29" s="563"/>
      <c r="AS29" s="520">
        <v>3046</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72845</v>
      </c>
      <c r="BO29" s="470"/>
      <c r="BP29" s="470"/>
      <c r="BQ29" s="470"/>
      <c r="BR29" s="470"/>
      <c r="BS29" s="470"/>
      <c r="BT29" s="470"/>
      <c r="BU29" s="471"/>
      <c r="BV29" s="469">
        <v>72834</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94.9</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7664790</v>
      </c>
      <c r="BO30" s="646"/>
      <c r="BP30" s="646"/>
      <c r="BQ30" s="646"/>
      <c r="BR30" s="646"/>
      <c r="BS30" s="646"/>
      <c r="BT30" s="646"/>
      <c r="BU30" s="647"/>
      <c r="BV30" s="645">
        <v>5611167</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196</v>
      </c>
      <c r="V33" s="493"/>
      <c r="W33" s="458" t="s">
        <v>198</v>
      </c>
      <c r="X33" s="458"/>
      <c r="Y33" s="458"/>
      <c r="Z33" s="458"/>
      <c r="AA33" s="458"/>
      <c r="AB33" s="458"/>
      <c r="AC33" s="458"/>
      <c r="AD33" s="458"/>
      <c r="AE33" s="458"/>
      <c r="AF33" s="458"/>
      <c r="AG33" s="458"/>
      <c r="AH33" s="458"/>
      <c r="AI33" s="458"/>
      <c r="AJ33" s="458"/>
      <c r="AK33" s="458"/>
      <c r="AL33" s="216"/>
      <c r="AM33" s="493" t="s">
        <v>196</v>
      </c>
      <c r="AN33" s="493"/>
      <c r="AO33" s="458" t="s">
        <v>198</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202</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IF('各会計、関係団体の財政状況及び健全化判断比率'!B32="","",'各会計、関係団体の財政状況及び健全化判断比率'!B32)</f>
        <v>国民健康保険病院事業会計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川南・都農衛生組合</v>
      </c>
      <c r="BZ34" s="659"/>
      <c r="CA34" s="659"/>
      <c r="CB34" s="659"/>
      <c r="CC34" s="659"/>
      <c r="CD34" s="659"/>
      <c r="CE34" s="659"/>
      <c r="CF34" s="659"/>
      <c r="CG34" s="659"/>
      <c r="CH34" s="659"/>
      <c r="CI34" s="659"/>
      <c r="CJ34" s="659"/>
      <c r="CK34" s="659"/>
      <c r="CL34" s="659"/>
      <c r="CM34" s="659"/>
      <c r="CN34" s="214"/>
      <c r="CO34" s="658">
        <f>IF(CQ34="","",MAX(C34:D43,U34:V43,AM34:AN43,BE34:BF43,BW34:BX43)+1)</f>
        <v>16</v>
      </c>
      <c r="CP34" s="658"/>
      <c r="CQ34" s="659" t="str">
        <f>IF('各会計、関係団体の財政状況及び健全化判断比率'!BS7="","",'各会計、関係団体の財政状況及び健全化判断比率'!BS7)</f>
        <v>（株）都農ワイン</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〇</v>
      </c>
      <c r="DH34" s="660"/>
      <c r="DI34" s="218"/>
      <c r="DJ34" s="186"/>
      <c r="DK34" s="186"/>
      <c r="DL34" s="186"/>
      <c r="DM34" s="186"/>
      <c r="DN34" s="186"/>
      <c r="DO34" s="186"/>
    </row>
    <row r="35" spans="1:119" ht="32.25" customHeight="1" x14ac:dyDescent="0.2">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介護保険特別会計（保険事業勘定）</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IF('各会計、関係団体の財政状況及び健全化判断比率'!B33="","",'各会計、関係団体の財政状況及び健全化判断比率'!B33)</f>
        <v>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宮崎県東児湯消防組合</v>
      </c>
      <c r="BZ35" s="659"/>
      <c r="CA35" s="659"/>
      <c r="CB35" s="659"/>
      <c r="CC35" s="659"/>
      <c r="CD35" s="659"/>
      <c r="CE35" s="659"/>
      <c r="CF35" s="659"/>
      <c r="CG35" s="659"/>
      <c r="CH35" s="659"/>
      <c r="CI35" s="659"/>
      <c r="CJ35" s="659"/>
      <c r="CK35" s="659"/>
      <c r="CL35" s="659"/>
      <c r="CM35" s="659"/>
      <c r="CN35" s="214"/>
      <c r="CO35" s="658">
        <f t="shared" ref="CO35:CO43" si="3">IF(CQ35="","",CO34+1)</f>
        <v>17</v>
      </c>
      <c r="CP35" s="658"/>
      <c r="CQ35" s="659" t="str">
        <f>IF('各会計、関係団体の財政状況及び健全化判断比率'!BS8="","",'各会計、関係団体の財政状況及び健全化判断比率'!BS8)</f>
        <v>豊畑</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介護保険特別会計（介護サービス事業勘定）</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西都児湯環境整備事務組合</v>
      </c>
      <c r="BZ36" s="659"/>
      <c r="CA36" s="659"/>
      <c r="CB36" s="659"/>
      <c r="CC36" s="659"/>
      <c r="CD36" s="659"/>
      <c r="CE36" s="659"/>
      <c r="CF36" s="659"/>
      <c r="CG36" s="659"/>
      <c r="CH36" s="659"/>
      <c r="CI36" s="659"/>
      <c r="CJ36" s="659"/>
      <c r="CK36" s="659"/>
      <c r="CL36" s="659"/>
      <c r="CM36" s="659"/>
      <c r="CN36" s="214"/>
      <c r="CO36" s="658">
        <f t="shared" si="3"/>
        <v>18</v>
      </c>
      <c r="CP36" s="658"/>
      <c r="CQ36" s="659" t="str">
        <f>IF('各会計、関係団体の財政状況及び健全化判断比率'!BS9="","",'各会計、関係団体の財政状況及び健全化判断比率'!BS9)</f>
        <v>(一財）つの未来まちづくり推進機構</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後期高齢者医療特別会計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宮崎県市町村総合事務組合（一般会計）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宮崎県市町村総合事務組合（市町村交通災害共済事業特別会計）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宮崎県後期高齢者医療広域連合（一般会計）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宮崎県後期高齢者医療広域連合（後期高齢者医療特別会計）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15</v>
      </c>
      <c r="BX41" s="658"/>
      <c r="BY41" s="659" t="str">
        <f>IF('各会計、関係団体の財政状況及び健全化判断比率'!B75="","",'各会計、関係団体の財政状況及び健全化判断比率'!B75)</f>
        <v>宮崎県市町村総合事務組合（自治会館管理運営特別会計）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209</v>
      </c>
    </row>
    <row r="50" spans="5:5" x14ac:dyDescent="0.2">
      <c r="E50" s="188" t="s">
        <v>210</v>
      </c>
    </row>
    <row r="51" spans="5:5" x14ac:dyDescent="0.2">
      <c r="E51" s="188" t="s">
        <v>211</v>
      </c>
    </row>
    <row r="52" spans="5:5" x14ac:dyDescent="0.2">
      <c r="E52" s="188" t="s">
        <v>212</v>
      </c>
    </row>
    <row r="53" spans="5:5" x14ac:dyDescent="0.2"/>
    <row r="54" spans="5:5" x14ac:dyDescent="0.2"/>
    <row r="55" spans="5:5" x14ac:dyDescent="0.2"/>
    <row r="56" spans="5:5" x14ac:dyDescent="0.2"/>
  </sheetData>
  <sheetProtection algorithmName="SHA-512" hashValue="Rmi/mUq5MdjsT4d1BfId9FcIbCPuHV8hTInOE+mwVcbB2TfR3TgV+ouMIFkRN+NOCZGX5N+gWnsJMvo1SOzOJA==" saltValue="c9SBZxL6j4tmKqdscZYFY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2">
      <c r="A34" s="22"/>
      <c r="B34" s="31"/>
      <c r="C34" s="1250" t="s">
        <v>563</v>
      </c>
      <c r="D34" s="1250"/>
      <c r="E34" s="1251"/>
      <c r="F34" s="32">
        <v>6.81</v>
      </c>
      <c r="G34" s="33">
        <v>10.87</v>
      </c>
      <c r="H34" s="33">
        <v>13.19</v>
      </c>
      <c r="I34" s="33">
        <v>15.21</v>
      </c>
      <c r="J34" s="34">
        <v>15.93</v>
      </c>
      <c r="K34" s="22"/>
      <c r="L34" s="22"/>
      <c r="M34" s="22"/>
      <c r="N34" s="22"/>
      <c r="O34" s="22"/>
      <c r="P34" s="22"/>
    </row>
    <row r="35" spans="1:16" ht="39" customHeight="1" x14ac:dyDescent="0.2">
      <c r="A35" s="22"/>
      <c r="B35" s="35"/>
      <c r="C35" s="1244" t="s">
        <v>564</v>
      </c>
      <c r="D35" s="1245"/>
      <c r="E35" s="1246"/>
      <c r="F35" s="36">
        <v>4.3499999999999996</v>
      </c>
      <c r="G35" s="37">
        <v>2.4900000000000002</v>
      </c>
      <c r="H35" s="37">
        <v>3.2</v>
      </c>
      <c r="I35" s="37">
        <v>9.42</v>
      </c>
      <c r="J35" s="38">
        <v>11.47</v>
      </c>
      <c r="K35" s="22"/>
      <c r="L35" s="22"/>
      <c r="M35" s="22"/>
      <c r="N35" s="22"/>
      <c r="O35" s="22"/>
      <c r="P35" s="22"/>
    </row>
    <row r="36" spans="1:16" ht="39" customHeight="1" x14ac:dyDescent="0.2">
      <c r="A36" s="22"/>
      <c r="B36" s="35"/>
      <c r="C36" s="1244" t="s">
        <v>565</v>
      </c>
      <c r="D36" s="1245"/>
      <c r="E36" s="1246"/>
      <c r="F36" s="36">
        <v>13.1</v>
      </c>
      <c r="G36" s="37">
        <v>10.55</v>
      </c>
      <c r="H36" s="37">
        <v>7.63</v>
      </c>
      <c r="I36" s="37">
        <v>7.82</v>
      </c>
      <c r="J36" s="38">
        <v>7.66</v>
      </c>
      <c r="K36" s="22"/>
      <c r="L36" s="22"/>
      <c r="M36" s="22"/>
      <c r="N36" s="22"/>
      <c r="O36" s="22"/>
      <c r="P36" s="22"/>
    </row>
    <row r="37" spans="1:16" ht="39" customHeight="1" x14ac:dyDescent="0.2">
      <c r="A37" s="22"/>
      <c r="B37" s="35"/>
      <c r="C37" s="1244" t="s">
        <v>566</v>
      </c>
      <c r="D37" s="1245"/>
      <c r="E37" s="1246"/>
      <c r="F37" s="36">
        <v>1.41</v>
      </c>
      <c r="G37" s="37">
        <v>1.82</v>
      </c>
      <c r="H37" s="37">
        <v>1.93</v>
      </c>
      <c r="I37" s="37">
        <v>2.09</v>
      </c>
      <c r="J37" s="38">
        <v>2.0499999999999998</v>
      </c>
      <c r="K37" s="22"/>
      <c r="L37" s="22"/>
      <c r="M37" s="22"/>
      <c r="N37" s="22"/>
      <c r="O37" s="22"/>
      <c r="P37" s="22"/>
    </row>
    <row r="38" spans="1:16" ht="39" customHeight="1" x14ac:dyDescent="0.2">
      <c r="A38" s="22"/>
      <c r="B38" s="35"/>
      <c r="C38" s="1244" t="s">
        <v>567</v>
      </c>
      <c r="D38" s="1245"/>
      <c r="E38" s="1246"/>
      <c r="F38" s="36">
        <v>3.34</v>
      </c>
      <c r="G38" s="37">
        <v>4.62</v>
      </c>
      <c r="H38" s="37">
        <v>1.67</v>
      </c>
      <c r="I38" s="37">
        <v>0.78</v>
      </c>
      <c r="J38" s="38">
        <v>1.24</v>
      </c>
      <c r="K38" s="22"/>
      <c r="L38" s="22"/>
      <c r="M38" s="22"/>
      <c r="N38" s="22"/>
      <c r="O38" s="22"/>
      <c r="P38" s="22"/>
    </row>
    <row r="39" spans="1:16" ht="39" customHeight="1" x14ac:dyDescent="0.2">
      <c r="A39" s="22"/>
      <c r="B39" s="35"/>
      <c r="C39" s="1244" t="s">
        <v>568</v>
      </c>
      <c r="D39" s="1245"/>
      <c r="E39" s="1246"/>
      <c r="F39" s="36">
        <v>0.09</v>
      </c>
      <c r="G39" s="37">
        <v>0.08</v>
      </c>
      <c r="H39" s="37">
        <v>0</v>
      </c>
      <c r="I39" s="37">
        <v>7.0000000000000007E-2</v>
      </c>
      <c r="J39" s="38">
        <v>0.08</v>
      </c>
      <c r="K39" s="22"/>
      <c r="L39" s="22"/>
      <c r="M39" s="22"/>
      <c r="N39" s="22"/>
      <c r="O39" s="22"/>
      <c r="P39" s="22"/>
    </row>
    <row r="40" spans="1:16" ht="39" customHeight="1" x14ac:dyDescent="0.2">
      <c r="A40" s="22"/>
      <c r="B40" s="35"/>
      <c r="C40" s="1244" t="s">
        <v>569</v>
      </c>
      <c r="D40" s="1245"/>
      <c r="E40" s="1246"/>
      <c r="F40" s="36">
        <v>0.02</v>
      </c>
      <c r="G40" s="37">
        <v>0</v>
      </c>
      <c r="H40" s="37">
        <v>0.01</v>
      </c>
      <c r="I40" s="37">
        <v>0.01</v>
      </c>
      <c r="J40" s="38">
        <v>0.03</v>
      </c>
      <c r="K40" s="22"/>
      <c r="L40" s="22"/>
      <c r="M40" s="22"/>
      <c r="N40" s="22"/>
      <c r="O40" s="22"/>
      <c r="P40" s="22"/>
    </row>
    <row r="41" spans="1:16" ht="39" customHeight="1" x14ac:dyDescent="0.2">
      <c r="A41" s="22"/>
      <c r="B41" s="35"/>
      <c r="C41" s="1244"/>
      <c r="D41" s="1245"/>
      <c r="E41" s="1246"/>
      <c r="F41" s="36"/>
      <c r="G41" s="37"/>
      <c r="H41" s="37"/>
      <c r="I41" s="37"/>
      <c r="J41" s="38"/>
      <c r="K41" s="22"/>
      <c r="L41" s="22"/>
      <c r="M41" s="22"/>
      <c r="N41" s="22"/>
      <c r="O41" s="22"/>
      <c r="P41" s="22"/>
    </row>
    <row r="42" spans="1:16" ht="39" customHeight="1" x14ac:dyDescent="0.2">
      <c r="A42" s="22"/>
      <c r="B42" s="39"/>
      <c r="C42" s="1244" t="s">
        <v>570</v>
      </c>
      <c r="D42" s="1245"/>
      <c r="E42" s="1246"/>
      <c r="F42" s="36" t="s">
        <v>514</v>
      </c>
      <c r="G42" s="37" t="s">
        <v>514</v>
      </c>
      <c r="H42" s="37" t="s">
        <v>514</v>
      </c>
      <c r="I42" s="37" t="s">
        <v>514</v>
      </c>
      <c r="J42" s="38" t="s">
        <v>514</v>
      </c>
      <c r="K42" s="22"/>
      <c r="L42" s="22"/>
      <c r="M42" s="22"/>
      <c r="N42" s="22"/>
      <c r="O42" s="22"/>
      <c r="P42" s="22"/>
    </row>
    <row r="43" spans="1:16" ht="39" customHeight="1" thickBot="1" x14ac:dyDescent="0.25">
      <c r="A43" s="22"/>
      <c r="B43" s="40"/>
      <c r="C43" s="1247" t="s">
        <v>571</v>
      </c>
      <c r="D43" s="1248"/>
      <c r="E43" s="1249"/>
      <c r="F43" s="41">
        <v>2.44</v>
      </c>
      <c r="G43" s="42">
        <v>0.02</v>
      </c>
      <c r="H43" s="42">
        <v>0.04</v>
      </c>
      <c r="I43" s="42">
        <v>0.01</v>
      </c>
      <c r="J43" s="43" t="s">
        <v>514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Y7NtjWhoyMJErEM2q2hXVAmdh0492ykej2qYIBHE7MsCfm5Btf8gNLVHyxHzkiDqYZ4uxfzMYB/dyR6KL95byQ==" saltValue="HYB9Q/bRCPFwdKzhI5/I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theme="2"/>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2">
      <c r="A45" s="48"/>
      <c r="B45" s="1252" t="s">
        <v>11</v>
      </c>
      <c r="C45" s="1253"/>
      <c r="D45" s="58"/>
      <c r="E45" s="1258" t="s">
        <v>12</v>
      </c>
      <c r="F45" s="1258"/>
      <c r="G45" s="1258"/>
      <c r="H45" s="1258"/>
      <c r="I45" s="1258"/>
      <c r="J45" s="1259"/>
      <c r="K45" s="59">
        <v>577</v>
      </c>
      <c r="L45" s="60">
        <v>578</v>
      </c>
      <c r="M45" s="60">
        <v>577</v>
      </c>
      <c r="N45" s="60">
        <v>561</v>
      </c>
      <c r="O45" s="61">
        <v>573</v>
      </c>
      <c r="P45" s="48"/>
      <c r="Q45" s="48"/>
      <c r="R45" s="48"/>
      <c r="S45" s="48"/>
      <c r="T45" s="48"/>
      <c r="U45" s="48"/>
    </row>
    <row r="46" spans="1:21" ht="30.75" customHeight="1" x14ac:dyDescent="0.2">
      <c r="A46" s="48"/>
      <c r="B46" s="1254"/>
      <c r="C46" s="1255"/>
      <c r="D46" s="62"/>
      <c r="E46" s="1260" t="s">
        <v>13</v>
      </c>
      <c r="F46" s="1260"/>
      <c r="G46" s="1260"/>
      <c r="H46" s="1260"/>
      <c r="I46" s="1260"/>
      <c r="J46" s="1261"/>
      <c r="K46" s="63" t="s">
        <v>514</v>
      </c>
      <c r="L46" s="64" t="s">
        <v>514</v>
      </c>
      <c r="M46" s="64" t="s">
        <v>514</v>
      </c>
      <c r="N46" s="64" t="s">
        <v>514</v>
      </c>
      <c r="O46" s="65" t="s">
        <v>514</v>
      </c>
      <c r="P46" s="48"/>
      <c r="Q46" s="48"/>
      <c r="R46" s="48"/>
      <c r="S46" s="48"/>
      <c r="T46" s="48"/>
      <c r="U46" s="48"/>
    </row>
    <row r="47" spans="1:21" ht="30.75" customHeight="1" x14ac:dyDescent="0.2">
      <c r="A47" s="48"/>
      <c r="B47" s="1254"/>
      <c r="C47" s="1255"/>
      <c r="D47" s="62"/>
      <c r="E47" s="1260" t="s">
        <v>14</v>
      </c>
      <c r="F47" s="1260"/>
      <c r="G47" s="1260"/>
      <c r="H47" s="1260"/>
      <c r="I47" s="1260"/>
      <c r="J47" s="1261"/>
      <c r="K47" s="63" t="s">
        <v>514</v>
      </c>
      <c r="L47" s="64" t="s">
        <v>514</v>
      </c>
      <c r="M47" s="64" t="s">
        <v>514</v>
      </c>
      <c r="N47" s="64" t="s">
        <v>514</v>
      </c>
      <c r="O47" s="65" t="s">
        <v>514</v>
      </c>
      <c r="P47" s="48"/>
      <c r="Q47" s="48"/>
      <c r="R47" s="48"/>
      <c r="S47" s="48"/>
      <c r="T47" s="48"/>
      <c r="U47" s="48"/>
    </row>
    <row r="48" spans="1:21" ht="30.75" customHeight="1" x14ac:dyDescent="0.2">
      <c r="A48" s="48"/>
      <c r="B48" s="1254"/>
      <c r="C48" s="1255"/>
      <c r="D48" s="62"/>
      <c r="E48" s="1260" t="s">
        <v>15</v>
      </c>
      <c r="F48" s="1260"/>
      <c r="G48" s="1260"/>
      <c r="H48" s="1260"/>
      <c r="I48" s="1260"/>
      <c r="J48" s="1261"/>
      <c r="K48" s="63">
        <v>9</v>
      </c>
      <c r="L48" s="64">
        <v>25</v>
      </c>
      <c r="M48" s="64">
        <v>40</v>
      </c>
      <c r="N48" s="64">
        <v>80</v>
      </c>
      <c r="O48" s="65">
        <v>75</v>
      </c>
      <c r="P48" s="48"/>
      <c r="Q48" s="48"/>
      <c r="R48" s="48"/>
      <c r="S48" s="48"/>
      <c r="T48" s="48"/>
      <c r="U48" s="48"/>
    </row>
    <row r="49" spans="1:21" ht="30.75" customHeight="1" x14ac:dyDescent="0.2">
      <c r="A49" s="48"/>
      <c r="B49" s="1254"/>
      <c r="C49" s="1255"/>
      <c r="D49" s="62"/>
      <c r="E49" s="1260" t="s">
        <v>16</v>
      </c>
      <c r="F49" s="1260"/>
      <c r="G49" s="1260"/>
      <c r="H49" s="1260"/>
      <c r="I49" s="1260"/>
      <c r="J49" s="1261"/>
      <c r="K49" s="63">
        <v>69</v>
      </c>
      <c r="L49" s="64">
        <v>69</v>
      </c>
      <c r="M49" s="64">
        <v>80</v>
      </c>
      <c r="N49" s="64">
        <v>64</v>
      </c>
      <c r="O49" s="65">
        <v>34</v>
      </c>
      <c r="P49" s="48"/>
      <c r="Q49" s="48"/>
      <c r="R49" s="48"/>
      <c r="S49" s="48"/>
      <c r="T49" s="48"/>
      <c r="U49" s="48"/>
    </row>
    <row r="50" spans="1:21" ht="30.75" customHeight="1" x14ac:dyDescent="0.2">
      <c r="A50" s="48"/>
      <c r="B50" s="1254"/>
      <c r="C50" s="1255"/>
      <c r="D50" s="62"/>
      <c r="E50" s="1260" t="s">
        <v>17</v>
      </c>
      <c r="F50" s="1260"/>
      <c r="G50" s="1260"/>
      <c r="H50" s="1260"/>
      <c r="I50" s="1260"/>
      <c r="J50" s="1261"/>
      <c r="K50" s="63">
        <v>11</v>
      </c>
      <c r="L50" s="64">
        <v>8</v>
      </c>
      <c r="M50" s="64">
        <v>8</v>
      </c>
      <c r="N50" s="64">
        <v>4</v>
      </c>
      <c r="O50" s="65">
        <v>2</v>
      </c>
      <c r="P50" s="48"/>
      <c r="Q50" s="48"/>
      <c r="R50" s="48"/>
      <c r="S50" s="48"/>
      <c r="T50" s="48"/>
      <c r="U50" s="48"/>
    </row>
    <row r="51" spans="1:21" ht="30.75" customHeight="1" x14ac:dyDescent="0.2">
      <c r="A51" s="48"/>
      <c r="B51" s="1256"/>
      <c r="C51" s="1257"/>
      <c r="D51" s="66"/>
      <c r="E51" s="1260" t="s">
        <v>18</v>
      </c>
      <c r="F51" s="1260"/>
      <c r="G51" s="1260"/>
      <c r="H51" s="1260"/>
      <c r="I51" s="1260"/>
      <c r="J51" s="1261"/>
      <c r="K51" s="63" t="s">
        <v>514</v>
      </c>
      <c r="L51" s="64" t="s">
        <v>514</v>
      </c>
      <c r="M51" s="64" t="s">
        <v>514</v>
      </c>
      <c r="N51" s="64" t="s">
        <v>514</v>
      </c>
      <c r="O51" s="65" t="s">
        <v>514</v>
      </c>
      <c r="P51" s="48"/>
      <c r="Q51" s="48"/>
      <c r="R51" s="48"/>
      <c r="S51" s="48"/>
      <c r="T51" s="48"/>
      <c r="U51" s="48"/>
    </row>
    <row r="52" spans="1:21" ht="30.75" customHeight="1" x14ac:dyDescent="0.2">
      <c r="A52" s="48"/>
      <c r="B52" s="1262" t="s">
        <v>19</v>
      </c>
      <c r="C52" s="1263"/>
      <c r="D52" s="66"/>
      <c r="E52" s="1260" t="s">
        <v>20</v>
      </c>
      <c r="F52" s="1260"/>
      <c r="G52" s="1260"/>
      <c r="H52" s="1260"/>
      <c r="I52" s="1260"/>
      <c r="J52" s="1261"/>
      <c r="K52" s="63">
        <v>372</v>
      </c>
      <c r="L52" s="64">
        <v>376</v>
      </c>
      <c r="M52" s="64">
        <v>396</v>
      </c>
      <c r="N52" s="64">
        <v>412</v>
      </c>
      <c r="O52" s="65">
        <v>418</v>
      </c>
      <c r="P52" s="48"/>
      <c r="Q52" s="48"/>
      <c r="R52" s="48"/>
      <c r="S52" s="48"/>
      <c r="T52" s="48"/>
      <c r="U52" s="48"/>
    </row>
    <row r="53" spans="1:21" ht="30.75" customHeight="1" thickBot="1" x14ac:dyDescent="0.25">
      <c r="A53" s="48"/>
      <c r="B53" s="1264" t="s">
        <v>21</v>
      </c>
      <c r="C53" s="1265"/>
      <c r="D53" s="67"/>
      <c r="E53" s="1266" t="s">
        <v>22</v>
      </c>
      <c r="F53" s="1266"/>
      <c r="G53" s="1266"/>
      <c r="H53" s="1266"/>
      <c r="I53" s="1266"/>
      <c r="J53" s="1267"/>
      <c r="K53" s="68">
        <v>294</v>
      </c>
      <c r="L53" s="69">
        <v>304</v>
      </c>
      <c r="M53" s="69">
        <v>309</v>
      </c>
      <c r="N53" s="69">
        <v>297</v>
      </c>
      <c r="O53" s="70">
        <v>266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5">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2">
      <c r="B57" s="1268" t="s">
        <v>25</v>
      </c>
      <c r="C57" s="1269"/>
      <c r="D57" s="1272" t="s">
        <v>26</v>
      </c>
      <c r="E57" s="1273"/>
      <c r="F57" s="1273"/>
      <c r="G57" s="1273"/>
      <c r="H57" s="1273"/>
      <c r="I57" s="1273"/>
      <c r="J57" s="1274"/>
      <c r="K57" s="83" t="s">
        <v>597</v>
      </c>
      <c r="L57" s="84" t="s">
        <v>597</v>
      </c>
      <c r="M57" s="84" t="s">
        <v>597</v>
      </c>
      <c r="N57" s="84" t="s">
        <v>597</v>
      </c>
      <c r="O57" s="85" t="s">
        <v>597</v>
      </c>
    </row>
    <row r="58" spans="1:21" ht="31.5" customHeight="1" thickBot="1" x14ac:dyDescent="0.25">
      <c r="B58" s="1270"/>
      <c r="C58" s="1271"/>
      <c r="D58" s="1275" t="s">
        <v>27</v>
      </c>
      <c r="E58" s="1276"/>
      <c r="F58" s="1276"/>
      <c r="G58" s="1276"/>
      <c r="H58" s="1276"/>
      <c r="I58" s="1276"/>
      <c r="J58" s="1277"/>
      <c r="K58" s="86" t="s">
        <v>597</v>
      </c>
      <c r="L58" s="87" t="s">
        <v>597</v>
      </c>
      <c r="M58" s="87" t="s">
        <v>597</v>
      </c>
      <c r="N58" s="87" t="s">
        <v>597</v>
      </c>
      <c r="O58" s="88" t="s">
        <v>597</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03UHjss4fl0adRQ9K8CuMTdavawxqBcthasbtqckoshWd9Iyn2rj7C6rsVo/SgdBSrqXIKH/8lOApHsrmi8+A==" saltValue="TOZIQlxCxjr/eDWY7n2US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555</v>
      </c>
      <c r="J40" s="100" t="s">
        <v>556</v>
      </c>
      <c r="K40" s="100" t="s">
        <v>557</v>
      </c>
      <c r="L40" s="100" t="s">
        <v>558</v>
      </c>
      <c r="M40" s="101" t="s">
        <v>559</v>
      </c>
    </row>
    <row r="41" spans="2:13" ht="27.75" customHeight="1" x14ac:dyDescent="0.2">
      <c r="B41" s="1278" t="s">
        <v>30</v>
      </c>
      <c r="C41" s="1279"/>
      <c r="D41" s="102"/>
      <c r="E41" s="1284" t="s">
        <v>31</v>
      </c>
      <c r="F41" s="1284"/>
      <c r="G41" s="1284"/>
      <c r="H41" s="1285"/>
      <c r="I41" s="103">
        <v>5812</v>
      </c>
      <c r="J41" s="104">
        <v>5756</v>
      </c>
      <c r="K41" s="104">
        <v>5833</v>
      </c>
      <c r="L41" s="104">
        <v>5969</v>
      </c>
      <c r="M41" s="105">
        <v>5987</v>
      </c>
    </row>
    <row r="42" spans="2:13" ht="27.75" customHeight="1" x14ac:dyDescent="0.2">
      <c r="B42" s="1280"/>
      <c r="C42" s="1281"/>
      <c r="D42" s="106"/>
      <c r="E42" s="1286" t="s">
        <v>32</v>
      </c>
      <c r="F42" s="1286"/>
      <c r="G42" s="1286"/>
      <c r="H42" s="1287"/>
      <c r="I42" s="107">
        <v>25</v>
      </c>
      <c r="J42" s="108">
        <v>15</v>
      </c>
      <c r="K42" s="108">
        <v>7</v>
      </c>
      <c r="L42" s="108">
        <v>4</v>
      </c>
      <c r="M42" s="109">
        <v>2</v>
      </c>
    </row>
    <row r="43" spans="2:13" ht="27.75" customHeight="1" x14ac:dyDescent="0.2">
      <c r="B43" s="1280"/>
      <c r="C43" s="1281"/>
      <c r="D43" s="106"/>
      <c r="E43" s="1286" t="s">
        <v>33</v>
      </c>
      <c r="F43" s="1286"/>
      <c r="G43" s="1286"/>
      <c r="H43" s="1287"/>
      <c r="I43" s="107">
        <v>303</v>
      </c>
      <c r="J43" s="108">
        <v>1145</v>
      </c>
      <c r="K43" s="108">
        <v>1187</v>
      </c>
      <c r="L43" s="108">
        <v>1342</v>
      </c>
      <c r="M43" s="109">
        <v>1209</v>
      </c>
    </row>
    <row r="44" spans="2:13" ht="27.75" customHeight="1" x14ac:dyDescent="0.2">
      <c r="B44" s="1280"/>
      <c r="C44" s="1281"/>
      <c r="D44" s="106"/>
      <c r="E44" s="1286" t="s">
        <v>34</v>
      </c>
      <c r="F44" s="1286"/>
      <c r="G44" s="1286"/>
      <c r="H44" s="1287"/>
      <c r="I44" s="107">
        <v>407</v>
      </c>
      <c r="J44" s="108">
        <v>350</v>
      </c>
      <c r="K44" s="108">
        <v>273</v>
      </c>
      <c r="L44" s="108">
        <v>220</v>
      </c>
      <c r="M44" s="109">
        <v>195</v>
      </c>
    </row>
    <row r="45" spans="2:13" ht="27.75" customHeight="1" x14ac:dyDescent="0.2">
      <c r="B45" s="1280"/>
      <c r="C45" s="1281"/>
      <c r="D45" s="106"/>
      <c r="E45" s="1286" t="s">
        <v>35</v>
      </c>
      <c r="F45" s="1286"/>
      <c r="G45" s="1286"/>
      <c r="H45" s="1287"/>
      <c r="I45" s="107">
        <v>1011</v>
      </c>
      <c r="J45" s="108">
        <v>1065</v>
      </c>
      <c r="K45" s="108">
        <v>1043</v>
      </c>
      <c r="L45" s="108">
        <v>1092</v>
      </c>
      <c r="M45" s="109">
        <v>1080</v>
      </c>
    </row>
    <row r="46" spans="2:13" ht="27.75" customHeight="1" x14ac:dyDescent="0.2">
      <c r="B46" s="1280"/>
      <c r="C46" s="1281"/>
      <c r="D46" s="110"/>
      <c r="E46" s="1286" t="s">
        <v>36</v>
      </c>
      <c r="F46" s="1286"/>
      <c r="G46" s="1286"/>
      <c r="H46" s="1287"/>
      <c r="I46" s="107">
        <v>13</v>
      </c>
      <c r="J46" s="108">
        <v>12</v>
      </c>
      <c r="K46" s="108">
        <v>8</v>
      </c>
      <c r="L46" s="108">
        <v>9</v>
      </c>
      <c r="M46" s="109">
        <v>5</v>
      </c>
    </row>
    <row r="47" spans="2:13" ht="27.75" customHeight="1" x14ac:dyDescent="0.2">
      <c r="B47" s="1280"/>
      <c r="C47" s="1281"/>
      <c r="D47" s="111"/>
      <c r="E47" s="1288" t="s">
        <v>37</v>
      </c>
      <c r="F47" s="1289"/>
      <c r="G47" s="1289"/>
      <c r="H47" s="1290"/>
      <c r="I47" s="107" t="s">
        <v>514</v>
      </c>
      <c r="J47" s="108" t="s">
        <v>514</v>
      </c>
      <c r="K47" s="108" t="s">
        <v>514</v>
      </c>
      <c r="L47" s="108" t="s">
        <v>514</v>
      </c>
      <c r="M47" s="109" t="s">
        <v>514</v>
      </c>
    </row>
    <row r="48" spans="2:13" ht="27.75" customHeight="1" x14ac:dyDescent="0.2">
      <c r="B48" s="1280"/>
      <c r="C48" s="1281"/>
      <c r="D48" s="106"/>
      <c r="E48" s="1286" t="s">
        <v>38</v>
      </c>
      <c r="F48" s="1286"/>
      <c r="G48" s="1286"/>
      <c r="H48" s="1287"/>
      <c r="I48" s="107" t="s">
        <v>514</v>
      </c>
      <c r="J48" s="108" t="s">
        <v>514</v>
      </c>
      <c r="K48" s="108" t="s">
        <v>514</v>
      </c>
      <c r="L48" s="108" t="s">
        <v>514</v>
      </c>
      <c r="M48" s="109" t="s">
        <v>514</v>
      </c>
    </row>
    <row r="49" spans="2:13" ht="27.75" customHeight="1" x14ac:dyDescent="0.2">
      <c r="B49" s="1282"/>
      <c r="C49" s="1283"/>
      <c r="D49" s="106"/>
      <c r="E49" s="1286" t="s">
        <v>39</v>
      </c>
      <c r="F49" s="1286"/>
      <c r="G49" s="1286"/>
      <c r="H49" s="1287"/>
      <c r="I49" s="107" t="s">
        <v>514</v>
      </c>
      <c r="J49" s="108" t="s">
        <v>514</v>
      </c>
      <c r="K49" s="108" t="s">
        <v>514</v>
      </c>
      <c r="L49" s="108" t="s">
        <v>514</v>
      </c>
      <c r="M49" s="109" t="s">
        <v>514</v>
      </c>
    </row>
    <row r="50" spans="2:13" ht="27.75" customHeight="1" x14ac:dyDescent="0.2">
      <c r="B50" s="1291" t="s">
        <v>40</v>
      </c>
      <c r="C50" s="1292"/>
      <c r="D50" s="112"/>
      <c r="E50" s="1286" t="s">
        <v>41</v>
      </c>
      <c r="F50" s="1286"/>
      <c r="G50" s="1286"/>
      <c r="H50" s="1287"/>
      <c r="I50" s="107">
        <v>3635</v>
      </c>
      <c r="J50" s="108">
        <v>5595</v>
      </c>
      <c r="K50" s="108">
        <v>5044</v>
      </c>
      <c r="L50" s="108">
        <v>6722</v>
      </c>
      <c r="M50" s="109">
        <v>8921</v>
      </c>
    </row>
    <row r="51" spans="2:13" ht="27.75" customHeight="1" x14ac:dyDescent="0.2">
      <c r="B51" s="1280"/>
      <c r="C51" s="1281"/>
      <c r="D51" s="106"/>
      <c r="E51" s="1286" t="s">
        <v>42</v>
      </c>
      <c r="F51" s="1286"/>
      <c r="G51" s="1286"/>
      <c r="H51" s="1287"/>
      <c r="I51" s="107">
        <v>100</v>
      </c>
      <c r="J51" s="108">
        <v>86</v>
      </c>
      <c r="K51" s="108">
        <v>72</v>
      </c>
      <c r="L51" s="108">
        <v>57</v>
      </c>
      <c r="M51" s="109">
        <v>43</v>
      </c>
    </row>
    <row r="52" spans="2:13" ht="27.75" customHeight="1" x14ac:dyDescent="0.2">
      <c r="B52" s="1282"/>
      <c r="C52" s="1283"/>
      <c r="D52" s="106"/>
      <c r="E52" s="1286" t="s">
        <v>43</v>
      </c>
      <c r="F52" s="1286"/>
      <c r="G52" s="1286"/>
      <c r="H52" s="1287"/>
      <c r="I52" s="107">
        <v>4140</v>
      </c>
      <c r="J52" s="108">
        <v>4945</v>
      </c>
      <c r="K52" s="108">
        <v>5002</v>
      </c>
      <c r="L52" s="108">
        <v>5192</v>
      </c>
      <c r="M52" s="109">
        <v>4891</v>
      </c>
    </row>
    <row r="53" spans="2:13" ht="27.75" customHeight="1" thickBot="1" x14ac:dyDescent="0.25">
      <c r="B53" s="1293" t="s">
        <v>44</v>
      </c>
      <c r="C53" s="1294"/>
      <c r="D53" s="113"/>
      <c r="E53" s="1295" t="s">
        <v>45</v>
      </c>
      <c r="F53" s="1295"/>
      <c r="G53" s="1295"/>
      <c r="H53" s="1296"/>
      <c r="I53" s="114">
        <v>-304</v>
      </c>
      <c r="J53" s="115">
        <v>-2282</v>
      </c>
      <c r="K53" s="115">
        <v>-1766</v>
      </c>
      <c r="L53" s="115">
        <v>-3336</v>
      </c>
      <c r="M53" s="116">
        <v>-5378</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H+QED+eP7LhfpDxYevpDhimyMaPmgtbxlVwPPNltpCa69PPCZhVXqImM0NxTOOXbM0rUaLUlqm3lhhCMsXJ1TQ==" saltValue="qhxh6F5/8fI/5x2uH69yP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557</v>
      </c>
      <c r="G54" s="125" t="s">
        <v>558</v>
      </c>
      <c r="H54" s="126" t="s">
        <v>559</v>
      </c>
    </row>
    <row r="55" spans="2:8" ht="52.5" customHeight="1" x14ac:dyDescent="0.2">
      <c r="B55" s="127"/>
      <c r="C55" s="1305" t="s">
        <v>48</v>
      </c>
      <c r="D55" s="1305"/>
      <c r="E55" s="1306"/>
      <c r="F55" s="128">
        <v>730</v>
      </c>
      <c r="G55" s="128">
        <v>618</v>
      </c>
      <c r="H55" s="129">
        <v>772</v>
      </c>
    </row>
    <row r="56" spans="2:8" ht="52.5" customHeight="1" x14ac:dyDescent="0.2">
      <c r="B56" s="130"/>
      <c r="C56" s="1307" t="s">
        <v>49</v>
      </c>
      <c r="D56" s="1307"/>
      <c r="E56" s="1308"/>
      <c r="F56" s="131">
        <v>73</v>
      </c>
      <c r="G56" s="131">
        <v>73</v>
      </c>
      <c r="H56" s="132">
        <v>73</v>
      </c>
    </row>
    <row r="57" spans="2:8" ht="53.25" customHeight="1" x14ac:dyDescent="0.2">
      <c r="B57" s="130"/>
      <c r="C57" s="1309" t="s">
        <v>50</v>
      </c>
      <c r="D57" s="1309"/>
      <c r="E57" s="1310"/>
      <c r="F57" s="133">
        <v>3837</v>
      </c>
      <c r="G57" s="133">
        <v>5611</v>
      </c>
      <c r="H57" s="134">
        <v>7665</v>
      </c>
    </row>
    <row r="58" spans="2:8" ht="45.75" customHeight="1" x14ac:dyDescent="0.2">
      <c r="B58" s="135"/>
      <c r="C58" s="1297" t="s">
        <v>591</v>
      </c>
      <c r="D58" s="1298"/>
      <c r="E58" s="1299"/>
      <c r="F58" s="136">
        <v>2001</v>
      </c>
      <c r="G58" s="136">
        <v>4324</v>
      </c>
      <c r="H58" s="137">
        <v>4250</v>
      </c>
    </row>
    <row r="59" spans="2:8" ht="45.75" customHeight="1" x14ac:dyDescent="0.2">
      <c r="B59" s="135"/>
      <c r="C59" s="1297" t="s">
        <v>595</v>
      </c>
      <c r="D59" s="1298"/>
      <c r="E59" s="1299"/>
      <c r="F59" s="136" t="s">
        <v>596</v>
      </c>
      <c r="G59" s="136" t="s">
        <v>596</v>
      </c>
      <c r="H59" s="137">
        <v>2000</v>
      </c>
    </row>
    <row r="60" spans="2:8" ht="45.75" customHeight="1" x14ac:dyDescent="0.2">
      <c r="B60" s="135"/>
      <c r="C60" s="1297" t="s">
        <v>592</v>
      </c>
      <c r="D60" s="1298"/>
      <c r="E60" s="1299"/>
      <c r="F60" s="136">
        <v>380</v>
      </c>
      <c r="G60" s="136">
        <v>298</v>
      </c>
      <c r="H60" s="137">
        <v>521</v>
      </c>
    </row>
    <row r="61" spans="2:8" ht="45.75" customHeight="1" x14ac:dyDescent="0.2">
      <c r="B61" s="135"/>
      <c r="C61" s="1297" t="s">
        <v>593</v>
      </c>
      <c r="D61" s="1298"/>
      <c r="E61" s="1299"/>
      <c r="F61" s="136">
        <v>447</v>
      </c>
      <c r="G61" s="136">
        <v>305</v>
      </c>
      <c r="H61" s="137">
        <v>299</v>
      </c>
    </row>
    <row r="62" spans="2:8" ht="45.75" customHeight="1" thickBot="1" x14ac:dyDescent="0.25">
      <c r="B62" s="138"/>
      <c r="C62" s="1300" t="s">
        <v>594</v>
      </c>
      <c r="D62" s="1301"/>
      <c r="E62" s="1302"/>
      <c r="F62" s="139">
        <v>500</v>
      </c>
      <c r="G62" s="139">
        <v>241</v>
      </c>
      <c r="H62" s="140">
        <v>255</v>
      </c>
    </row>
    <row r="63" spans="2:8" ht="52.5" customHeight="1" thickBot="1" x14ac:dyDescent="0.25">
      <c r="B63" s="141"/>
      <c r="C63" s="1303" t="s">
        <v>51</v>
      </c>
      <c r="D63" s="1303"/>
      <c r="E63" s="1304"/>
      <c r="F63" s="142">
        <v>4639</v>
      </c>
      <c r="G63" s="142">
        <v>6302</v>
      </c>
      <c r="H63" s="143">
        <v>8510</v>
      </c>
    </row>
    <row r="64" spans="2:8" ht="15" customHeight="1" x14ac:dyDescent="0.2"/>
  </sheetData>
  <sheetProtection algorithmName="SHA-512" hashValue="z6gDEcZOGduXDNFd1OmOrkjajZXNZwCVhlUVvejQhqJGYUpE1pXzfl2kQ83T0qJxU60L/J9Pnm2TxWtK5dg6cw==" saltValue="BnDVMgnOVW6AVaQODk+V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600</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600</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601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602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1" t="s">
        <v>603</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2" x14ac:dyDescent="0.2">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2" x14ac:dyDescent="0.2">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2" x14ac:dyDescent="0.2">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2" x14ac:dyDescent="0.2">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604</v>
      </c>
    </row>
    <row r="50" spans="1:109" ht="13.2" x14ac:dyDescent="0.2">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555</v>
      </c>
      <c r="BQ50" s="1324"/>
      <c r="BR50" s="1324"/>
      <c r="BS50" s="1324"/>
      <c r="BT50" s="1324"/>
      <c r="BU50" s="1324"/>
      <c r="BV50" s="1324"/>
      <c r="BW50" s="1324"/>
      <c r="BX50" s="1324" t="s">
        <v>556</v>
      </c>
      <c r="BY50" s="1324"/>
      <c r="BZ50" s="1324"/>
      <c r="CA50" s="1324"/>
      <c r="CB50" s="1324"/>
      <c r="CC50" s="1324"/>
      <c r="CD50" s="1324"/>
      <c r="CE50" s="1324"/>
      <c r="CF50" s="1324" t="s">
        <v>557</v>
      </c>
      <c r="CG50" s="1324"/>
      <c r="CH50" s="1324"/>
      <c r="CI50" s="1324"/>
      <c r="CJ50" s="1324"/>
      <c r="CK50" s="1324"/>
      <c r="CL50" s="1324"/>
      <c r="CM50" s="1324"/>
      <c r="CN50" s="1324" t="s">
        <v>558</v>
      </c>
      <c r="CO50" s="1324"/>
      <c r="CP50" s="1324"/>
      <c r="CQ50" s="1324"/>
      <c r="CR50" s="1324"/>
      <c r="CS50" s="1324"/>
      <c r="CT50" s="1324"/>
      <c r="CU50" s="1324"/>
      <c r="CV50" s="1324" t="s">
        <v>559</v>
      </c>
      <c r="CW50" s="1324"/>
      <c r="CX50" s="1324"/>
      <c r="CY50" s="1324"/>
      <c r="CZ50" s="1324"/>
      <c r="DA50" s="1324"/>
      <c r="DB50" s="1324"/>
      <c r="DC50" s="1324"/>
    </row>
    <row r="51" spans="1:109" ht="13.5" customHeight="1" x14ac:dyDescent="0.2">
      <c r="B51" s="397"/>
      <c r="G51" s="1330"/>
      <c r="H51" s="1330"/>
      <c r="I51" s="1328"/>
      <c r="J51" s="1328"/>
      <c r="K51" s="1326"/>
      <c r="L51" s="1326"/>
      <c r="M51" s="1326"/>
      <c r="N51" s="1326"/>
      <c r="AM51" s="406"/>
      <c r="AN51" s="1327" t="s">
        <v>605</v>
      </c>
      <c r="AO51" s="1327"/>
      <c r="AP51" s="1327"/>
      <c r="AQ51" s="1327"/>
      <c r="AR51" s="1327"/>
      <c r="AS51" s="1327"/>
      <c r="AT51" s="1327"/>
      <c r="AU51" s="1327"/>
      <c r="AV51" s="1327"/>
      <c r="AW51" s="1327"/>
      <c r="AX51" s="1327"/>
      <c r="AY51" s="1327"/>
      <c r="AZ51" s="1327"/>
      <c r="BA51" s="1327"/>
      <c r="BB51" s="1327" t="s">
        <v>606</v>
      </c>
      <c r="BC51" s="1327"/>
      <c r="BD51" s="1327"/>
      <c r="BE51" s="1327"/>
      <c r="BF51" s="1327"/>
      <c r="BG51" s="1327"/>
      <c r="BH51" s="1327"/>
      <c r="BI51" s="1327"/>
      <c r="BJ51" s="1327"/>
      <c r="BK51" s="1327"/>
      <c r="BL51" s="1327"/>
      <c r="BM51" s="1327"/>
      <c r="BN51" s="1327"/>
      <c r="BO51" s="1327"/>
      <c r="BP51" s="1325"/>
      <c r="BQ51" s="1325"/>
      <c r="BR51" s="1325"/>
      <c r="BS51" s="1325"/>
      <c r="BT51" s="1325"/>
      <c r="BU51" s="1325"/>
      <c r="BV51" s="1325"/>
      <c r="BW51" s="1325"/>
      <c r="BX51" s="1325"/>
      <c r="BY51" s="1325"/>
      <c r="BZ51" s="1325"/>
      <c r="CA51" s="1325"/>
      <c r="CB51" s="1325"/>
      <c r="CC51" s="1325"/>
      <c r="CD51" s="1325"/>
      <c r="CE51" s="1325"/>
      <c r="CF51" s="1325"/>
      <c r="CG51" s="1325"/>
      <c r="CH51" s="1325"/>
      <c r="CI51" s="1325"/>
      <c r="CJ51" s="1325"/>
      <c r="CK51" s="1325"/>
      <c r="CL51" s="1325"/>
      <c r="CM51" s="1325"/>
      <c r="CN51" s="1325"/>
      <c r="CO51" s="1325"/>
      <c r="CP51" s="1325"/>
      <c r="CQ51" s="1325"/>
      <c r="CR51" s="1325"/>
      <c r="CS51" s="1325"/>
      <c r="CT51" s="1325"/>
      <c r="CU51" s="1325"/>
      <c r="CV51" s="1325"/>
      <c r="CW51" s="1325"/>
      <c r="CX51" s="1325"/>
      <c r="CY51" s="1325"/>
      <c r="CZ51" s="1325"/>
      <c r="DA51" s="1325"/>
      <c r="DB51" s="1325"/>
      <c r="DC51" s="1325"/>
    </row>
    <row r="52" spans="1:109" ht="13.2" x14ac:dyDescent="0.2">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ht="13.2" x14ac:dyDescent="0.2">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607</v>
      </c>
      <c r="BC53" s="1327"/>
      <c r="BD53" s="1327"/>
      <c r="BE53" s="1327"/>
      <c r="BF53" s="1327"/>
      <c r="BG53" s="1327"/>
      <c r="BH53" s="1327"/>
      <c r="BI53" s="1327"/>
      <c r="BJ53" s="1327"/>
      <c r="BK53" s="1327"/>
      <c r="BL53" s="1327"/>
      <c r="BM53" s="1327"/>
      <c r="BN53" s="1327"/>
      <c r="BO53" s="1327"/>
      <c r="BP53" s="1325">
        <v>56.5</v>
      </c>
      <c r="BQ53" s="1325"/>
      <c r="BR53" s="1325"/>
      <c r="BS53" s="1325"/>
      <c r="BT53" s="1325"/>
      <c r="BU53" s="1325"/>
      <c r="BV53" s="1325"/>
      <c r="BW53" s="1325"/>
      <c r="BX53" s="1325">
        <v>59.2</v>
      </c>
      <c r="BY53" s="1325"/>
      <c r="BZ53" s="1325"/>
      <c r="CA53" s="1325"/>
      <c r="CB53" s="1325"/>
      <c r="CC53" s="1325"/>
      <c r="CD53" s="1325"/>
      <c r="CE53" s="1325"/>
      <c r="CF53" s="1325">
        <v>60.6</v>
      </c>
      <c r="CG53" s="1325"/>
      <c r="CH53" s="1325"/>
      <c r="CI53" s="1325"/>
      <c r="CJ53" s="1325"/>
      <c r="CK53" s="1325"/>
      <c r="CL53" s="1325"/>
      <c r="CM53" s="1325"/>
      <c r="CN53" s="1325">
        <v>61.6</v>
      </c>
      <c r="CO53" s="1325"/>
      <c r="CP53" s="1325"/>
      <c r="CQ53" s="1325"/>
      <c r="CR53" s="1325"/>
      <c r="CS53" s="1325"/>
      <c r="CT53" s="1325"/>
      <c r="CU53" s="1325"/>
      <c r="CV53" s="1325">
        <v>62.4</v>
      </c>
      <c r="CW53" s="1325"/>
      <c r="CX53" s="1325"/>
      <c r="CY53" s="1325"/>
      <c r="CZ53" s="1325"/>
      <c r="DA53" s="1325"/>
      <c r="DB53" s="1325"/>
      <c r="DC53" s="1325"/>
    </row>
    <row r="54" spans="1:109" ht="13.2" x14ac:dyDescent="0.2">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ht="13.2" x14ac:dyDescent="0.2">
      <c r="A55" s="405"/>
      <c r="B55" s="397"/>
      <c r="G55" s="1320"/>
      <c r="H55" s="1320"/>
      <c r="I55" s="1320"/>
      <c r="J55" s="1320"/>
      <c r="K55" s="1326"/>
      <c r="L55" s="1326"/>
      <c r="M55" s="1326"/>
      <c r="N55" s="1326"/>
      <c r="AN55" s="1324" t="s">
        <v>608</v>
      </c>
      <c r="AO55" s="1324"/>
      <c r="AP55" s="1324"/>
      <c r="AQ55" s="1324"/>
      <c r="AR55" s="1324"/>
      <c r="AS55" s="1324"/>
      <c r="AT55" s="1324"/>
      <c r="AU55" s="1324"/>
      <c r="AV55" s="1324"/>
      <c r="AW55" s="1324"/>
      <c r="AX55" s="1324"/>
      <c r="AY55" s="1324"/>
      <c r="AZ55" s="1324"/>
      <c r="BA55" s="1324"/>
      <c r="BB55" s="1327" t="s">
        <v>606</v>
      </c>
      <c r="BC55" s="1327"/>
      <c r="BD55" s="1327"/>
      <c r="BE55" s="1327"/>
      <c r="BF55" s="1327"/>
      <c r="BG55" s="1327"/>
      <c r="BH55" s="1327"/>
      <c r="BI55" s="1327"/>
      <c r="BJ55" s="1327"/>
      <c r="BK55" s="1327"/>
      <c r="BL55" s="1327"/>
      <c r="BM55" s="1327"/>
      <c r="BN55" s="1327"/>
      <c r="BO55" s="1327"/>
      <c r="BP55" s="1325">
        <v>51.4</v>
      </c>
      <c r="BQ55" s="1325"/>
      <c r="BR55" s="1325"/>
      <c r="BS55" s="1325"/>
      <c r="BT55" s="1325"/>
      <c r="BU55" s="1325"/>
      <c r="BV55" s="1325"/>
      <c r="BW55" s="1325"/>
      <c r="BX55" s="1325">
        <v>46.8</v>
      </c>
      <c r="BY55" s="1325"/>
      <c r="BZ55" s="1325"/>
      <c r="CA55" s="1325"/>
      <c r="CB55" s="1325"/>
      <c r="CC55" s="1325"/>
      <c r="CD55" s="1325"/>
      <c r="CE55" s="1325"/>
      <c r="CF55" s="1325">
        <v>48.4</v>
      </c>
      <c r="CG55" s="1325"/>
      <c r="CH55" s="1325"/>
      <c r="CI55" s="1325"/>
      <c r="CJ55" s="1325"/>
      <c r="CK55" s="1325"/>
      <c r="CL55" s="1325"/>
      <c r="CM55" s="1325"/>
      <c r="CN55" s="1325">
        <v>43</v>
      </c>
      <c r="CO55" s="1325"/>
      <c r="CP55" s="1325"/>
      <c r="CQ55" s="1325"/>
      <c r="CR55" s="1325"/>
      <c r="CS55" s="1325"/>
      <c r="CT55" s="1325"/>
      <c r="CU55" s="1325"/>
      <c r="CV55" s="1325">
        <v>0</v>
      </c>
      <c r="CW55" s="1325"/>
      <c r="CX55" s="1325"/>
      <c r="CY55" s="1325"/>
      <c r="CZ55" s="1325"/>
      <c r="DA55" s="1325"/>
      <c r="DB55" s="1325"/>
      <c r="DC55" s="1325"/>
    </row>
    <row r="56" spans="1:109" ht="13.2" x14ac:dyDescent="0.2">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ht="13.2" x14ac:dyDescent="0.2">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607</v>
      </c>
      <c r="BC57" s="1327"/>
      <c r="BD57" s="1327"/>
      <c r="BE57" s="1327"/>
      <c r="BF57" s="1327"/>
      <c r="BG57" s="1327"/>
      <c r="BH57" s="1327"/>
      <c r="BI57" s="1327"/>
      <c r="BJ57" s="1327"/>
      <c r="BK57" s="1327"/>
      <c r="BL57" s="1327"/>
      <c r="BM57" s="1327"/>
      <c r="BN57" s="1327"/>
      <c r="BO57" s="1327"/>
      <c r="BP57" s="1325">
        <v>59.8</v>
      </c>
      <c r="BQ57" s="1325"/>
      <c r="BR57" s="1325"/>
      <c r="BS57" s="1325"/>
      <c r="BT57" s="1325"/>
      <c r="BU57" s="1325"/>
      <c r="BV57" s="1325"/>
      <c r="BW57" s="1325"/>
      <c r="BX57" s="1325">
        <v>61.7</v>
      </c>
      <c r="BY57" s="1325"/>
      <c r="BZ57" s="1325"/>
      <c r="CA57" s="1325"/>
      <c r="CB57" s="1325"/>
      <c r="CC57" s="1325"/>
      <c r="CD57" s="1325"/>
      <c r="CE57" s="1325"/>
      <c r="CF57" s="1325">
        <v>61.8</v>
      </c>
      <c r="CG57" s="1325"/>
      <c r="CH57" s="1325"/>
      <c r="CI57" s="1325"/>
      <c r="CJ57" s="1325"/>
      <c r="CK57" s="1325"/>
      <c r="CL57" s="1325"/>
      <c r="CM57" s="1325"/>
      <c r="CN57" s="1325">
        <v>62.8</v>
      </c>
      <c r="CO57" s="1325"/>
      <c r="CP57" s="1325"/>
      <c r="CQ57" s="1325"/>
      <c r="CR57" s="1325"/>
      <c r="CS57" s="1325"/>
      <c r="CT57" s="1325"/>
      <c r="CU57" s="1325"/>
      <c r="CV57" s="1325">
        <v>64</v>
      </c>
      <c r="CW57" s="1325"/>
      <c r="CX57" s="1325"/>
      <c r="CY57" s="1325"/>
      <c r="CZ57" s="1325"/>
      <c r="DA57" s="1325"/>
      <c r="DB57" s="1325"/>
      <c r="DC57" s="1325"/>
      <c r="DD57" s="410"/>
      <c r="DE57" s="409"/>
    </row>
    <row r="58" spans="1:109" s="405" customFormat="1" ht="13.2" x14ac:dyDescent="0.2">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609</v>
      </c>
    </row>
    <row r="64" spans="1:109" ht="13.2" x14ac:dyDescent="0.2">
      <c r="B64" s="397"/>
      <c r="G64" s="404"/>
      <c r="I64" s="417"/>
      <c r="J64" s="417"/>
      <c r="K64" s="417"/>
      <c r="L64" s="417"/>
      <c r="M64" s="417"/>
      <c r="N64" s="418"/>
      <c r="AM64" s="404"/>
      <c r="AN64" s="404" t="s">
        <v>602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1" t="s">
        <v>610</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2" x14ac:dyDescent="0.2">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2" x14ac:dyDescent="0.2">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2" x14ac:dyDescent="0.2">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2" x14ac:dyDescent="0.2">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604</v>
      </c>
    </row>
    <row r="72" spans="2:107" ht="13.2" x14ac:dyDescent="0.2">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555</v>
      </c>
      <c r="BQ72" s="1324"/>
      <c r="BR72" s="1324"/>
      <c r="BS72" s="1324"/>
      <c r="BT72" s="1324"/>
      <c r="BU72" s="1324"/>
      <c r="BV72" s="1324"/>
      <c r="BW72" s="1324"/>
      <c r="BX72" s="1324" t="s">
        <v>556</v>
      </c>
      <c r="BY72" s="1324"/>
      <c r="BZ72" s="1324"/>
      <c r="CA72" s="1324"/>
      <c r="CB72" s="1324"/>
      <c r="CC72" s="1324"/>
      <c r="CD72" s="1324"/>
      <c r="CE72" s="1324"/>
      <c r="CF72" s="1324" t="s">
        <v>557</v>
      </c>
      <c r="CG72" s="1324"/>
      <c r="CH72" s="1324"/>
      <c r="CI72" s="1324"/>
      <c r="CJ72" s="1324"/>
      <c r="CK72" s="1324"/>
      <c r="CL72" s="1324"/>
      <c r="CM72" s="1324"/>
      <c r="CN72" s="1324" t="s">
        <v>558</v>
      </c>
      <c r="CO72" s="1324"/>
      <c r="CP72" s="1324"/>
      <c r="CQ72" s="1324"/>
      <c r="CR72" s="1324"/>
      <c r="CS72" s="1324"/>
      <c r="CT72" s="1324"/>
      <c r="CU72" s="1324"/>
      <c r="CV72" s="1324" t="s">
        <v>559</v>
      </c>
      <c r="CW72" s="1324"/>
      <c r="CX72" s="1324"/>
      <c r="CY72" s="1324"/>
      <c r="CZ72" s="1324"/>
      <c r="DA72" s="1324"/>
      <c r="DB72" s="1324"/>
      <c r="DC72" s="1324"/>
    </row>
    <row r="73" spans="2:107" ht="13.2" x14ac:dyDescent="0.2">
      <c r="B73" s="397"/>
      <c r="G73" s="1330"/>
      <c r="H73" s="1330"/>
      <c r="I73" s="1330"/>
      <c r="J73" s="1330"/>
      <c r="K73" s="1331"/>
      <c r="L73" s="1331"/>
      <c r="M73" s="1331"/>
      <c r="N73" s="1331"/>
      <c r="AM73" s="406"/>
      <c r="AN73" s="1327" t="s">
        <v>605</v>
      </c>
      <c r="AO73" s="1327"/>
      <c r="AP73" s="1327"/>
      <c r="AQ73" s="1327"/>
      <c r="AR73" s="1327"/>
      <c r="AS73" s="1327"/>
      <c r="AT73" s="1327"/>
      <c r="AU73" s="1327"/>
      <c r="AV73" s="1327"/>
      <c r="AW73" s="1327"/>
      <c r="AX73" s="1327"/>
      <c r="AY73" s="1327"/>
      <c r="AZ73" s="1327"/>
      <c r="BA73" s="1327"/>
      <c r="BB73" s="1327" t="s">
        <v>606</v>
      </c>
      <c r="BC73" s="1327"/>
      <c r="BD73" s="1327"/>
      <c r="BE73" s="1327"/>
      <c r="BF73" s="1327"/>
      <c r="BG73" s="1327"/>
      <c r="BH73" s="1327"/>
      <c r="BI73" s="1327"/>
      <c r="BJ73" s="1327"/>
      <c r="BK73" s="1327"/>
      <c r="BL73" s="1327"/>
      <c r="BM73" s="1327"/>
      <c r="BN73" s="1327"/>
      <c r="BO73" s="1327"/>
      <c r="BP73" s="1325"/>
      <c r="BQ73" s="1325"/>
      <c r="BR73" s="1325"/>
      <c r="BS73" s="1325"/>
      <c r="BT73" s="1325"/>
      <c r="BU73" s="1325"/>
      <c r="BV73" s="1325"/>
      <c r="BW73" s="1325"/>
      <c r="BX73" s="1325"/>
      <c r="BY73" s="1325"/>
      <c r="BZ73" s="1325"/>
      <c r="CA73" s="1325"/>
      <c r="CB73" s="1325"/>
      <c r="CC73" s="1325"/>
      <c r="CD73" s="1325"/>
      <c r="CE73" s="1325"/>
      <c r="CF73" s="1325"/>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ht="13.2" x14ac:dyDescent="0.2">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ht="13.2" x14ac:dyDescent="0.2">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611</v>
      </c>
      <c r="BC75" s="1327"/>
      <c r="BD75" s="1327"/>
      <c r="BE75" s="1327"/>
      <c r="BF75" s="1327"/>
      <c r="BG75" s="1327"/>
      <c r="BH75" s="1327"/>
      <c r="BI75" s="1327"/>
      <c r="BJ75" s="1327"/>
      <c r="BK75" s="1327"/>
      <c r="BL75" s="1327"/>
      <c r="BM75" s="1327"/>
      <c r="BN75" s="1327"/>
      <c r="BO75" s="1327"/>
      <c r="BP75" s="1325">
        <v>9.8000000000000007</v>
      </c>
      <c r="BQ75" s="1325"/>
      <c r="BR75" s="1325"/>
      <c r="BS75" s="1325"/>
      <c r="BT75" s="1325"/>
      <c r="BU75" s="1325"/>
      <c r="BV75" s="1325"/>
      <c r="BW75" s="1325"/>
      <c r="BX75" s="1325">
        <v>9.5</v>
      </c>
      <c r="BY75" s="1325"/>
      <c r="BZ75" s="1325"/>
      <c r="CA75" s="1325"/>
      <c r="CB75" s="1325"/>
      <c r="CC75" s="1325"/>
      <c r="CD75" s="1325"/>
      <c r="CE75" s="1325"/>
      <c r="CF75" s="1325">
        <v>9.8000000000000007</v>
      </c>
      <c r="CG75" s="1325"/>
      <c r="CH75" s="1325"/>
      <c r="CI75" s="1325"/>
      <c r="CJ75" s="1325"/>
      <c r="CK75" s="1325"/>
      <c r="CL75" s="1325"/>
      <c r="CM75" s="1325"/>
      <c r="CN75" s="1325">
        <v>9.9</v>
      </c>
      <c r="CO75" s="1325"/>
      <c r="CP75" s="1325"/>
      <c r="CQ75" s="1325"/>
      <c r="CR75" s="1325"/>
      <c r="CS75" s="1325"/>
      <c r="CT75" s="1325"/>
      <c r="CU75" s="1325"/>
      <c r="CV75" s="1325">
        <v>9.3000000000000007</v>
      </c>
      <c r="CW75" s="1325"/>
      <c r="CX75" s="1325"/>
      <c r="CY75" s="1325"/>
      <c r="CZ75" s="1325"/>
      <c r="DA75" s="1325"/>
      <c r="DB75" s="1325"/>
      <c r="DC75" s="1325"/>
    </row>
    <row r="76" spans="2:107" ht="13.2" x14ac:dyDescent="0.2">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ht="13.2" x14ac:dyDescent="0.2">
      <c r="B77" s="397"/>
      <c r="G77" s="1320"/>
      <c r="H77" s="1320"/>
      <c r="I77" s="1320"/>
      <c r="J77" s="1320"/>
      <c r="K77" s="1331"/>
      <c r="L77" s="1331"/>
      <c r="M77" s="1331"/>
      <c r="N77" s="1331"/>
      <c r="AN77" s="1324" t="s">
        <v>608</v>
      </c>
      <c r="AO77" s="1324"/>
      <c r="AP77" s="1324"/>
      <c r="AQ77" s="1324"/>
      <c r="AR77" s="1324"/>
      <c r="AS77" s="1324"/>
      <c r="AT77" s="1324"/>
      <c r="AU77" s="1324"/>
      <c r="AV77" s="1324"/>
      <c r="AW77" s="1324"/>
      <c r="AX77" s="1324"/>
      <c r="AY77" s="1324"/>
      <c r="AZ77" s="1324"/>
      <c r="BA77" s="1324"/>
      <c r="BB77" s="1327" t="s">
        <v>606</v>
      </c>
      <c r="BC77" s="1327"/>
      <c r="BD77" s="1327"/>
      <c r="BE77" s="1327"/>
      <c r="BF77" s="1327"/>
      <c r="BG77" s="1327"/>
      <c r="BH77" s="1327"/>
      <c r="BI77" s="1327"/>
      <c r="BJ77" s="1327"/>
      <c r="BK77" s="1327"/>
      <c r="BL77" s="1327"/>
      <c r="BM77" s="1327"/>
      <c r="BN77" s="1327"/>
      <c r="BO77" s="1327"/>
      <c r="BP77" s="1325">
        <v>51.4</v>
      </c>
      <c r="BQ77" s="1325"/>
      <c r="BR77" s="1325"/>
      <c r="BS77" s="1325"/>
      <c r="BT77" s="1325"/>
      <c r="BU77" s="1325"/>
      <c r="BV77" s="1325"/>
      <c r="BW77" s="1325"/>
      <c r="BX77" s="1325">
        <v>46.8</v>
      </c>
      <c r="BY77" s="1325"/>
      <c r="BZ77" s="1325"/>
      <c r="CA77" s="1325"/>
      <c r="CB77" s="1325"/>
      <c r="CC77" s="1325"/>
      <c r="CD77" s="1325"/>
      <c r="CE77" s="1325"/>
      <c r="CF77" s="1325">
        <v>48.4</v>
      </c>
      <c r="CG77" s="1325"/>
      <c r="CH77" s="1325"/>
      <c r="CI77" s="1325"/>
      <c r="CJ77" s="1325"/>
      <c r="CK77" s="1325"/>
      <c r="CL77" s="1325"/>
      <c r="CM77" s="1325"/>
      <c r="CN77" s="1325">
        <v>43</v>
      </c>
      <c r="CO77" s="1325"/>
      <c r="CP77" s="1325"/>
      <c r="CQ77" s="1325"/>
      <c r="CR77" s="1325"/>
      <c r="CS77" s="1325"/>
      <c r="CT77" s="1325"/>
      <c r="CU77" s="1325"/>
      <c r="CV77" s="1325">
        <v>0</v>
      </c>
      <c r="CW77" s="1325"/>
      <c r="CX77" s="1325"/>
      <c r="CY77" s="1325"/>
      <c r="CZ77" s="1325"/>
      <c r="DA77" s="1325"/>
      <c r="DB77" s="1325"/>
      <c r="DC77" s="1325"/>
    </row>
    <row r="78" spans="2:107" ht="13.2" x14ac:dyDescent="0.2">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ht="13.2" x14ac:dyDescent="0.2">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611</v>
      </c>
      <c r="BC79" s="1327"/>
      <c r="BD79" s="1327"/>
      <c r="BE79" s="1327"/>
      <c r="BF79" s="1327"/>
      <c r="BG79" s="1327"/>
      <c r="BH79" s="1327"/>
      <c r="BI79" s="1327"/>
      <c r="BJ79" s="1327"/>
      <c r="BK79" s="1327"/>
      <c r="BL79" s="1327"/>
      <c r="BM79" s="1327"/>
      <c r="BN79" s="1327"/>
      <c r="BO79" s="1327"/>
      <c r="BP79" s="1325">
        <v>10.199999999999999</v>
      </c>
      <c r="BQ79" s="1325"/>
      <c r="BR79" s="1325"/>
      <c r="BS79" s="1325"/>
      <c r="BT79" s="1325"/>
      <c r="BU79" s="1325"/>
      <c r="BV79" s="1325"/>
      <c r="BW79" s="1325"/>
      <c r="BX79" s="1325">
        <v>9.9</v>
      </c>
      <c r="BY79" s="1325"/>
      <c r="BZ79" s="1325"/>
      <c r="CA79" s="1325"/>
      <c r="CB79" s="1325"/>
      <c r="CC79" s="1325"/>
      <c r="CD79" s="1325"/>
      <c r="CE79" s="1325"/>
      <c r="CF79" s="1325">
        <v>9.9</v>
      </c>
      <c r="CG79" s="1325"/>
      <c r="CH79" s="1325"/>
      <c r="CI79" s="1325"/>
      <c r="CJ79" s="1325"/>
      <c r="CK79" s="1325"/>
      <c r="CL79" s="1325"/>
      <c r="CM79" s="1325"/>
      <c r="CN79" s="1325">
        <v>9.9</v>
      </c>
      <c r="CO79" s="1325"/>
      <c r="CP79" s="1325"/>
      <c r="CQ79" s="1325"/>
      <c r="CR79" s="1325"/>
      <c r="CS79" s="1325"/>
      <c r="CT79" s="1325"/>
      <c r="CU79" s="1325"/>
      <c r="CV79" s="1325">
        <v>8.9</v>
      </c>
      <c r="CW79" s="1325"/>
      <c r="CX79" s="1325"/>
      <c r="CY79" s="1325"/>
      <c r="CZ79" s="1325"/>
      <c r="DA79" s="1325"/>
      <c r="DB79" s="1325"/>
      <c r="DC79" s="1325"/>
    </row>
    <row r="80" spans="2:107" ht="13.2" x14ac:dyDescent="0.2">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qg3EVP+hJ1GErOX/Ee6YQLR5XpIFhNJ8WBq/cHea73gkQXpUWWf/UOJoojfcGsqhWFfTBeNZKP3K5/n3Y4KxXQ==" saltValue="DeStsAo6pXNOoWu3CWe7v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502</v>
      </c>
    </row>
  </sheetData>
  <sheetProtection algorithmName="SHA-512" hashValue="OadnXOp5UtjKqsjXA4MN2YFVIQrB+gskMmWvQNf/YNB1L3QOSniedoy36ipiqfLMyOxHqF7roVSCRbZHxY7BgA==" saltValue="J+GRTt1uI1lgKQr9yqN+T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502</v>
      </c>
    </row>
  </sheetData>
  <sheetProtection algorithmName="SHA-512" hashValue="mlhNn5SkS+Sjcb1EW38/qWTfPaMOmpm/DmF6S56Z/qdag+lzaWRM3DEJBNnZYZHaXadVNV6yuj+PvNT4DFeu9w==" saltValue="LkEGbiDC0mglpIPs1gL52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552</v>
      </c>
      <c r="G2" s="157"/>
      <c r="H2" s="158"/>
    </row>
    <row r="3" spans="1:8" x14ac:dyDescent="0.2">
      <c r="A3" s="154" t="s">
        <v>545</v>
      </c>
      <c r="B3" s="159"/>
      <c r="C3" s="160"/>
      <c r="D3" s="161">
        <v>91551</v>
      </c>
      <c r="E3" s="162"/>
      <c r="F3" s="163">
        <v>107537</v>
      </c>
      <c r="G3" s="164"/>
      <c r="H3" s="165"/>
    </row>
    <row r="4" spans="1:8" x14ac:dyDescent="0.2">
      <c r="A4" s="166"/>
      <c r="B4" s="167"/>
      <c r="C4" s="168"/>
      <c r="D4" s="169">
        <v>60543</v>
      </c>
      <c r="E4" s="170"/>
      <c r="F4" s="171">
        <v>57923</v>
      </c>
      <c r="G4" s="172"/>
      <c r="H4" s="173"/>
    </row>
    <row r="5" spans="1:8" x14ac:dyDescent="0.2">
      <c r="A5" s="154" t="s">
        <v>547</v>
      </c>
      <c r="B5" s="159"/>
      <c r="C5" s="160"/>
      <c r="D5" s="161">
        <v>68139</v>
      </c>
      <c r="E5" s="162"/>
      <c r="F5" s="163">
        <v>113913</v>
      </c>
      <c r="G5" s="164"/>
      <c r="H5" s="165"/>
    </row>
    <row r="6" spans="1:8" x14ac:dyDescent="0.2">
      <c r="A6" s="166"/>
      <c r="B6" s="167"/>
      <c r="C6" s="168"/>
      <c r="D6" s="169">
        <v>59232</v>
      </c>
      <c r="E6" s="170"/>
      <c r="F6" s="171">
        <v>53160</v>
      </c>
      <c r="G6" s="172"/>
      <c r="H6" s="173"/>
    </row>
    <row r="7" spans="1:8" x14ac:dyDescent="0.2">
      <c r="A7" s="154" t="s">
        <v>548</v>
      </c>
      <c r="B7" s="159"/>
      <c r="C7" s="160"/>
      <c r="D7" s="161">
        <v>77133</v>
      </c>
      <c r="E7" s="162"/>
      <c r="F7" s="163">
        <v>115050</v>
      </c>
      <c r="G7" s="164"/>
      <c r="H7" s="165"/>
    </row>
    <row r="8" spans="1:8" x14ac:dyDescent="0.2">
      <c r="A8" s="166"/>
      <c r="B8" s="167"/>
      <c r="C8" s="168"/>
      <c r="D8" s="169">
        <v>63944</v>
      </c>
      <c r="E8" s="170"/>
      <c r="F8" s="171">
        <v>53792</v>
      </c>
      <c r="G8" s="172"/>
      <c r="H8" s="173"/>
    </row>
    <row r="9" spans="1:8" x14ac:dyDescent="0.2">
      <c r="A9" s="154" t="s">
        <v>549</v>
      </c>
      <c r="B9" s="159"/>
      <c r="C9" s="160"/>
      <c r="D9" s="161">
        <v>127076</v>
      </c>
      <c r="E9" s="162"/>
      <c r="F9" s="163">
        <v>118252</v>
      </c>
      <c r="G9" s="164"/>
      <c r="H9" s="165"/>
    </row>
    <row r="10" spans="1:8" x14ac:dyDescent="0.2">
      <c r="A10" s="166"/>
      <c r="B10" s="167"/>
      <c r="C10" s="168"/>
      <c r="D10" s="169">
        <v>78773</v>
      </c>
      <c r="E10" s="170"/>
      <c r="F10" s="171">
        <v>49994</v>
      </c>
      <c r="G10" s="172"/>
      <c r="H10" s="173"/>
    </row>
    <row r="11" spans="1:8" x14ac:dyDescent="0.2">
      <c r="A11" s="154" t="s">
        <v>550</v>
      </c>
      <c r="B11" s="159"/>
      <c r="C11" s="160"/>
      <c r="D11" s="161">
        <v>134542</v>
      </c>
      <c r="E11" s="162"/>
      <c r="F11" s="163">
        <v>200194</v>
      </c>
      <c r="G11" s="164"/>
      <c r="H11" s="165"/>
    </row>
    <row r="12" spans="1:8" x14ac:dyDescent="0.2">
      <c r="A12" s="166"/>
      <c r="B12" s="167"/>
      <c r="C12" s="174"/>
      <c r="D12" s="169">
        <v>111025</v>
      </c>
      <c r="E12" s="170"/>
      <c r="F12" s="171">
        <v>106422</v>
      </c>
      <c r="G12" s="172"/>
      <c r="H12" s="173"/>
    </row>
    <row r="13" spans="1:8" x14ac:dyDescent="0.2">
      <c r="A13" s="154"/>
      <c r="B13" s="159"/>
      <c r="C13" s="175"/>
      <c r="D13" s="176">
        <v>99688</v>
      </c>
      <c r="E13" s="177"/>
      <c r="F13" s="178">
        <v>130989</v>
      </c>
      <c r="G13" s="179"/>
      <c r="H13" s="165"/>
    </row>
    <row r="14" spans="1:8" x14ac:dyDescent="0.2">
      <c r="A14" s="166"/>
      <c r="B14" s="167"/>
      <c r="C14" s="168"/>
      <c r="D14" s="169">
        <v>74703</v>
      </c>
      <c r="E14" s="170"/>
      <c r="F14" s="171">
        <v>64258</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13.1</v>
      </c>
      <c r="C19" s="180">
        <f>ROUND(VALUE(SUBSTITUTE(実質収支比率等に係る経年分析!G$48,"▲","-")),2)</f>
        <v>10.55</v>
      </c>
      <c r="D19" s="180">
        <f>ROUND(VALUE(SUBSTITUTE(実質収支比率等に係る経年分析!H$48,"▲","-")),2)</f>
        <v>7.63</v>
      </c>
      <c r="E19" s="180">
        <f>ROUND(VALUE(SUBSTITUTE(実質収支比率等に係る経年分析!I$48,"▲","-")),2)</f>
        <v>7.83</v>
      </c>
      <c r="F19" s="180">
        <f>ROUND(VALUE(SUBSTITUTE(実質収支比率等に係る経年分析!J$48,"▲","-")),2)</f>
        <v>7.66</v>
      </c>
    </row>
    <row r="20" spans="1:11" x14ac:dyDescent="0.2">
      <c r="A20" s="180" t="s">
        <v>55</v>
      </c>
      <c r="B20" s="180">
        <f>ROUND(VALUE(SUBSTITUTE(実質収支比率等に係る経年分析!F$47,"▲","-")),2)</f>
        <v>20.309999999999999</v>
      </c>
      <c r="C20" s="180">
        <f>ROUND(VALUE(SUBSTITUTE(実質収支比率等に係る経年分析!G$47,"▲","-")),2)</f>
        <v>23.61</v>
      </c>
      <c r="D20" s="180">
        <f>ROUND(VALUE(SUBSTITUTE(実質収支比率等に係る経年分析!H$47,"▲","-")),2)</f>
        <v>21.26</v>
      </c>
      <c r="E20" s="180">
        <f>ROUND(VALUE(SUBSTITUTE(実質収支比率等に係る経年分析!I$47,"▲","-")),2)</f>
        <v>17.86</v>
      </c>
      <c r="F20" s="180">
        <f>ROUND(VALUE(SUBSTITUTE(実質収支比率等に係る経年分析!J$47,"▲","-")),2)</f>
        <v>21.18</v>
      </c>
    </row>
    <row r="21" spans="1:11" x14ac:dyDescent="0.2">
      <c r="A21" s="180" t="s">
        <v>56</v>
      </c>
      <c r="B21" s="180">
        <f>IF(ISNUMBER(VALUE(SUBSTITUTE(実質収支比率等に係る経年分析!F$49,"▲","-"))),ROUND(VALUE(SUBSTITUTE(実質収支比率等に係る経年分析!F$49,"▲","-")),2),NA())</f>
        <v>1.58</v>
      </c>
      <c r="C21" s="180">
        <f>IF(ISNUMBER(VALUE(SUBSTITUTE(実質収支比率等に係る経年分析!G$49,"▲","-"))),ROUND(VALUE(SUBSTITUTE(実質収支比率等に係る経年分析!G$49,"▲","-")),2),NA())</f>
        <v>-6.23</v>
      </c>
      <c r="D21" s="180">
        <f>IF(ISNUMBER(VALUE(SUBSTITUTE(実質収支比率等に係る経年分析!H$49,"▲","-"))),ROUND(VALUE(SUBSTITUTE(実質収支比率等に係る経年分析!H$49,"▲","-")),2),NA())</f>
        <v>-8.85</v>
      </c>
      <c r="E21" s="180">
        <f>IF(ISNUMBER(VALUE(SUBSTITUTE(実質収支比率等に係る経年分析!I$49,"▲","-"))),ROUND(VALUE(SUBSTITUTE(実質収支比率等に係る経年分析!I$49,"▲","-")),2),NA())</f>
        <v>-6.75</v>
      </c>
      <c r="F21" s="180">
        <f>IF(ISNUMBER(VALUE(SUBSTITUTE(実質収支比率等に係る経年分析!J$49,"▲","-"))),ROUND(VALUE(SUBSTITUTE(実質収支比率等に係る経年分析!J$49,"▲","-")),2),NA())</f>
        <v>0.73</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2.44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str">
        <f>IF(連結実質赤字比率に係る赤字・黒字の構成分析!C$40="",NA(),連結実質赤字比率に係る赤字・黒字の構成分析!C$40)</f>
        <v>介護保険特別会計（介護サービス事業勘定）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2">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2">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3.34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4.62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1.67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1.24</v>
      </c>
    </row>
    <row r="33" spans="1:16" x14ac:dyDescent="0.2">
      <c r="A33" s="181" t="str">
        <f>IF(連結実質赤字比率に係る赤字・黒字の構成分析!C$37="",NA(),連結実質赤字比率に係る赤字・黒字の構成分析!C$37)</f>
        <v>介護保険特別会計（保険事業勘定）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1.82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1.93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2.09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2.0499999999999998</v>
      </c>
    </row>
    <row r="34" spans="1:16" x14ac:dyDescent="0.2">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10.55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7.63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7.82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7.66</v>
      </c>
    </row>
    <row r="35" spans="1:16" x14ac:dyDescent="0.2">
      <c r="A35" s="181" t="str">
        <f>IF(連結実質赤字比率に係る赤字・黒字の構成分析!C$35="",NA(),連結実質赤字比率に係る赤字・黒字の構成分析!C$35)</f>
        <v>国民健康保険病院事業会計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4.3499999999999996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2.4900000000000002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9.42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11.47</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6.81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10.87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13.19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15.21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15.93</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372</v>
      </c>
      <c r="E42" s="182"/>
      <c r="F42" s="182"/>
      <c r="G42" s="182">
        <f>'実質公債費比率（分子）の構造'!L$52</f>
        <v>376</v>
      </c>
      <c r="H42" s="182"/>
      <c r="I42" s="182"/>
      <c r="J42" s="182">
        <f>'実質公債費比率（分子）の構造'!M$52</f>
        <v>396</v>
      </c>
      <c r="K42" s="182"/>
      <c r="L42" s="182"/>
      <c r="M42" s="182">
        <f>'実質公債費比率（分子）の構造'!N$52</f>
        <v>412</v>
      </c>
      <c r="N42" s="182"/>
      <c r="O42" s="182"/>
      <c r="P42" s="182">
        <f>'実質公債費比率（分子）の構造'!O$52</f>
        <v>418</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11</v>
      </c>
      <c r="C44" s="182"/>
      <c r="D44" s="182"/>
      <c r="E44" s="182">
        <f>'実質公債費比率（分子）の構造'!L$50</f>
        <v>8</v>
      </c>
      <c r="F44" s="182"/>
      <c r="G44" s="182"/>
      <c r="H44" s="182">
        <f>'実質公債費比率（分子）の構造'!M$50</f>
        <v>8</v>
      </c>
      <c r="I44" s="182"/>
      <c r="J44" s="182"/>
      <c r="K44" s="182">
        <f>'実質公債費比率（分子）の構造'!N$50</f>
        <v>4</v>
      </c>
      <c r="L44" s="182"/>
      <c r="M44" s="182"/>
      <c r="N44" s="182">
        <f>'実質公債費比率（分子）の構造'!O$50</f>
        <v>2</v>
      </c>
      <c r="O44" s="182"/>
      <c r="P44" s="182"/>
    </row>
    <row r="45" spans="1:16" x14ac:dyDescent="0.2">
      <c r="A45" s="182" t="s">
        <v>66</v>
      </c>
      <c r="B45" s="182">
        <f>'実質公債費比率（分子）の構造'!K$49</f>
        <v>69</v>
      </c>
      <c r="C45" s="182"/>
      <c r="D45" s="182"/>
      <c r="E45" s="182">
        <f>'実質公債費比率（分子）の構造'!L$49</f>
        <v>69</v>
      </c>
      <c r="F45" s="182"/>
      <c r="G45" s="182"/>
      <c r="H45" s="182">
        <f>'実質公債費比率（分子）の構造'!M$49</f>
        <v>80</v>
      </c>
      <c r="I45" s="182"/>
      <c r="J45" s="182"/>
      <c r="K45" s="182">
        <f>'実質公債費比率（分子）の構造'!N$49</f>
        <v>64</v>
      </c>
      <c r="L45" s="182"/>
      <c r="M45" s="182"/>
      <c r="N45" s="182">
        <f>'実質公債費比率（分子）の構造'!O$49</f>
        <v>34</v>
      </c>
      <c r="O45" s="182"/>
      <c r="P45" s="182"/>
    </row>
    <row r="46" spans="1:16" x14ac:dyDescent="0.2">
      <c r="A46" s="182" t="s">
        <v>67</v>
      </c>
      <c r="B46" s="182">
        <f>'実質公債費比率（分子）の構造'!K$48</f>
        <v>9</v>
      </c>
      <c r="C46" s="182"/>
      <c r="D46" s="182"/>
      <c r="E46" s="182">
        <f>'実質公債費比率（分子）の構造'!L$48</f>
        <v>25</v>
      </c>
      <c r="F46" s="182"/>
      <c r="G46" s="182"/>
      <c r="H46" s="182">
        <f>'実質公債費比率（分子）の構造'!M$48</f>
        <v>40</v>
      </c>
      <c r="I46" s="182"/>
      <c r="J46" s="182"/>
      <c r="K46" s="182">
        <f>'実質公債費比率（分子）の構造'!N$48</f>
        <v>80</v>
      </c>
      <c r="L46" s="182"/>
      <c r="M46" s="182"/>
      <c r="N46" s="182">
        <f>'実質公債費比率（分子）の構造'!O$48</f>
        <v>75</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577</v>
      </c>
      <c r="C49" s="182"/>
      <c r="D49" s="182"/>
      <c r="E49" s="182">
        <f>'実質公債費比率（分子）の構造'!L$45</f>
        <v>578</v>
      </c>
      <c r="F49" s="182"/>
      <c r="G49" s="182"/>
      <c r="H49" s="182">
        <f>'実質公債費比率（分子）の構造'!M$45</f>
        <v>577</v>
      </c>
      <c r="I49" s="182"/>
      <c r="J49" s="182"/>
      <c r="K49" s="182">
        <f>'実質公債費比率（分子）の構造'!N$45</f>
        <v>561</v>
      </c>
      <c r="L49" s="182"/>
      <c r="M49" s="182"/>
      <c r="N49" s="182">
        <f>'実質公債費比率（分子）の構造'!O$45</f>
        <v>573</v>
      </c>
      <c r="O49" s="182"/>
      <c r="P49" s="182"/>
    </row>
    <row r="50" spans="1:16" x14ac:dyDescent="0.2">
      <c r="A50" s="182" t="s">
        <v>71</v>
      </c>
      <c r="B50" s="182" t="e">
        <f>NA()</f>
        <v>#N/A</v>
      </c>
      <c r="C50" s="182">
        <f>IF(ISNUMBER('実質公債費比率（分子）の構造'!K$53),'実質公債費比率（分子）の構造'!K$53,NA())</f>
        <v>294</v>
      </c>
      <c r="D50" s="182" t="e">
        <f>NA()</f>
        <v>#N/A</v>
      </c>
      <c r="E50" s="182" t="e">
        <f>NA()</f>
        <v>#N/A</v>
      </c>
      <c r="F50" s="182">
        <f>IF(ISNUMBER('実質公債費比率（分子）の構造'!L$53),'実質公債費比率（分子）の構造'!L$53,NA())</f>
        <v>304</v>
      </c>
      <c r="G50" s="182" t="e">
        <f>NA()</f>
        <v>#N/A</v>
      </c>
      <c r="H50" s="182" t="e">
        <f>NA()</f>
        <v>#N/A</v>
      </c>
      <c r="I50" s="182">
        <f>IF(ISNUMBER('実質公債費比率（分子）の構造'!M$53),'実質公債費比率（分子）の構造'!M$53,NA())</f>
        <v>309</v>
      </c>
      <c r="J50" s="182" t="e">
        <f>NA()</f>
        <v>#N/A</v>
      </c>
      <c r="K50" s="182" t="e">
        <f>NA()</f>
        <v>#N/A</v>
      </c>
      <c r="L50" s="182">
        <f>IF(ISNUMBER('実質公債費比率（分子）の構造'!N$53),'実質公債費比率（分子）の構造'!N$53,NA())</f>
        <v>297</v>
      </c>
      <c r="M50" s="182" t="e">
        <f>NA()</f>
        <v>#N/A</v>
      </c>
      <c r="N50" s="182" t="e">
        <f>NA()</f>
        <v>#N/A</v>
      </c>
      <c r="O50" s="182">
        <f>IF(ISNUMBER('実質公債費比率（分子）の構造'!O$53),'実質公債費比率（分子）の構造'!O$53,NA())</f>
        <v>266</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4140</v>
      </c>
      <c r="E56" s="181"/>
      <c r="F56" s="181"/>
      <c r="G56" s="181">
        <f>'将来負担比率（分子）の構造'!J$52</f>
        <v>4945</v>
      </c>
      <c r="H56" s="181"/>
      <c r="I56" s="181"/>
      <c r="J56" s="181">
        <f>'将来負担比率（分子）の構造'!K$52</f>
        <v>5002</v>
      </c>
      <c r="K56" s="181"/>
      <c r="L56" s="181"/>
      <c r="M56" s="181">
        <f>'将来負担比率（分子）の構造'!L$52</f>
        <v>5192</v>
      </c>
      <c r="N56" s="181"/>
      <c r="O56" s="181"/>
      <c r="P56" s="181">
        <f>'将来負担比率（分子）の構造'!M$52</f>
        <v>4891</v>
      </c>
    </row>
    <row r="57" spans="1:16" x14ac:dyDescent="0.2">
      <c r="A57" s="181" t="s">
        <v>42</v>
      </c>
      <c r="B57" s="181"/>
      <c r="C57" s="181"/>
      <c r="D57" s="181">
        <f>'将来負担比率（分子）の構造'!I$51</f>
        <v>100</v>
      </c>
      <c r="E57" s="181"/>
      <c r="F57" s="181"/>
      <c r="G57" s="181">
        <f>'将来負担比率（分子）の構造'!J$51</f>
        <v>86</v>
      </c>
      <c r="H57" s="181"/>
      <c r="I57" s="181"/>
      <c r="J57" s="181">
        <f>'将来負担比率（分子）の構造'!K$51</f>
        <v>72</v>
      </c>
      <c r="K57" s="181"/>
      <c r="L57" s="181"/>
      <c r="M57" s="181">
        <f>'将来負担比率（分子）の構造'!L$51</f>
        <v>57</v>
      </c>
      <c r="N57" s="181"/>
      <c r="O57" s="181"/>
      <c r="P57" s="181">
        <f>'将来負担比率（分子）の構造'!M$51</f>
        <v>43</v>
      </c>
    </row>
    <row r="58" spans="1:16" x14ac:dyDescent="0.2">
      <c r="A58" s="181" t="s">
        <v>41</v>
      </c>
      <c r="B58" s="181"/>
      <c r="C58" s="181"/>
      <c r="D58" s="181">
        <f>'将来負担比率（分子）の構造'!I$50</f>
        <v>3635</v>
      </c>
      <c r="E58" s="181"/>
      <c r="F58" s="181"/>
      <c r="G58" s="181">
        <f>'将来負担比率（分子）の構造'!J$50</f>
        <v>5595</v>
      </c>
      <c r="H58" s="181"/>
      <c r="I58" s="181"/>
      <c r="J58" s="181">
        <f>'将来負担比率（分子）の構造'!K$50</f>
        <v>5044</v>
      </c>
      <c r="K58" s="181"/>
      <c r="L58" s="181"/>
      <c r="M58" s="181">
        <f>'将来負担比率（分子）の構造'!L$50</f>
        <v>6722</v>
      </c>
      <c r="N58" s="181"/>
      <c r="O58" s="181"/>
      <c r="P58" s="181">
        <f>'将来負担比率（分子）の構造'!M$50</f>
        <v>8921</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13</v>
      </c>
      <c r="C61" s="181"/>
      <c r="D61" s="181"/>
      <c r="E61" s="181">
        <f>'将来負担比率（分子）の構造'!J$46</f>
        <v>12</v>
      </c>
      <c r="F61" s="181"/>
      <c r="G61" s="181"/>
      <c r="H61" s="181">
        <f>'将来負担比率（分子）の構造'!K$46</f>
        <v>8</v>
      </c>
      <c r="I61" s="181"/>
      <c r="J61" s="181"/>
      <c r="K61" s="181">
        <f>'将来負担比率（分子）の構造'!L$46</f>
        <v>9</v>
      </c>
      <c r="L61" s="181"/>
      <c r="M61" s="181"/>
      <c r="N61" s="181">
        <f>'将来負担比率（分子）の構造'!M$46</f>
        <v>5</v>
      </c>
      <c r="O61" s="181"/>
      <c r="P61" s="181"/>
    </row>
    <row r="62" spans="1:16" x14ac:dyDescent="0.2">
      <c r="A62" s="181" t="s">
        <v>35</v>
      </c>
      <c r="B62" s="181">
        <f>'将来負担比率（分子）の構造'!I$45</f>
        <v>1011</v>
      </c>
      <c r="C62" s="181"/>
      <c r="D62" s="181"/>
      <c r="E62" s="181">
        <f>'将来負担比率（分子）の構造'!J$45</f>
        <v>1065</v>
      </c>
      <c r="F62" s="181"/>
      <c r="G62" s="181"/>
      <c r="H62" s="181">
        <f>'将来負担比率（分子）の構造'!K$45</f>
        <v>1043</v>
      </c>
      <c r="I62" s="181"/>
      <c r="J62" s="181"/>
      <c r="K62" s="181">
        <f>'将来負担比率（分子）の構造'!L$45</f>
        <v>1092</v>
      </c>
      <c r="L62" s="181"/>
      <c r="M62" s="181"/>
      <c r="N62" s="181">
        <f>'将来負担比率（分子）の構造'!M$45</f>
        <v>1080</v>
      </c>
      <c r="O62" s="181"/>
      <c r="P62" s="181"/>
    </row>
    <row r="63" spans="1:16" x14ac:dyDescent="0.2">
      <c r="A63" s="181" t="s">
        <v>34</v>
      </c>
      <c r="B63" s="181">
        <f>'将来負担比率（分子）の構造'!I$44</f>
        <v>407</v>
      </c>
      <c r="C63" s="181"/>
      <c r="D63" s="181"/>
      <c r="E63" s="181">
        <f>'将来負担比率（分子）の構造'!J$44</f>
        <v>350</v>
      </c>
      <c r="F63" s="181"/>
      <c r="G63" s="181"/>
      <c r="H63" s="181">
        <f>'将来負担比率（分子）の構造'!K$44</f>
        <v>273</v>
      </c>
      <c r="I63" s="181"/>
      <c r="J63" s="181"/>
      <c r="K63" s="181">
        <f>'将来負担比率（分子）の構造'!L$44</f>
        <v>220</v>
      </c>
      <c r="L63" s="181"/>
      <c r="M63" s="181"/>
      <c r="N63" s="181">
        <f>'将来負担比率（分子）の構造'!M$44</f>
        <v>195</v>
      </c>
      <c r="O63" s="181"/>
      <c r="P63" s="181"/>
    </row>
    <row r="64" spans="1:16" x14ac:dyDescent="0.2">
      <c r="A64" s="181" t="s">
        <v>33</v>
      </c>
      <c r="B64" s="181">
        <f>'将来負担比率（分子）の構造'!I$43</f>
        <v>303</v>
      </c>
      <c r="C64" s="181"/>
      <c r="D64" s="181"/>
      <c r="E64" s="181">
        <f>'将来負担比率（分子）の構造'!J$43</f>
        <v>1145</v>
      </c>
      <c r="F64" s="181"/>
      <c r="G64" s="181"/>
      <c r="H64" s="181">
        <f>'将来負担比率（分子）の構造'!K$43</f>
        <v>1187</v>
      </c>
      <c r="I64" s="181"/>
      <c r="J64" s="181"/>
      <c r="K64" s="181">
        <f>'将来負担比率（分子）の構造'!L$43</f>
        <v>1342</v>
      </c>
      <c r="L64" s="181"/>
      <c r="M64" s="181"/>
      <c r="N64" s="181">
        <f>'将来負担比率（分子）の構造'!M$43</f>
        <v>1209</v>
      </c>
      <c r="O64" s="181"/>
      <c r="P64" s="181"/>
    </row>
    <row r="65" spans="1:16" x14ac:dyDescent="0.2">
      <c r="A65" s="181" t="s">
        <v>32</v>
      </c>
      <c r="B65" s="181">
        <f>'将来負担比率（分子）の構造'!I$42</f>
        <v>25</v>
      </c>
      <c r="C65" s="181"/>
      <c r="D65" s="181"/>
      <c r="E65" s="181">
        <f>'将来負担比率（分子）の構造'!J$42</f>
        <v>15</v>
      </c>
      <c r="F65" s="181"/>
      <c r="G65" s="181"/>
      <c r="H65" s="181">
        <f>'将来負担比率（分子）の構造'!K$42</f>
        <v>7</v>
      </c>
      <c r="I65" s="181"/>
      <c r="J65" s="181"/>
      <c r="K65" s="181">
        <f>'将来負担比率（分子）の構造'!L$42</f>
        <v>4</v>
      </c>
      <c r="L65" s="181"/>
      <c r="M65" s="181"/>
      <c r="N65" s="181">
        <f>'将来負担比率（分子）の構造'!M$42</f>
        <v>2</v>
      </c>
      <c r="O65" s="181"/>
      <c r="P65" s="181"/>
    </row>
    <row r="66" spans="1:16" x14ac:dyDescent="0.2">
      <c r="A66" s="181" t="s">
        <v>31</v>
      </c>
      <c r="B66" s="181">
        <f>'将来負担比率（分子）の構造'!I$41</f>
        <v>5812</v>
      </c>
      <c r="C66" s="181"/>
      <c r="D66" s="181"/>
      <c r="E66" s="181">
        <f>'将来負担比率（分子）の構造'!J$41</f>
        <v>5756</v>
      </c>
      <c r="F66" s="181"/>
      <c r="G66" s="181"/>
      <c r="H66" s="181">
        <f>'将来負担比率（分子）の構造'!K$41</f>
        <v>5833</v>
      </c>
      <c r="I66" s="181"/>
      <c r="J66" s="181"/>
      <c r="K66" s="181">
        <f>'将来負担比率（分子）の構造'!L$41</f>
        <v>5969</v>
      </c>
      <c r="L66" s="181"/>
      <c r="M66" s="181"/>
      <c r="N66" s="181">
        <f>'将来負担比率（分子）の構造'!M$41</f>
        <v>5987</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730</v>
      </c>
      <c r="C72" s="185">
        <f>基金残高に係る経年分析!G55</f>
        <v>618</v>
      </c>
      <c r="D72" s="185">
        <f>基金残高に係る経年分析!H55</f>
        <v>772</v>
      </c>
    </row>
    <row r="73" spans="1:16" x14ac:dyDescent="0.2">
      <c r="A73" s="184" t="s">
        <v>78</v>
      </c>
      <c r="B73" s="185">
        <f>基金残高に係る経年分析!F56</f>
        <v>73</v>
      </c>
      <c r="C73" s="185">
        <f>基金残高に係る経年分析!G56</f>
        <v>73</v>
      </c>
      <c r="D73" s="185">
        <f>基金残高に係る経年分析!H56</f>
        <v>73</v>
      </c>
    </row>
    <row r="74" spans="1:16" x14ac:dyDescent="0.2">
      <c r="A74" s="184" t="s">
        <v>79</v>
      </c>
      <c r="B74" s="185">
        <f>基金残高に係る経年分析!F57</f>
        <v>3837</v>
      </c>
      <c r="C74" s="185">
        <f>基金残高に係る経年分析!G57</f>
        <v>5611</v>
      </c>
      <c r="D74" s="185">
        <f>基金残高に係る経年分析!H57</f>
        <v>7665</v>
      </c>
    </row>
  </sheetData>
  <sheetProtection algorithmName="SHA-512" hashValue="MW6MBxGc3z3+4u5FkkmHU0r4k/1/fthmMzq+Jrl4rrd+scY6TxAFFsO2doG2uf2Hrm0JR3ee2L7EN5x4sNnsCw==" saltValue="jP21qAymTGY9ABmeU2FY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226</v>
      </c>
      <c r="C5" s="672"/>
      <c r="D5" s="672"/>
      <c r="E5" s="672"/>
      <c r="F5" s="672"/>
      <c r="G5" s="672"/>
      <c r="H5" s="672"/>
      <c r="I5" s="672"/>
      <c r="J5" s="672"/>
      <c r="K5" s="672"/>
      <c r="L5" s="672"/>
      <c r="M5" s="672"/>
      <c r="N5" s="672"/>
      <c r="O5" s="672"/>
      <c r="P5" s="672"/>
      <c r="Q5" s="673"/>
      <c r="R5" s="674">
        <v>966431</v>
      </c>
      <c r="S5" s="675"/>
      <c r="T5" s="675"/>
      <c r="U5" s="675"/>
      <c r="V5" s="675"/>
      <c r="W5" s="675"/>
      <c r="X5" s="675"/>
      <c r="Y5" s="676"/>
      <c r="Z5" s="677">
        <v>3.8</v>
      </c>
      <c r="AA5" s="677"/>
      <c r="AB5" s="677"/>
      <c r="AC5" s="677"/>
      <c r="AD5" s="678">
        <v>966431</v>
      </c>
      <c r="AE5" s="678"/>
      <c r="AF5" s="678"/>
      <c r="AG5" s="678"/>
      <c r="AH5" s="678"/>
      <c r="AI5" s="678"/>
      <c r="AJ5" s="678"/>
      <c r="AK5" s="678"/>
      <c r="AL5" s="679">
        <v>27.6</v>
      </c>
      <c r="AM5" s="680"/>
      <c r="AN5" s="680"/>
      <c r="AO5" s="681"/>
      <c r="AP5" s="671" t="s">
        <v>227</v>
      </c>
      <c r="AQ5" s="672"/>
      <c r="AR5" s="672"/>
      <c r="AS5" s="672"/>
      <c r="AT5" s="672"/>
      <c r="AU5" s="672"/>
      <c r="AV5" s="672"/>
      <c r="AW5" s="672"/>
      <c r="AX5" s="672"/>
      <c r="AY5" s="672"/>
      <c r="AZ5" s="672"/>
      <c r="BA5" s="672"/>
      <c r="BB5" s="672"/>
      <c r="BC5" s="672"/>
      <c r="BD5" s="672"/>
      <c r="BE5" s="672"/>
      <c r="BF5" s="673"/>
      <c r="BG5" s="685">
        <v>966431</v>
      </c>
      <c r="BH5" s="686"/>
      <c r="BI5" s="686"/>
      <c r="BJ5" s="686"/>
      <c r="BK5" s="686"/>
      <c r="BL5" s="686"/>
      <c r="BM5" s="686"/>
      <c r="BN5" s="687"/>
      <c r="BO5" s="688">
        <v>100</v>
      </c>
      <c r="BP5" s="688"/>
      <c r="BQ5" s="688"/>
      <c r="BR5" s="688"/>
      <c r="BS5" s="689">
        <v>4900</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220</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x14ac:dyDescent="0.2">
      <c r="B6" s="682" t="s">
        <v>231</v>
      </c>
      <c r="C6" s="683"/>
      <c r="D6" s="683"/>
      <c r="E6" s="683"/>
      <c r="F6" s="683"/>
      <c r="G6" s="683"/>
      <c r="H6" s="683"/>
      <c r="I6" s="683"/>
      <c r="J6" s="683"/>
      <c r="K6" s="683"/>
      <c r="L6" s="683"/>
      <c r="M6" s="683"/>
      <c r="N6" s="683"/>
      <c r="O6" s="683"/>
      <c r="P6" s="683"/>
      <c r="Q6" s="684"/>
      <c r="R6" s="685">
        <v>80888</v>
      </c>
      <c r="S6" s="686"/>
      <c r="T6" s="686"/>
      <c r="U6" s="686"/>
      <c r="V6" s="686"/>
      <c r="W6" s="686"/>
      <c r="X6" s="686"/>
      <c r="Y6" s="687"/>
      <c r="Z6" s="688">
        <v>0.3</v>
      </c>
      <c r="AA6" s="688"/>
      <c r="AB6" s="688"/>
      <c r="AC6" s="688"/>
      <c r="AD6" s="689">
        <v>80888</v>
      </c>
      <c r="AE6" s="689"/>
      <c r="AF6" s="689"/>
      <c r="AG6" s="689"/>
      <c r="AH6" s="689"/>
      <c r="AI6" s="689"/>
      <c r="AJ6" s="689"/>
      <c r="AK6" s="689"/>
      <c r="AL6" s="690">
        <v>2.2999999999999998</v>
      </c>
      <c r="AM6" s="691"/>
      <c r="AN6" s="691"/>
      <c r="AO6" s="692"/>
      <c r="AP6" s="682" t="s">
        <v>232</v>
      </c>
      <c r="AQ6" s="683"/>
      <c r="AR6" s="683"/>
      <c r="AS6" s="683"/>
      <c r="AT6" s="683"/>
      <c r="AU6" s="683"/>
      <c r="AV6" s="683"/>
      <c r="AW6" s="683"/>
      <c r="AX6" s="683"/>
      <c r="AY6" s="683"/>
      <c r="AZ6" s="683"/>
      <c r="BA6" s="683"/>
      <c r="BB6" s="683"/>
      <c r="BC6" s="683"/>
      <c r="BD6" s="683"/>
      <c r="BE6" s="683"/>
      <c r="BF6" s="684"/>
      <c r="BG6" s="685">
        <v>966431</v>
      </c>
      <c r="BH6" s="686"/>
      <c r="BI6" s="686"/>
      <c r="BJ6" s="686"/>
      <c r="BK6" s="686"/>
      <c r="BL6" s="686"/>
      <c r="BM6" s="686"/>
      <c r="BN6" s="687"/>
      <c r="BO6" s="688">
        <v>100</v>
      </c>
      <c r="BP6" s="688"/>
      <c r="BQ6" s="688"/>
      <c r="BR6" s="688"/>
      <c r="BS6" s="689">
        <v>4900</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69923</v>
      </c>
      <c r="CS6" s="686"/>
      <c r="CT6" s="686"/>
      <c r="CU6" s="686"/>
      <c r="CV6" s="686"/>
      <c r="CW6" s="686"/>
      <c r="CX6" s="686"/>
      <c r="CY6" s="687"/>
      <c r="CZ6" s="679">
        <v>0.3</v>
      </c>
      <c r="DA6" s="680"/>
      <c r="DB6" s="680"/>
      <c r="DC6" s="699"/>
      <c r="DD6" s="694" t="s">
        <v>234</v>
      </c>
      <c r="DE6" s="686"/>
      <c r="DF6" s="686"/>
      <c r="DG6" s="686"/>
      <c r="DH6" s="686"/>
      <c r="DI6" s="686"/>
      <c r="DJ6" s="686"/>
      <c r="DK6" s="686"/>
      <c r="DL6" s="686"/>
      <c r="DM6" s="686"/>
      <c r="DN6" s="686"/>
      <c r="DO6" s="686"/>
      <c r="DP6" s="687"/>
      <c r="DQ6" s="694">
        <v>69923</v>
      </c>
      <c r="DR6" s="686"/>
      <c r="DS6" s="686"/>
      <c r="DT6" s="686"/>
      <c r="DU6" s="686"/>
      <c r="DV6" s="686"/>
      <c r="DW6" s="686"/>
      <c r="DX6" s="686"/>
      <c r="DY6" s="686"/>
      <c r="DZ6" s="686"/>
      <c r="EA6" s="686"/>
      <c r="EB6" s="686"/>
      <c r="EC6" s="695"/>
    </row>
    <row r="7" spans="2:143" ht="11.25" customHeight="1" x14ac:dyDescent="0.2">
      <c r="B7" s="682" t="s">
        <v>235</v>
      </c>
      <c r="C7" s="683"/>
      <c r="D7" s="683"/>
      <c r="E7" s="683"/>
      <c r="F7" s="683"/>
      <c r="G7" s="683"/>
      <c r="H7" s="683"/>
      <c r="I7" s="683"/>
      <c r="J7" s="683"/>
      <c r="K7" s="683"/>
      <c r="L7" s="683"/>
      <c r="M7" s="683"/>
      <c r="N7" s="683"/>
      <c r="O7" s="683"/>
      <c r="P7" s="683"/>
      <c r="Q7" s="684"/>
      <c r="R7" s="685">
        <v>425</v>
      </c>
      <c r="S7" s="686"/>
      <c r="T7" s="686"/>
      <c r="U7" s="686"/>
      <c r="V7" s="686"/>
      <c r="W7" s="686"/>
      <c r="X7" s="686"/>
      <c r="Y7" s="687"/>
      <c r="Z7" s="688">
        <v>0</v>
      </c>
      <c r="AA7" s="688"/>
      <c r="AB7" s="688"/>
      <c r="AC7" s="688"/>
      <c r="AD7" s="689">
        <v>425</v>
      </c>
      <c r="AE7" s="689"/>
      <c r="AF7" s="689"/>
      <c r="AG7" s="689"/>
      <c r="AH7" s="689"/>
      <c r="AI7" s="689"/>
      <c r="AJ7" s="689"/>
      <c r="AK7" s="689"/>
      <c r="AL7" s="690">
        <v>0</v>
      </c>
      <c r="AM7" s="691"/>
      <c r="AN7" s="691"/>
      <c r="AO7" s="692"/>
      <c r="AP7" s="682" t="s">
        <v>236</v>
      </c>
      <c r="AQ7" s="683"/>
      <c r="AR7" s="683"/>
      <c r="AS7" s="683"/>
      <c r="AT7" s="683"/>
      <c r="AU7" s="683"/>
      <c r="AV7" s="683"/>
      <c r="AW7" s="683"/>
      <c r="AX7" s="683"/>
      <c r="AY7" s="683"/>
      <c r="AZ7" s="683"/>
      <c r="BA7" s="683"/>
      <c r="BB7" s="683"/>
      <c r="BC7" s="683"/>
      <c r="BD7" s="683"/>
      <c r="BE7" s="683"/>
      <c r="BF7" s="684"/>
      <c r="BG7" s="685">
        <v>363620</v>
      </c>
      <c r="BH7" s="686"/>
      <c r="BI7" s="686"/>
      <c r="BJ7" s="686"/>
      <c r="BK7" s="686"/>
      <c r="BL7" s="686"/>
      <c r="BM7" s="686"/>
      <c r="BN7" s="687"/>
      <c r="BO7" s="688">
        <v>37.6</v>
      </c>
      <c r="BP7" s="688"/>
      <c r="BQ7" s="688"/>
      <c r="BR7" s="688"/>
      <c r="BS7" s="689">
        <v>4900</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18642604</v>
      </c>
      <c r="CS7" s="686"/>
      <c r="CT7" s="686"/>
      <c r="CU7" s="686"/>
      <c r="CV7" s="686"/>
      <c r="CW7" s="686"/>
      <c r="CX7" s="686"/>
      <c r="CY7" s="687"/>
      <c r="CZ7" s="688">
        <v>74.3</v>
      </c>
      <c r="DA7" s="688"/>
      <c r="DB7" s="688"/>
      <c r="DC7" s="688"/>
      <c r="DD7" s="694">
        <v>303769</v>
      </c>
      <c r="DE7" s="686"/>
      <c r="DF7" s="686"/>
      <c r="DG7" s="686"/>
      <c r="DH7" s="686"/>
      <c r="DI7" s="686"/>
      <c r="DJ7" s="686"/>
      <c r="DK7" s="686"/>
      <c r="DL7" s="686"/>
      <c r="DM7" s="686"/>
      <c r="DN7" s="686"/>
      <c r="DO7" s="686"/>
      <c r="DP7" s="687"/>
      <c r="DQ7" s="694">
        <v>1272830</v>
      </c>
      <c r="DR7" s="686"/>
      <c r="DS7" s="686"/>
      <c r="DT7" s="686"/>
      <c r="DU7" s="686"/>
      <c r="DV7" s="686"/>
      <c r="DW7" s="686"/>
      <c r="DX7" s="686"/>
      <c r="DY7" s="686"/>
      <c r="DZ7" s="686"/>
      <c r="EA7" s="686"/>
      <c r="EB7" s="686"/>
      <c r="EC7" s="695"/>
    </row>
    <row r="8" spans="2:143" ht="11.25" customHeight="1" x14ac:dyDescent="0.2">
      <c r="B8" s="682" t="s">
        <v>238</v>
      </c>
      <c r="C8" s="683"/>
      <c r="D8" s="683"/>
      <c r="E8" s="683"/>
      <c r="F8" s="683"/>
      <c r="G8" s="683"/>
      <c r="H8" s="683"/>
      <c r="I8" s="683"/>
      <c r="J8" s="683"/>
      <c r="K8" s="683"/>
      <c r="L8" s="683"/>
      <c r="M8" s="683"/>
      <c r="N8" s="683"/>
      <c r="O8" s="683"/>
      <c r="P8" s="683"/>
      <c r="Q8" s="684"/>
      <c r="R8" s="685">
        <v>1680</v>
      </c>
      <c r="S8" s="686"/>
      <c r="T8" s="686"/>
      <c r="U8" s="686"/>
      <c r="V8" s="686"/>
      <c r="W8" s="686"/>
      <c r="X8" s="686"/>
      <c r="Y8" s="687"/>
      <c r="Z8" s="688">
        <v>0</v>
      </c>
      <c r="AA8" s="688"/>
      <c r="AB8" s="688"/>
      <c r="AC8" s="688"/>
      <c r="AD8" s="689">
        <v>1680</v>
      </c>
      <c r="AE8" s="689"/>
      <c r="AF8" s="689"/>
      <c r="AG8" s="689"/>
      <c r="AH8" s="689"/>
      <c r="AI8" s="689"/>
      <c r="AJ8" s="689"/>
      <c r="AK8" s="689"/>
      <c r="AL8" s="690">
        <v>0</v>
      </c>
      <c r="AM8" s="691"/>
      <c r="AN8" s="691"/>
      <c r="AO8" s="692"/>
      <c r="AP8" s="682" t="s">
        <v>239</v>
      </c>
      <c r="AQ8" s="683"/>
      <c r="AR8" s="683"/>
      <c r="AS8" s="683"/>
      <c r="AT8" s="683"/>
      <c r="AU8" s="683"/>
      <c r="AV8" s="683"/>
      <c r="AW8" s="683"/>
      <c r="AX8" s="683"/>
      <c r="AY8" s="683"/>
      <c r="AZ8" s="683"/>
      <c r="BA8" s="683"/>
      <c r="BB8" s="683"/>
      <c r="BC8" s="683"/>
      <c r="BD8" s="683"/>
      <c r="BE8" s="683"/>
      <c r="BF8" s="684"/>
      <c r="BG8" s="685">
        <v>16029</v>
      </c>
      <c r="BH8" s="686"/>
      <c r="BI8" s="686"/>
      <c r="BJ8" s="686"/>
      <c r="BK8" s="686"/>
      <c r="BL8" s="686"/>
      <c r="BM8" s="686"/>
      <c r="BN8" s="687"/>
      <c r="BO8" s="688">
        <v>1.7</v>
      </c>
      <c r="BP8" s="688"/>
      <c r="BQ8" s="688"/>
      <c r="BR8" s="688"/>
      <c r="BS8" s="694" t="s">
        <v>234</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2173755</v>
      </c>
      <c r="CS8" s="686"/>
      <c r="CT8" s="686"/>
      <c r="CU8" s="686"/>
      <c r="CV8" s="686"/>
      <c r="CW8" s="686"/>
      <c r="CX8" s="686"/>
      <c r="CY8" s="687"/>
      <c r="CZ8" s="688">
        <v>8.6999999999999993</v>
      </c>
      <c r="DA8" s="688"/>
      <c r="DB8" s="688"/>
      <c r="DC8" s="688"/>
      <c r="DD8" s="694">
        <v>2465</v>
      </c>
      <c r="DE8" s="686"/>
      <c r="DF8" s="686"/>
      <c r="DG8" s="686"/>
      <c r="DH8" s="686"/>
      <c r="DI8" s="686"/>
      <c r="DJ8" s="686"/>
      <c r="DK8" s="686"/>
      <c r="DL8" s="686"/>
      <c r="DM8" s="686"/>
      <c r="DN8" s="686"/>
      <c r="DO8" s="686"/>
      <c r="DP8" s="687"/>
      <c r="DQ8" s="694">
        <v>1050710</v>
      </c>
      <c r="DR8" s="686"/>
      <c r="DS8" s="686"/>
      <c r="DT8" s="686"/>
      <c r="DU8" s="686"/>
      <c r="DV8" s="686"/>
      <c r="DW8" s="686"/>
      <c r="DX8" s="686"/>
      <c r="DY8" s="686"/>
      <c r="DZ8" s="686"/>
      <c r="EA8" s="686"/>
      <c r="EB8" s="686"/>
      <c r="EC8" s="695"/>
    </row>
    <row r="9" spans="2:143" ht="11.25" customHeight="1" x14ac:dyDescent="0.2">
      <c r="B9" s="682" t="s">
        <v>241</v>
      </c>
      <c r="C9" s="683"/>
      <c r="D9" s="683"/>
      <c r="E9" s="683"/>
      <c r="F9" s="683"/>
      <c r="G9" s="683"/>
      <c r="H9" s="683"/>
      <c r="I9" s="683"/>
      <c r="J9" s="683"/>
      <c r="K9" s="683"/>
      <c r="L9" s="683"/>
      <c r="M9" s="683"/>
      <c r="N9" s="683"/>
      <c r="O9" s="683"/>
      <c r="P9" s="683"/>
      <c r="Q9" s="684"/>
      <c r="R9" s="685">
        <v>2036</v>
      </c>
      <c r="S9" s="686"/>
      <c r="T9" s="686"/>
      <c r="U9" s="686"/>
      <c r="V9" s="686"/>
      <c r="W9" s="686"/>
      <c r="X9" s="686"/>
      <c r="Y9" s="687"/>
      <c r="Z9" s="688">
        <v>0</v>
      </c>
      <c r="AA9" s="688"/>
      <c r="AB9" s="688"/>
      <c r="AC9" s="688"/>
      <c r="AD9" s="689">
        <v>2036</v>
      </c>
      <c r="AE9" s="689"/>
      <c r="AF9" s="689"/>
      <c r="AG9" s="689"/>
      <c r="AH9" s="689"/>
      <c r="AI9" s="689"/>
      <c r="AJ9" s="689"/>
      <c r="AK9" s="689"/>
      <c r="AL9" s="690">
        <v>0.1</v>
      </c>
      <c r="AM9" s="691"/>
      <c r="AN9" s="691"/>
      <c r="AO9" s="692"/>
      <c r="AP9" s="682" t="s">
        <v>242</v>
      </c>
      <c r="AQ9" s="683"/>
      <c r="AR9" s="683"/>
      <c r="AS9" s="683"/>
      <c r="AT9" s="683"/>
      <c r="AU9" s="683"/>
      <c r="AV9" s="683"/>
      <c r="AW9" s="683"/>
      <c r="AX9" s="683"/>
      <c r="AY9" s="683"/>
      <c r="AZ9" s="683"/>
      <c r="BA9" s="683"/>
      <c r="BB9" s="683"/>
      <c r="BC9" s="683"/>
      <c r="BD9" s="683"/>
      <c r="BE9" s="683"/>
      <c r="BF9" s="684"/>
      <c r="BG9" s="685">
        <v>308395</v>
      </c>
      <c r="BH9" s="686"/>
      <c r="BI9" s="686"/>
      <c r="BJ9" s="686"/>
      <c r="BK9" s="686"/>
      <c r="BL9" s="686"/>
      <c r="BM9" s="686"/>
      <c r="BN9" s="687"/>
      <c r="BO9" s="688">
        <v>31.9</v>
      </c>
      <c r="BP9" s="688"/>
      <c r="BQ9" s="688"/>
      <c r="BR9" s="688"/>
      <c r="BS9" s="694" t="s">
        <v>234</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822950</v>
      </c>
      <c r="CS9" s="686"/>
      <c r="CT9" s="686"/>
      <c r="CU9" s="686"/>
      <c r="CV9" s="686"/>
      <c r="CW9" s="686"/>
      <c r="CX9" s="686"/>
      <c r="CY9" s="687"/>
      <c r="CZ9" s="688">
        <v>3.3</v>
      </c>
      <c r="DA9" s="688"/>
      <c r="DB9" s="688"/>
      <c r="DC9" s="688"/>
      <c r="DD9" s="694">
        <v>48946</v>
      </c>
      <c r="DE9" s="686"/>
      <c r="DF9" s="686"/>
      <c r="DG9" s="686"/>
      <c r="DH9" s="686"/>
      <c r="DI9" s="686"/>
      <c r="DJ9" s="686"/>
      <c r="DK9" s="686"/>
      <c r="DL9" s="686"/>
      <c r="DM9" s="686"/>
      <c r="DN9" s="686"/>
      <c r="DO9" s="686"/>
      <c r="DP9" s="687"/>
      <c r="DQ9" s="694">
        <v>404829</v>
      </c>
      <c r="DR9" s="686"/>
      <c r="DS9" s="686"/>
      <c r="DT9" s="686"/>
      <c r="DU9" s="686"/>
      <c r="DV9" s="686"/>
      <c r="DW9" s="686"/>
      <c r="DX9" s="686"/>
      <c r="DY9" s="686"/>
      <c r="DZ9" s="686"/>
      <c r="EA9" s="686"/>
      <c r="EB9" s="686"/>
      <c r="EC9" s="695"/>
    </row>
    <row r="10" spans="2:143" ht="11.25" customHeight="1" x14ac:dyDescent="0.2">
      <c r="B10" s="682" t="s">
        <v>244</v>
      </c>
      <c r="C10" s="683"/>
      <c r="D10" s="683"/>
      <c r="E10" s="683"/>
      <c r="F10" s="683"/>
      <c r="G10" s="683"/>
      <c r="H10" s="683"/>
      <c r="I10" s="683"/>
      <c r="J10" s="683"/>
      <c r="K10" s="683"/>
      <c r="L10" s="683"/>
      <c r="M10" s="683"/>
      <c r="N10" s="683"/>
      <c r="O10" s="683"/>
      <c r="P10" s="683"/>
      <c r="Q10" s="684"/>
      <c r="R10" s="685" t="s">
        <v>128</v>
      </c>
      <c r="S10" s="686"/>
      <c r="T10" s="686"/>
      <c r="U10" s="686"/>
      <c r="V10" s="686"/>
      <c r="W10" s="686"/>
      <c r="X10" s="686"/>
      <c r="Y10" s="687"/>
      <c r="Z10" s="688" t="s">
        <v>128</v>
      </c>
      <c r="AA10" s="688"/>
      <c r="AB10" s="688"/>
      <c r="AC10" s="688"/>
      <c r="AD10" s="689" t="s">
        <v>128</v>
      </c>
      <c r="AE10" s="689"/>
      <c r="AF10" s="689"/>
      <c r="AG10" s="689"/>
      <c r="AH10" s="689"/>
      <c r="AI10" s="689"/>
      <c r="AJ10" s="689"/>
      <c r="AK10" s="689"/>
      <c r="AL10" s="690" t="s">
        <v>234</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19210</v>
      </c>
      <c r="BH10" s="686"/>
      <c r="BI10" s="686"/>
      <c r="BJ10" s="686"/>
      <c r="BK10" s="686"/>
      <c r="BL10" s="686"/>
      <c r="BM10" s="686"/>
      <c r="BN10" s="687"/>
      <c r="BO10" s="688">
        <v>2</v>
      </c>
      <c r="BP10" s="688"/>
      <c r="BQ10" s="688"/>
      <c r="BR10" s="688"/>
      <c r="BS10" s="694" t="s">
        <v>234</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v>51</v>
      </c>
      <c r="CS10" s="686"/>
      <c r="CT10" s="686"/>
      <c r="CU10" s="686"/>
      <c r="CV10" s="686"/>
      <c r="CW10" s="686"/>
      <c r="CX10" s="686"/>
      <c r="CY10" s="687"/>
      <c r="CZ10" s="688">
        <v>0</v>
      </c>
      <c r="DA10" s="688"/>
      <c r="DB10" s="688"/>
      <c r="DC10" s="688"/>
      <c r="DD10" s="694" t="s">
        <v>128</v>
      </c>
      <c r="DE10" s="686"/>
      <c r="DF10" s="686"/>
      <c r="DG10" s="686"/>
      <c r="DH10" s="686"/>
      <c r="DI10" s="686"/>
      <c r="DJ10" s="686"/>
      <c r="DK10" s="686"/>
      <c r="DL10" s="686"/>
      <c r="DM10" s="686"/>
      <c r="DN10" s="686"/>
      <c r="DO10" s="686"/>
      <c r="DP10" s="687"/>
      <c r="DQ10" s="694">
        <v>51</v>
      </c>
      <c r="DR10" s="686"/>
      <c r="DS10" s="686"/>
      <c r="DT10" s="686"/>
      <c r="DU10" s="686"/>
      <c r="DV10" s="686"/>
      <c r="DW10" s="686"/>
      <c r="DX10" s="686"/>
      <c r="DY10" s="686"/>
      <c r="DZ10" s="686"/>
      <c r="EA10" s="686"/>
      <c r="EB10" s="686"/>
      <c r="EC10" s="695"/>
    </row>
    <row r="11" spans="2:143" ht="11.25" customHeight="1" x14ac:dyDescent="0.2">
      <c r="B11" s="682" t="s">
        <v>247</v>
      </c>
      <c r="C11" s="683"/>
      <c r="D11" s="683"/>
      <c r="E11" s="683"/>
      <c r="F11" s="683"/>
      <c r="G11" s="683"/>
      <c r="H11" s="683"/>
      <c r="I11" s="683"/>
      <c r="J11" s="683"/>
      <c r="K11" s="683"/>
      <c r="L11" s="683"/>
      <c r="M11" s="683"/>
      <c r="N11" s="683"/>
      <c r="O11" s="683"/>
      <c r="P11" s="683"/>
      <c r="Q11" s="684"/>
      <c r="R11" s="685">
        <v>211187</v>
      </c>
      <c r="S11" s="686"/>
      <c r="T11" s="686"/>
      <c r="U11" s="686"/>
      <c r="V11" s="686"/>
      <c r="W11" s="686"/>
      <c r="X11" s="686"/>
      <c r="Y11" s="687"/>
      <c r="Z11" s="690">
        <v>0.8</v>
      </c>
      <c r="AA11" s="691"/>
      <c r="AB11" s="691"/>
      <c r="AC11" s="703"/>
      <c r="AD11" s="694">
        <v>211187</v>
      </c>
      <c r="AE11" s="686"/>
      <c r="AF11" s="686"/>
      <c r="AG11" s="686"/>
      <c r="AH11" s="686"/>
      <c r="AI11" s="686"/>
      <c r="AJ11" s="686"/>
      <c r="AK11" s="687"/>
      <c r="AL11" s="690">
        <v>6</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19986</v>
      </c>
      <c r="BH11" s="686"/>
      <c r="BI11" s="686"/>
      <c r="BJ11" s="686"/>
      <c r="BK11" s="686"/>
      <c r="BL11" s="686"/>
      <c r="BM11" s="686"/>
      <c r="BN11" s="687"/>
      <c r="BO11" s="688">
        <v>2.1</v>
      </c>
      <c r="BP11" s="688"/>
      <c r="BQ11" s="688"/>
      <c r="BR11" s="688"/>
      <c r="BS11" s="694">
        <v>4900</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827648</v>
      </c>
      <c r="CS11" s="686"/>
      <c r="CT11" s="686"/>
      <c r="CU11" s="686"/>
      <c r="CV11" s="686"/>
      <c r="CW11" s="686"/>
      <c r="CX11" s="686"/>
      <c r="CY11" s="687"/>
      <c r="CZ11" s="688">
        <v>3.3</v>
      </c>
      <c r="DA11" s="688"/>
      <c r="DB11" s="688"/>
      <c r="DC11" s="688"/>
      <c r="DD11" s="694">
        <v>278096</v>
      </c>
      <c r="DE11" s="686"/>
      <c r="DF11" s="686"/>
      <c r="DG11" s="686"/>
      <c r="DH11" s="686"/>
      <c r="DI11" s="686"/>
      <c r="DJ11" s="686"/>
      <c r="DK11" s="686"/>
      <c r="DL11" s="686"/>
      <c r="DM11" s="686"/>
      <c r="DN11" s="686"/>
      <c r="DO11" s="686"/>
      <c r="DP11" s="687"/>
      <c r="DQ11" s="694">
        <v>260079</v>
      </c>
      <c r="DR11" s="686"/>
      <c r="DS11" s="686"/>
      <c r="DT11" s="686"/>
      <c r="DU11" s="686"/>
      <c r="DV11" s="686"/>
      <c r="DW11" s="686"/>
      <c r="DX11" s="686"/>
      <c r="DY11" s="686"/>
      <c r="DZ11" s="686"/>
      <c r="EA11" s="686"/>
      <c r="EB11" s="686"/>
      <c r="EC11" s="695"/>
    </row>
    <row r="12" spans="2:143" ht="11.25" customHeight="1" x14ac:dyDescent="0.2">
      <c r="B12" s="682" t="s">
        <v>250</v>
      </c>
      <c r="C12" s="683"/>
      <c r="D12" s="683"/>
      <c r="E12" s="683"/>
      <c r="F12" s="683"/>
      <c r="G12" s="683"/>
      <c r="H12" s="683"/>
      <c r="I12" s="683"/>
      <c r="J12" s="683"/>
      <c r="K12" s="683"/>
      <c r="L12" s="683"/>
      <c r="M12" s="683"/>
      <c r="N12" s="683"/>
      <c r="O12" s="683"/>
      <c r="P12" s="683"/>
      <c r="Q12" s="684"/>
      <c r="R12" s="685" t="s">
        <v>234</v>
      </c>
      <c r="S12" s="686"/>
      <c r="T12" s="686"/>
      <c r="U12" s="686"/>
      <c r="V12" s="686"/>
      <c r="W12" s="686"/>
      <c r="X12" s="686"/>
      <c r="Y12" s="687"/>
      <c r="Z12" s="688" t="s">
        <v>234</v>
      </c>
      <c r="AA12" s="688"/>
      <c r="AB12" s="688"/>
      <c r="AC12" s="688"/>
      <c r="AD12" s="689" t="s">
        <v>128</v>
      </c>
      <c r="AE12" s="689"/>
      <c r="AF12" s="689"/>
      <c r="AG12" s="689"/>
      <c r="AH12" s="689"/>
      <c r="AI12" s="689"/>
      <c r="AJ12" s="689"/>
      <c r="AK12" s="689"/>
      <c r="AL12" s="690" t="s">
        <v>234</v>
      </c>
      <c r="AM12" s="691"/>
      <c r="AN12" s="691"/>
      <c r="AO12" s="692"/>
      <c r="AP12" s="682" t="s">
        <v>251</v>
      </c>
      <c r="AQ12" s="683"/>
      <c r="AR12" s="683"/>
      <c r="AS12" s="683"/>
      <c r="AT12" s="683"/>
      <c r="AU12" s="683"/>
      <c r="AV12" s="683"/>
      <c r="AW12" s="683"/>
      <c r="AX12" s="683"/>
      <c r="AY12" s="683"/>
      <c r="AZ12" s="683"/>
      <c r="BA12" s="683"/>
      <c r="BB12" s="683"/>
      <c r="BC12" s="683"/>
      <c r="BD12" s="683"/>
      <c r="BE12" s="683"/>
      <c r="BF12" s="684"/>
      <c r="BG12" s="685">
        <v>482197</v>
      </c>
      <c r="BH12" s="686"/>
      <c r="BI12" s="686"/>
      <c r="BJ12" s="686"/>
      <c r="BK12" s="686"/>
      <c r="BL12" s="686"/>
      <c r="BM12" s="686"/>
      <c r="BN12" s="687"/>
      <c r="BO12" s="688">
        <v>49.9</v>
      </c>
      <c r="BP12" s="688"/>
      <c r="BQ12" s="688"/>
      <c r="BR12" s="688"/>
      <c r="BS12" s="694" t="s">
        <v>128</v>
      </c>
      <c r="BT12" s="686"/>
      <c r="BU12" s="686"/>
      <c r="BV12" s="686"/>
      <c r="BW12" s="686"/>
      <c r="BX12" s="686"/>
      <c r="BY12" s="686"/>
      <c r="BZ12" s="686"/>
      <c r="CA12" s="686"/>
      <c r="CB12" s="695"/>
      <c r="CD12" s="700" t="s">
        <v>252</v>
      </c>
      <c r="CE12" s="701"/>
      <c r="CF12" s="701"/>
      <c r="CG12" s="701"/>
      <c r="CH12" s="701"/>
      <c r="CI12" s="701"/>
      <c r="CJ12" s="701"/>
      <c r="CK12" s="701"/>
      <c r="CL12" s="701"/>
      <c r="CM12" s="701"/>
      <c r="CN12" s="701"/>
      <c r="CO12" s="701"/>
      <c r="CP12" s="701"/>
      <c r="CQ12" s="702"/>
      <c r="CR12" s="685">
        <v>488269</v>
      </c>
      <c r="CS12" s="686"/>
      <c r="CT12" s="686"/>
      <c r="CU12" s="686"/>
      <c r="CV12" s="686"/>
      <c r="CW12" s="686"/>
      <c r="CX12" s="686"/>
      <c r="CY12" s="687"/>
      <c r="CZ12" s="688">
        <v>1.9</v>
      </c>
      <c r="DA12" s="688"/>
      <c r="DB12" s="688"/>
      <c r="DC12" s="688"/>
      <c r="DD12" s="694">
        <v>88478</v>
      </c>
      <c r="DE12" s="686"/>
      <c r="DF12" s="686"/>
      <c r="DG12" s="686"/>
      <c r="DH12" s="686"/>
      <c r="DI12" s="686"/>
      <c r="DJ12" s="686"/>
      <c r="DK12" s="686"/>
      <c r="DL12" s="686"/>
      <c r="DM12" s="686"/>
      <c r="DN12" s="686"/>
      <c r="DO12" s="686"/>
      <c r="DP12" s="687"/>
      <c r="DQ12" s="694">
        <v>190807</v>
      </c>
      <c r="DR12" s="686"/>
      <c r="DS12" s="686"/>
      <c r="DT12" s="686"/>
      <c r="DU12" s="686"/>
      <c r="DV12" s="686"/>
      <c r="DW12" s="686"/>
      <c r="DX12" s="686"/>
      <c r="DY12" s="686"/>
      <c r="DZ12" s="686"/>
      <c r="EA12" s="686"/>
      <c r="EB12" s="686"/>
      <c r="EC12" s="695"/>
    </row>
    <row r="13" spans="2:143" ht="11.25" customHeight="1" x14ac:dyDescent="0.2">
      <c r="B13" s="682" t="s">
        <v>253</v>
      </c>
      <c r="C13" s="683"/>
      <c r="D13" s="683"/>
      <c r="E13" s="683"/>
      <c r="F13" s="683"/>
      <c r="G13" s="683"/>
      <c r="H13" s="683"/>
      <c r="I13" s="683"/>
      <c r="J13" s="683"/>
      <c r="K13" s="683"/>
      <c r="L13" s="683"/>
      <c r="M13" s="683"/>
      <c r="N13" s="683"/>
      <c r="O13" s="683"/>
      <c r="P13" s="683"/>
      <c r="Q13" s="684"/>
      <c r="R13" s="685" t="s">
        <v>234</v>
      </c>
      <c r="S13" s="686"/>
      <c r="T13" s="686"/>
      <c r="U13" s="686"/>
      <c r="V13" s="686"/>
      <c r="W13" s="686"/>
      <c r="X13" s="686"/>
      <c r="Y13" s="687"/>
      <c r="Z13" s="688" t="s">
        <v>128</v>
      </c>
      <c r="AA13" s="688"/>
      <c r="AB13" s="688"/>
      <c r="AC13" s="688"/>
      <c r="AD13" s="689" t="s">
        <v>128</v>
      </c>
      <c r="AE13" s="689"/>
      <c r="AF13" s="689"/>
      <c r="AG13" s="689"/>
      <c r="AH13" s="689"/>
      <c r="AI13" s="689"/>
      <c r="AJ13" s="689"/>
      <c r="AK13" s="689"/>
      <c r="AL13" s="690" t="s">
        <v>234</v>
      </c>
      <c r="AM13" s="691"/>
      <c r="AN13" s="691"/>
      <c r="AO13" s="692"/>
      <c r="AP13" s="682" t="s">
        <v>254</v>
      </c>
      <c r="AQ13" s="683"/>
      <c r="AR13" s="683"/>
      <c r="AS13" s="683"/>
      <c r="AT13" s="683"/>
      <c r="AU13" s="683"/>
      <c r="AV13" s="683"/>
      <c r="AW13" s="683"/>
      <c r="AX13" s="683"/>
      <c r="AY13" s="683"/>
      <c r="AZ13" s="683"/>
      <c r="BA13" s="683"/>
      <c r="BB13" s="683"/>
      <c r="BC13" s="683"/>
      <c r="BD13" s="683"/>
      <c r="BE13" s="683"/>
      <c r="BF13" s="684"/>
      <c r="BG13" s="685">
        <v>468240</v>
      </c>
      <c r="BH13" s="686"/>
      <c r="BI13" s="686"/>
      <c r="BJ13" s="686"/>
      <c r="BK13" s="686"/>
      <c r="BL13" s="686"/>
      <c r="BM13" s="686"/>
      <c r="BN13" s="687"/>
      <c r="BO13" s="688">
        <v>48.5</v>
      </c>
      <c r="BP13" s="688"/>
      <c r="BQ13" s="688"/>
      <c r="BR13" s="688"/>
      <c r="BS13" s="694" t="s">
        <v>128</v>
      </c>
      <c r="BT13" s="686"/>
      <c r="BU13" s="686"/>
      <c r="BV13" s="686"/>
      <c r="BW13" s="686"/>
      <c r="BX13" s="686"/>
      <c r="BY13" s="686"/>
      <c r="BZ13" s="686"/>
      <c r="CA13" s="686"/>
      <c r="CB13" s="695"/>
      <c r="CD13" s="700" t="s">
        <v>255</v>
      </c>
      <c r="CE13" s="701"/>
      <c r="CF13" s="701"/>
      <c r="CG13" s="701"/>
      <c r="CH13" s="701"/>
      <c r="CI13" s="701"/>
      <c r="CJ13" s="701"/>
      <c r="CK13" s="701"/>
      <c r="CL13" s="701"/>
      <c r="CM13" s="701"/>
      <c r="CN13" s="701"/>
      <c r="CO13" s="701"/>
      <c r="CP13" s="701"/>
      <c r="CQ13" s="702"/>
      <c r="CR13" s="685">
        <v>441346</v>
      </c>
      <c r="CS13" s="686"/>
      <c r="CT13" s="686"/>
      <c r="CU13" s="686"/>
      <c r="CV13" s="686"/>
      <c r="CW13" s="686"/>
      <c r="CX13" s="686"/>
      <c r="CY13" s="687"/>
      <c r="CZ13" s="688">
        <v>1.8</v>
      </c>
      <c r="DA13" s="688"/>
      <c r="DB13" s="688"/>
      <c r="DC13" s="688"/>
      <c r="DD13" s="694">
        <v>323922</v>
      </c>
      <c r="DE13" s="686"/>
      <c r="DF13" s="686"/>
      <c r="DG13" s="686"/>
      <c r="DH13" s="686"/>
      <c r="DI13" s="686"/>
      <c r="DJ13" s="686"/>
      <c r="DK13" s="686"/>
      <c r="DL13" s="686"/>
      <c r="DM13" s="686"/>
      <c r="DN13" s="686"/>
      <c r="DO13" s="686"/>
      <c r="DP13" s="687"/>
      <c r="DQ13" s="694">
        <v>130631</v>
      </c>
      <c r="DR13" s="686"/>
      <c r="DS13" s="686"/>
      <c r="DT13" s="686"/>
      <c r="DU13" s="686"/>
      <c r="DV13" s="686"/>
      <c r="DW13" s="686"/>
      <c r="DX13" s="686"/>
      <c r="DY13" s="686"/>
      <c r="DZ13" s="686"/>
      <c r="EA13" s="686"/>
      <c r="EB13" s="686"/>
      <c r="EC13" s="695"/>
    </row>
    <row r="14" spans="2:143" ht="11.25" customHeight="1" x14ac:dyDescent="0.2">
      <c r="B14" s="682" t="s">
        <v>256</v>
      </c>
      <c r="C14" s="683"/>
      <c r="D14" s="683"/>
      <c r="E14" s="683"/>
      <c r="F14" s="683"/>
      <c r="G14" s="683"/>
      <c r="H14" s="683"/>
      <c r="I14" s="683"/>
      <c r="J14" s="683"/>
      <c r="K14" s="683"/>
      <c r="L14" s="683"/>
      <c r="M14" s="683"/>
      <c r="N14" s="683"/>
      <c r="O14" s="683"/>
      <c r="P14" s="683"/>
      <c r="Q14" s="684"/>
      <c r="R14" s="685" t="s">
        <v>128</v>
      </c>
      <c r="S14" s="686"/>
      <c r="T14" s="686"/>
      <c r="U14" s="686"/>
      <c r="V14" s="686"/>
      <c r="W14" s="686"/>
      <c r="X14" s="686"/>
      <c r="Y14" s="687"/>
      <c r="Z14" s="688" t="s">
        <v>234</v>
      </c>
      <c r="AA14" s="688"/>
      <c r="AB14" s="688"/>
      <c r="AC14" s="688"/>
      <c r="AD14" s="689" t="s">
        <v>128</v>
      </c>
      <c r="AE14" s="689"/>
      <c r="AF14" s="689"/>
      <c r="AG14" s="689"/>
      <c r="AH14" s="689"/>
      <c r="AI14" s="689"/>
      <c r="AJ14" s="689"/>
      <c r="AK14" s="689"/>
      <c r="AL14" s="690" t="s">
        <v>128</v>
      </c>
      <c r="AM14" s="691"/>
      <c r="AN14" s="691"/>
      <c r="AO14" s="692"/>
      <c r="AP14" s="682" t="s">
        <v>257</v>
      </c>
      <c r="AQ14" s="683"/>
      <c r="AR14" s="683"/>
      <c r="AS14" s="683"/>
      <c r="AT14" s="683"/>
      <c r="AU14" s="683"/>
      <c r="AV14" s="683"/>
      <c r="AW14" s="683"/>
      <c r="AX14" s="683"/>
      <c r="AY14" s="683"/>
      <c r="AZ14" s="683"/>
      <c r="BA14" s="683"/>
      <c r="BB14" s="683"/>
      <c r="BC14" s="683"/>
      <c r="BD14" s="683"/>
      <c r="BE14" s="683"/>
      <c r="BF14" s="684"/>
      <c r="BG14" s="685">
        <v>46919</v>
      </c>
      <c r="BH14" s="686"/>
      <c r="BI14" s="686"/>
      <c r="BJ14" s="686"/>
      <c r="BK14" s="686"/>
      <c r="BL14" s="686"/>
      <c r="BM14" s="686"/>
      <c r="BN14" s="687"/>
      <c r="BO14" s="688">
        <v>4.9000000000000004</v>
      </c>
      <c r="BP14" s="688"/>
      <c r="BQ14" s="688"/>
      <c r="BR14" s="688"/>
      <c r="BS14" s="694" t="s">
        <v>128</v>
      </c>
      <c r="BT14" s="686"/>
      <c r="BU14" s="686"/>
      <c r="BV14" s="686"/>
      <c r="BW14" s="686"/>
      <c r="BX14" s="686"/>
      <c r="BY14" s="686"/>
      <c r="BZ14" s="686"/>
      <c r="CA14" s="686"/>
      <c r="CB14" s="695"/>
      <c r="CD14" s="700" t="s">
        <v>258</v>
      </c>
      <c r="CE14" s="701"/>
      <c r="CF14" s="701"/>
      <c r="CG14" s="701"/>
      <c r="CH14" s="701"/>
      <c r="CI14" s="701"/>
      <c r="CJ14" s="701"/>
      <c r="CK14" s="701"/>
      <c r="CL14" s="701"/>
      <c r="CM14" s="701"/>
      <c r="CN14" s="701"/>
      <c r="CO14" s="701"/>
      <c r="CP14" s="701"/>
      <c r="CQ14" s="702"/>
      <c r="CR14" s="685">
        <v>375326</v>
      </c>
      <c r="CS14" s="686"/>
      <c r="CT14" s="686"/>
      <c r="CU14" s="686"/>
      <c r="CV14" s="686"/>
      <c r="CW14" s="686"/>
      <c r="CX14" s="686"/>
      <c r="CY14" s="687"/>
      <c r="CZ14" s="688">
        <v>1.5</v>
      </c>
      <c r="DA14" s="688"/>
      <c r="DB14" s="688"/>
      <c r="DC14" s="688"/>
      <c r="DD14" s="694">
        <v>142370</v>
      </c>
      <c r="DE14" s="686"/>
      <c r="DF14" s="686"/>
      <c r="DG14" s="686"/>
      <c r="DH14" s="686"/>
      <c r="DI14" s="686"/>
      <c r="DJ14" s="686"/>
      <c r="DK14" s="686"/>
      <c r="DL14" s="686"/>
      <c r="DM14" s="686"/>
      <c r="DN14" s="686"/>
      <c r="DO14" s="686"/>
      <c r="DP14" s="687"/>
      <c r="DQ14" s="694">
        <v>240402</v>
      </c>
      <c r="DR14" s="686"/>
      <c r="DS14" s="686"/>
      <c r="DT14" s="686"/>
      <c r="DU14" s="686"/>
      <c r="DV14" s="686"/>
      <c r="DW14" s="686"/>
      <c r="DX14" s="686"/>
      <c r="DY14" s="686"/>
      <c r="DZ14" s="686"/>
      <c r="EA14" s="686"/>
      <c r="EB14" s="686"/>
      <c r="EC14" s="695"/>
    </row>
    <row r="15" spans="2:143" ht="11.25" customHeight="1" x14ac:dyDescent="0.2">
      <c r="B15" s="682" t="s">
        <v>259</v>
      </c>
      <c r="C15" s="683"/>
      <c r="D15" s="683"/>
      <c r="E15" s="683"/>
      <c r="F15" s="683"/>
      <c r="G15" s="683"/>
      <c r="H15" s="683"/>
      <c r="I15" s="683"/>
      <c r="J15" s="683"/>
      <c r="K15" s="683"/>
      <c r="L15" s="683"/>
      <c r="M15" s="683"/>
      <c r="N15" s="683"/>
      <c r="O15" s="683"/>
      <c r="P15" s="683"/>
      <c r="Q15" s="684"/>
      <c r="R15" s="685" t="s">
        <v>128</v>
      </c>
      <c r="S15" s="686"/>
      <c r="T15" s="686"/>
      <c r="U15" s="686"/>
      <c r="V15" s="686"/>
      <c r="W15" s="686"/>
      <c r="X15" s="686"/>
      <c r="Y15" s="687"/>
      <c r="Z15" s="688" t="s">
        <v>128</v>
      </c>
      <c r="AA15" s="688"/>
      <c r="AB15" s="688"/>
      <c r="AC15" s="688"/>
      <c r="AD15" s="689" t="s">
        <v>234</v>
      </c>
      <c r="AE15" s="689"/>
      <c r="AF15" s="689"/>
      <c r="AG15" s="689"/>
      <c r="AH15" s="689"/>
      <c r="AI15" s="689"/>
      <c r="AJ15" s="689"/>
      <c r="AK15" s="689"/>
      <c r="AL15" s="690" t="s">
        <v>128</v>
      </c>
      <c r="AM15" s="691"/>
      <c r="AN15" s="691"/>
      <c r="AO15" s="692"/>
      <c r="AP15" s="682" t="s">
        <v>260</v>
      </c>
      <c r="AQ15" s="683"/>
      <c r="AR15" s="683"/>
      <c r="AS15" s="683"/>
      <c r="AT15" s="683"/>
      <c r="AU15" s="683"/>
      <c r="AV15" s="683"/>
      <c r="AW15" s="683"/>
      <c r="AX15" s="683"/>
      <c r="AY15" s="683"/>
      <c r="AZ15" s="683"/>
      <c r="BA15" s="683"/>
      <c r="BB15" s="683"/>
      <c r="BC15" s="683"/>
      <c r="BD15" s="683"/>
      <c r="BE15" s="683"/>
      <c r="BF15" s="684"/>
      <c r="BG15" s="685">
        <v>73695</v>
      </c>
      <c r="BH15" s="686"/>
      <c r="BI15" s="686"/>
      <c r="BJ15" s="686"/>
      <c r="BK15" s="686"/>
      <c r="BL15" s="686"/>
      <c r="BM15" s="686"/>
      <c r="BN15" s="687"/>
      <c r="BO15" s="688">
        <v>7.6</v>
      </c>
      <c r="BP15" s="688"/>
      <c r="BQ15" s="688"/>
      <c r="BR15" s="688"/>
      <c r="BS15" s="694" t="s">
        <v>128</v>
      </c>
      <c r="BT15" s="686"/>
      <c r="BU15" s="686"/>
      <c r="BV15" s="686"/>
      <c r="BW15" s="686"/>
      <c r="BX15" s="686"/>
      <c r="BY15" s="686"/>
      <c r="BZ15" s="686"/>
      <c r="CA15" s="686"/>
      <c r="CB15" s="695"/>
      <c r="CD15" s="700" t="s">
        <v>261</v>
      </c>
      <c r="CE15" s="701"/>
      <c r="CF15" s="701"/>
      <c r="CG15" s="701"/>
      <c r="CH15" s="701"/>
      <c r="CI15" s="701"/>
      <c r="CJ15" s="701"/>
      <c r="CK15" s="701"/>
      <c r="CL15" s="701"/>
      <c r="CM15" s="701"/>
      <c r="CN15" s="701"/>
      <c r="CO15" s="701"/>
      <c r="CP15" s="701"/>
      <c r="CQ15" s="702"/>
      <c r="CR15" s="685">
        <v>638693</v>
      </c>
      <c r="CS15" s="686"/>
      <c r="CT15" s="686"/>
      <c r="CU15" s="686"/>
      <c r="CV15" s="686"/>
      <c r="CW15" s="686"/>
      <c r="CX15" s="686"/>
      <c r="CY15" s="687"/>
      <c r="CZ15" s="688">
        <v>2.5</v>
      </c>
      <c r="DA15" s="688"/>
      <c r="DB15" s="688"/>
      <c r="DC15" s="688"/>
      <c r="DD15" s="694">
        <v>218860</v>
      </c>
      <c r="DE15" s="686"/>
      <c r="DF15" s="686"/>
      <c r="DG15" s="686"/>
      <c r="DH15" s="686"/>
      <c r="DI15" s="686"/>
      <c r="DJ15" s="686"/>
      <c r="DK15" s="686"/>
      <c r="DL15" s="686"/>
      <c r="DM15" s="686"/>
      <c r="DN15" s="686"/>
      <c r="DO15" s="686"/>
      <c r="DP15" s="687"/>
      <c r="DQ15" s="694">
        <v>381710</v>
      </c>
      <c r="DR15" s="686"/>
      <c r="DS15" s="686"/>
      <c r="DT15" s="686"/>
      <c r="DU15" s="686"/>
      <c r="DV15" s="686"/>
      <c r="DW15" s="686"/>
      <c r="DX15" s="686"/>
      <c r="DY15" s="686"/>
      <c r="DZ15" s="686"/>
      <c r="EA15" s="686"/>
      <c r="EB15" s="686"/>
      <c r="EC15" s="695"/>
    </row>
    <row r="16" spans="2:143" ht="11.25" customHeight="1" x14ac:dyDescent="0.2">
      <c r="B16" s="682" t="s">
        <v>262</v>
      </c>
      <c r="C16" s="683"/>
      <c r="D16" s="683"/>
      <c r="E16" s="683"/>
      <c r="F16" s="683"/>
      <c r="G16" s="683"/>
      <c r="H16" s="683"/>
      <c r="I16" s="683"/>
      <c r="J16" s="683"/>
      <c r="K16" s="683"/>
      <c r="L16" s="683"/>
      <c r="M16" s="683"/>
      <c r="N16" s="683"/>
      <c r="O16" s="683"/>
      <c r="P16" s="683"/>
      <c r="Q16" s="684"/>
      <c r="R16" s="685">
        <v>4218</v>
      </c>
      <c r="S16" s="686"/>
      <c r="T16" s="686"/>
      <c r="U16" s="686"/>
      <c r="V16" s="686"/>
      <c r="W16" s="686"/>
      <c r="X16" s="686"/>
      <c r="Y16" s="687"/>
      <c r="Z16" s="688">
        <v>0</v>
      </c>
      <c r="AA16" s="688"/>
      <c r="AB16" s="688"/>
      <c r="AC16" s="688"/>
      <c r="AD16" s="689">
        <v>4218</v>
      </c>
      <c r="AE16" s="689"/>
      <c r="AF16" s="689"/>
      <c r="AG16" s="689"/>
      <c r="AH16" s="689"/>
      <c r="AI16" s="689"/>
      <c r="AJ16" s="689"/>
      <c r="AK16" s="689"/>
      <c r="AL16" s="690">
        <v>0.1</v>
      </c>
      <c r="AM16" s="691"/>
      <c r="AN16" s="691"/>
      <c r="AO16" s="692"/>
      <c r="AP16" s="682" t="s">
        <v>263</v>
      </c>
      <c r="AQ16" s="683"/>
      <c r="AR16" s="683"/>
      <c r="AS16" s="683"/>
      <c r="AT16" s="683"/>
      <c r="AU16" s="683"/>
      <c r="AV16" s="683"/>
      <c r="AW16" s="683"/>
      <c r="AX16" s="683"/>
      <c r="AY16" s="683"/>
      <c r="AZ16" s="683"/>
      <c r="BA16" s="683"/>
      <c r="BB16" s="683"/>
      <c r="BC16" s="683"/>
      <c r="BD16" s="683"/>
      <c r="BE16" s="683"/>
      <c r="BF16" s="684"/>
      <c r="BG16" s="685" t="s">
        <v>234</v>
      </c>
      <c r="BH16" s="686"/>
      <c r="BI16" s="686"/>
      <c r="BJ16" s="686"/>
      <c r="BK16" s="686"/>
      <c r="BL16" s="686"/>
      <c r="BM16" s="686"/>
      <c r="BN16" s="687"/>
      <c r="BO16" s="688" t="s">
        <v>234</v>
      </c>
      <c r="BP16" s="688"/>
      <c r="BQ16" s="688"/>
      <c r="BR16" s="688"/>
      <c r="BS16" s="694" t="s">
        <v>128</v>
      </c>
      <c r="BT16" s="686"/>
      <c r="BU16" s="686"/>
      <c r="BV16" s="686"/>
      <c r="BW16" s="686"/>
      <c r="BX16" s="686"/>
      <c r="BY16" s="686"/>
      <c r="BZ16" s="686"/>
      <c r="CA16" s="686"/>
      <c r="CB16" s="695"/>
      <c r="CD16" s="700" t="s">
        <v>264</v>
      </c>
      <c r="CE16" s="701"/>
      <c r="CF16" s="701"/>
      <c r="CG16" s="701"/>
      <c r="CH16" s="701"/>
      <c r="CI16" s="701"/>
      <c r="CJ16" s="701"/>
      <c r="CK16" s="701"/>
      <c r="CL16" s="701"/>
      <c r="CM16" s="701"/>
      <c r="CN16" s="701"/>
      <c r="CO16" s="701"/>
      <c r="CP16" s="701"/>
      <c r="CQ16" s="702"/>
      <c r="CR16" s="685">
        <v>39915</v>
      </c>
      <c r="CS16" s="686"/>
      <c r="CT16" s="686"/>
      <c r="CU16" s="686"/>
      <c r="CV16" s="686"/>
      <c r="CW16" s="686"/>
      <c r="CX16" s="686"/>
      <c r="CY16" s="687"/>
      <c r="CZ16" s="688">
        <v>0.2</v>
      </c>
      <c r="DA16" s="688"/>
      <c r="DB16" s="688"/>
      <c r="DC16" s="688"/>
      <c r="DD16" s="694" t="s">
        <v>234</v>
      </c>
      <c r="DE16" s="686"/>
      <c r="DF16" s="686"/>
      <c r="DG16" s="686"/>
      <c r="DH16" s="686"/>
      <c r="DI16" s="686"/>
      <c r="DJ16" s="686"/>
      <c r="DK16" s="686"/>
      <c r="DL16" s="686"/>
      <c r="DM16" s="686"/>
      <c r="DN16" s="686"/>
      <c r="DO16" s="686"/>
      <c r="DP16" s="687"/>
      <c r="DQ16" s="694">
        <v>11821</v>
      </c>
      <c r="DR16" s="686"/>
      <c r="DS16" s="686"/>
      <c r="DT16" s="686"/>
      <c r="DU16" s="686"/>
      <c r="DV16" s="686"/>
      <c r="DW16" s="686"/>
      <c r="DX16" s="686"/>
      <c r="DY16" s="686"/>
      <c r="DZ16" s="686"/>
      <c r="EA16" s="686"/>
      <c r="EB16" s="686"/>
      <c r="EC16" s="695"/>
    </row>
    <row r="17" spans="2:133" ht="11.25" customHeight="1" x14ac:dyDescent="0.2">
      <c r="B17" s="682" t="s">
        <v>265</v>
      </c>
      <c r="C17" s="683"/>
      <c r="D17" s="683"/>
      <c r="E17" s="683"/>
      <c r="F17" s="683"/>
      <c r="G17" s="683"/>
      <c r="H17" s="683"/>
      <c r="I17" s="683"/>
      <c r="J17" s="683"/>
      <c r="K17" s="683"/>
      <c r="L17" s="683"/>
      <c r="M17" s="683"/>
      <c r="N17" s="683"/>
      <c r="O17" s="683"/>
      <c r="P17" s="683"/>
      <c r="Q17" s="684"/>
      <c r="R17" s="685">
        <v>4434</v>
      </c>
      <c r="S17" s="686"/>
      <c r="T17" s="686"/>
      <c r="U17" s="686"/>
      <c r="V17" s="686"/>
      <c r="W17" s="686"/>
      <c r="X17" s="686"/>
      <c r="Y17" s="687"/>
      <c r="Z17" s="688">
        <v>0</v>
      </c>
      <c r="AA17" s="688"/>
      <c r="AB17" s="688"/>
      <c r="AC17" s="688"/>
      <c r="AD17" s="689">
        <v>4434</v>
      </c>
      <c r="AE17" s="689"/>
      <c r="AF17" s="689"/>
      <c r="AG17" s="689"/>
      <c r="AH17" s="689"/>
      <c r="AI17" s="689"/>
      <c r="AJ17" s="689"/>
      <c r="AK17" s="689"/>
      <c r="AL17" s="690">
        <v>0.1</v>
      </c>
      <c r="AM17" s="691"/>
      <c r="AN17" s="691"/>
      <c r="AO17" s="692"/>
      <c r="AP17" s="682" t="s">
        <v>266</v>
      </c>
      <c r="AQ17" s="683"/>
      <c r="AR17" s="683"/>
      <c r="AS17" s="683"/>
      <c r="AT17" s="683"/>
      <c r="AU17" s="683"/>
      <c r="AV17" s="683"/>
      <c r="AW17" s="683"/>
      <c r="AX17" s="683"/>
      <c r="AY17" s="683"/>
      <c r="AZ17" s="683"/>
      <c r="BA17" s="683"/>
      <c r="BB17" s="683"/>
      <c r="BC17" s="683"/>
      <c r="BD17" s="683"/>
      <c r="BE17" s="683"/>
      <c r="BF17" s="684"/>
      <c r="BG17" s="685" t="s">
        <v>234</v>
      </c>
      <c r="BH17" s="686"/>
      <c r="BI17" s="686"/>
      <c r="BJ17" s="686"/>
      <c r="BK17" s="686"/>
      <c r="BL17" s="686"/>
      <c r="BM17" s="686"/>
      <c r="BN17" s="687"/>
      <c r="BO17" s="688" t="s">
        <v>234</v>
      </c>
      <c r="BP17" s="688"/>
      <c r="BQ17" s="688"/>
      <c r="BR17" s="688"/>
      <c r="BS17" s="694" t="s">
        <v>128</v>
      </c>
      <c r="BT17" s="686"/>
      <c r="BU17" s="686"/>
      <c r="BV17" s="686"/>
      <c r="BW17" s="686"/>
      <c r="BX17" s="686"/>
      <c r="BY17" s="686"/>
      <c r="BZ17" s="686"/>
      <c r="CA17" s="686"/>
      <c r="CB17" s="695"/>
      <c r="CD17" s="700" t="s">
        <v>267</v>
      </c>
      <c r="CE17" s="701"/>
      <c r="CF17" s="701"/>
      <c r="CG17" s="701"/>
      <c r="CH17" s="701"/>
      <c r="CI17" s="701"/>
      <c r="CJ17" s="701"/>
      <c r="CK17" s="701"/>
      <c r="CL17" s="701"/>
      <c r="CM17" s="701"/>
      <c r="CN17" s="701"/>
      <c r="CO17" s="701"/>
      <c r="CP17" s="701"/>
      <c r="CQ17" s="702"/>
      <c r="CR17" s="685">
        <v>572552</v>
      </c>
      <c r="CS17" s="686"/>
      <c r="CT17" s="686"/>
      <c r="CU17" s="686"/>
      <c r="CV17" s="686"/>
      <c r="CW17" s="686"/>
      <c r="CX17" s="686"/>
      <c r="CY17" s="687"/>
      <c r="CZ17" s="688">
        <v>2.2999999999999998</v>
      </c>
      <c r="DA17" s="688"/>
      <c r="DB17" s="688"/>
      <c r="DC17" s="688"/>
      <c r="DD17" s="694" t="s">
        <v>128</v>
      </c>
      <c r="DE17" s="686"/>
      <c r="DF17" s="686"/>
      <c r="DG17" s="686"/>
      <c r="DH17" s="686"/>
      <c r="DI17" s="686"/>
      <c r="DJ17" s="686"/>
      <c r="DK17" s="686"/>
      <c r="DL17" s="686"/>
      <c r="DM17" s="686"/>
      <c r="DN17" s="686"/>
      <c r="DO17" s="686"/>
      <c r="DP17" s="687"/>
      <c r="DQ17" s="694">
        <v>557288</v>
      </c>
      <c r="DR17" s="686"/>
      <c r="DS17" s="686"/>
      <c r="DT17" s="686"/>
      <c r="DU17" s="686"/>
      <c r="DV17" s="686"/>
      <c r="DW17" s="686"/>
      <c r="DX17" s="686"/>
      <c r="DY17" s="686"/>
      <c r="DZ17" s="686"/>
      <c r="EA17" s="686"/>
      <c r="EB17" s="686"/>
      <c r="EC17" s="695"/>
    </row>
    <row r="18" spans="2:133" ht="11.25" customHeight="1" x14ac:dyDescent="0.2">
      <c r="B18" s="682" t="s">
        <v>268</v>
      </c>
      <c r="C18" s="683"/>
      <c r="D18" s="683"/>
      <c r="E18" s="683"/>
      <c r="F18" s="683"/>
      <c r="G18" s="683"/>
      <c r="H18" s="683"/>
      <c r="I18" s="683"/>
      <c r="J18" s="683"/>
      <c r="K18" s="683"/>
      <c r="L18" s="683"/>
      <c r="M18" s="683"/>
      <c r="N18" s="683"/>
      <c r="O18" s="683"/>
      <c r="P18" s="683"/>
      <c r="Q18" s="684"/>
      <c r="R18" s="685">
        <v>7865</v>
      </c>
      <c r="S18" s="686"/>
      <c r="T18" s="686"/>
      <c r="U18" s="686"/>
      <c r="V18" s="686"/>
      <c r="W18" s="686"/>
      <c r="X18" s="686"/>
      <c r="Y18" s="687"/>
      <c r="Z18" s="688">
        <v>0</v>
      </c>
      <c r="AA18" s="688"/>
      <c r="AB18" s="688"/>
      <c r="AC18" s="688"/>
      <c r="AD18" s="689">
        <v>7865</v>
      </c>
      <c r="AE18" s="689"/>
      <c r="AF18" s="689"/>
      <c r="AG18" s="689"/>
      <c r="AH18" s="689"/>
      <c r="AI18" s="689"/>
      <c r="AJ18" s="689"/>
      <c r="AK18" s="689"/>
      <c r="AL18" s="690">
        <v>0.2</v>
      </c>
      <c r="AM18" s="691"/>
      <c r="AN18" s="691"/>
      <c r="AO18" s="692"/>
      <c r="AP18" s="682" t="s">
        <v>269</v>
      </c>
      <c r="AQ18" s="683"/>
      <c r="AR18" s="683"/>
      <c r="AS18" s="683"/>
      <c r="AT18" s="683"/>
      <c r="AU18" s="683"/>
      <c r="AV18" s="683"/>
      <c r="AW18" s="683"/>
      <c r="AX18" s="683"/>
      <c r="AY18" s="683"/>
      <c r="AZ18" s="683"/>
      <c r="BA18" s="683"/>
      <c r="BB18" s="683"/>
      <c r="BC18" s="683"/>
      <c r="BD18" s="683"/>
      <c r="BE18" s="683"/>
      <c r="BF18" s="684"/>
      <c r="BG18" s="685" t="s">
        <v>128</v>
      </c>
      <c r="BH18" s="686"/>
      <c r="BI18" s="686"/>
      <c r="BJ18" s="686"/>
      <c r="BK18" s="686"/>
      <c r="BL18" s="686"/>
      <c r="BM18" s="686"/>
      <c r="BN18" s="687"/>
      <c r="BO18" s="688" t="s">
        <v>234</v>
      </c>
      <c r="BP18" s="688"/>
      <c r="BQ18" s="688"/>
      <c r="BR18" s="688"/>
      <c r="BS18" s="694" t="s">
        <v>128</v>
      </c>
      <c r="BT18" s="686"/>
      <c r="BU18" s="686"/>
      <c r="BV18" s="686"/>
      <c r="BW18" s="686"/>
      <c r="BX18" s="686"/>
      <c r="BY18" s="686"/>
      <c r="BZ18" s="686"/>
      <c r="CA18" s="686"/>
      <c r="CB18" s="695"/>
      <c r="CD18" s="700" t="s">
        <v>270</v>
      </c>
      <c r="CE18" s="701"/>
      <c r="CF18" s="701"/>
      <c r="CG18" s="701"/>
      <c r="CH18" s="701"/>
      <c r="CI18" s="701"/>
      <c r="CJ18" s="701"/>
      <c r="CK18" s="701"/>
      <c r="CL18" s="701"/>
      <c r="CM18" s="701"/>
      <c r="CN18" s="701"/>
      <c r="CO18" s="701"/>
      <c r="CP18" s="701"/>
      <c r="CQ18" s="702"/>
      <c r="CR18" s="685" t="s">
        <v>234</v>
      </c>
      <c r="CS18" s="686"/>
      <c r="CT18" s="686"/>
      <c r="CU18" s="686"/>
      <c r="CV18" s="686"/>
      <c r="CW18" s="686"/>
      <c r="CX18" s="686"/>
      <c r="CY18" s="687"/>
      <c r="CZ18" s="688" t="s">
        <v>234</v>
      </c>
      <c r="DA18" s="688"/>
      <c r="DB18" s="688"/>
      <c r="DC18" s="688"/>
      <c r="DD18" s="694" t="s">
        <v>128</v>
      </c>
      <c r="DE18" s="686"/>
      <c r="DF18" s="686"/>
      <c r="DG18" s="686"/>
      <c r="DH18" s="686"/>
      <c r="DI18" s="686"/>
      <c r="DJ18" s="686"/>
      <c r="DK18" s="686"/>
      <c r="DL18" s="686"/>
      <c r="DM18" s="686"/>
      <c r="DN18" s="686"/>
      <c r="DO18" s="686"/>
      <c r="DP18" s="687"/>
      <c r="DQ18" s="694" t="s">
        <v>234</v>
      </c>
      <c r="DR18" s="686"/>
      <c r="DS18" s="686"/>
      <c r="DT18" s="686"/>
      <c r="DU18" s="686"/>
      <c r="DV18" s="686"/>
      <c r="DW18" s="686"/>
      <c r="DX18" s="686"/>
      <c r="DY18" s="686"/>
      <c r="DZ18" s="686"/>
      <c r="EA18" s="686"/>
      <c r="EB18" s="686"/>
      <c r="EC18" s="695"/>
    </row>
    <row r="19" spans="2:133" ht="11.25" customHeight="1" x14ac:dyDescent="0.2">
      <c r="B19" s="682" t="s">
        <v>271</v>
      </c>
      <c r="C19" s="683"/>
      <c r="D19" s="683"/>
      <c r="E19" s="683"/>
      <c r="F19" s="683"/>
      <c r="G19" s="683"/>
      <c r="H19" s="683"/>
      <c r="I19" s="683"/>
      <c r="J19" s="683"/>
      <c r="K19" s="683"/>
      <c r="L19" s="683"/>
      <c r="M19" s="683"/>
      <c r="N19" s="683"/>
      <c r="O19" s="683"/>
      <c r="P19" s="683"/>
      <c r="Q19" s="684"/>
      <c r="R19" s="685">
        <v>5398</v>
      </c>
      <c r="S19" s="686"/>
      <c r="T19" s="686"/>
      <c r="U19" s="686"/>
      <c r="V19" s="686"/>
      <c r="W19" s="686"/>
      <c r="X19" s="686"/>
      <c r="Y19" s="687"/>
      <c r="Z19" s="688">
        <v>0</v>
      </c>
      <c r="AA19" s="688"/>
      <c r="AB19" s="688"/>
      <c r="AC19" s="688"/>
      <c r="AD19" s="689">
        <v>5398</v>
      </c>
      <c r="AE19" s="689"/>
      <c r="AF19" s="689"/>
      <c r="AG19" s="689"/>
      <c r="AH19" s="689"/>
      <c r="AI19" s="689"/>
      <c r="AJ19" s="689"/>
      <c r="AK19" s="689"/>
      <c r="AL19" s="690">
        <v>0.2</v>
      </c>
      <c r="AM19" s="691"/>
      <c r="AN19" s="691"/>
      <c r="AO19" s="692"/>
      <c r="AP19" s="682" t="s">
        <v>272</v>
      </c>
      <c r="AQ19" s="683"/>
      <c r="AR19" s="683"/>
      <c r="AS19" s="683"/>
      <c r="AT19" s="683"/>
      <c r="AU19" s="683"/>
      <c r="AV19" s="683"/>
      <c r="AW19" s="683"/>
      <c r="AX19" s="683"/>
      <c r="AY19" s="683"/>
      <c r="AZ19" s="683"/>
      <c r="BA19" s="683"/>
      <c r="BB19" s="683"/>
      <c r="BC19" s="683"/>
      <c r="BD19" s="683"/>
      <c r="BE19" s="683"/>
      <c r="BF19" s="684"/>
      <c r="BG19" s="685" t="s">
        <v>234</v>
      </c>
      <c r="BH19" s="686"/>
      <c r="BI19" s="686"/>
      <c r="BJ19" s="686"/>
      <c r="BK19" s="686"/>
      <c r="BL19" s="686"/>
      <c r="BM19" s="686"/>
      <c r="BN19" s="687"/>
      <c r="BO19" s="688" t="s">
        <v>128</v>
      </c>
      <c r="BP19" s="688"/>
      <c r="BQ19" s="688"/>
      <c r="BR19" s="688"/>
      <c r="BS19" s="694" t="s">
        <v>128</v>
      </c>
      <c r="BT19" s="686"/>
      <c r="BU19" s="686"/>
      <c r="BV19" s="686"/>
      <c r="BW19" s="686"/>
      <c r="BX19" s="686"/>
      <c r="BY19" s="686"/>
      <c r="BZ19" s="686"/>
      <c r="CA19" s="686"/>
      <c r="CB19" s="695"/>
      <c r="CD19" s="700" t="s">
        <v>273</v>
      </c>
      <c r="CE19" s="701"/>
      <c r="CF19" s="701"/>
      <c r="CG19" s="701"/>
      <c r="CH19" s="701"/>
      <c r="CI19" s="701"/>
      <c r="CJ19" s="701"/>
      <c r="CK19" s="701"/>
      <c r="CL19" s="701"/>
      <c r="CM19" s="701"/>
      <c r="CN19" s="701"/>
      <c r="CO19" s="701"/>
      <c r="CP19" s="701"/>
      <c r="CQ19" s="702"/>
      <c r="CR19" s="685" t="s">
        <v>128</v>
      </c>
      <c r="CS19" s="686"/>
      <c r="CT19" s="686"/>
      <c r="CU19" s="686"/>
      <c r="CV19" s="686"/>
      <c r="CW19" s="686"/>
      <c r="CX19" s="686"/>
      <c r="CY19" s="687"/>
      <c r="CZ19" s="688" t="s">
        <v>128</v>
      </c>
      <c r="DA19" s="688"/>
      <c r="DB19" s="688"/>
      <c r="DC19" s="688"/>
      <c r="DD19" s="694" t="s">
        <v>128</v>
      </c>
      <c r="DE19" s="686"/>
      <c r="DF19" s="686"/>
      <c r="DG19" s="686"/>
      <c r="DH19" s="686"/>
      <c r="DI19" s="686"/>
      <c r="DJ19" s="686"/>
      <c r="DK19" s="686"/>
      <c r="DL19" s="686"/>
      <c r="DM19" s="686"/>
      <c r="DN19" s="686"/>
      <c r="DO19" s="686"/>
      <c r="DP19" s="687"/>
      <c r="DQ19" s="694" t="s">
        <v>128</v>
      </c>
      <c r="DR19" s="686"/>
      <c r="DS19" s="686"/>
      <c r="DT19" s="686"/>
      <c r="DU19" s="686"/>
      <c r="DV19" s="686"/>
      <c r="DW19" s="686"/>
      <c r="DX19" s="686"/>
      <c r="DY19" s="686"/>
      <c r="DZ19" s="686"/>
      <c r="EA19" s="686"/>
      <c r="EB19" s="686"/>
      <c r="EC19" s="695"/>
    </row>
    <row r="20" spans="2:133" ht="11.25" customHeight="1" x14ac:dyDescent="0.2">
      <c r="B20" s="682" t="s">
        <v>274</v>
      </c>
      <c r="C20" s="683"/>
      <c r="D20" s="683"/>
      <c r="E20" s="683"/>
      <c r="F20" s="683"/>
      <c r="G20" s="683"/>
      <c r="H20" s="683"/>
      <c r="I20" s="683"/>
      <c r="J20" s="683"/>
      <c r="K20" s="683"/>
      <c r="L20" s="683"/>
      <c r="M20" s="683"/>
      <c r="N20" s="683"/>
      <c r="O20" s="683"/>
      <c r="P20" s="683"/>
      <c r="Q20" s="684"/>
      <c r="R20" s="685">
        <v>1898</v>
      </c>
      <c r="S20" s="686"/>
      <c r="T20" s="686"/>
      <c r="U20" s="686"/>
      <c r="V20" s="686"/>
      <c r="W20" s="686"/>
      <c r="X20" s="686"/>
      <c r="Y20" s="687"/>
      <c r="Z20" s="688">
        <v>0</v>
      </c>
      <c r="AA20" s="688"/>
      <c r="AB20" s="688"/>
      <c r="AC20" s="688"/>
      <c r="AD20" s="689">
        <v>1898</v>
      </c>
      <c r="AE20" s="689"/>
      <c r="AF20" s="689"/>
      <c r="AG20" s="689"/>
      <c r="AH20" s="689"/>
      <c r="AI20" s="689"/>
      <c r="AJ20" s="689"/>
      <c r="AK20" s="689"/>
      <c r="AL20" s="690">
        <v>0.1</v>
      </c>
      <c r="AM20" s="691"/>
      <c r="AN20" s="691"/>
      <c r="AO20" s="692"/>
      <c r="AP20" s="682" t="s">
        <v>275</v>
      </c>
      <c r="AQ20" s="683"/>
      <c r="AR20" s="683"/>
      <c r="AS20" s="683"/>
      <c r="AT20" s="683"/>
      <c r="AU20" s="683"/>
      <c r="AV20" s="683"/>
      <c r="AW20" s="683"/>
      <c r="AX20" s="683"/>
      <c r="AY20" s="683"/>
      <c r="AZ20" s="683"/>
      <c r="BA20" s="683"/>
      <c r="BB20" s="683"/>
      <c r="BC20" s="683"/>
      <c r="BD20" s="683"/>
      <c r="BE20" s="683"/>
      <c r="BF20" s="684"/>
      <c r="BG20" s="685" t="s">
        <v>234</v>
      </c>
      <c r="BH20" s="686"/>
      <c r="BI20" s="686"/>
      <c r="BJ20" s="686"/>
      <c r="BK20" s="686"/>
      <c r="BL20" s="686"/>
      <c r="BM20" s="686"/>
      <c r="BN20" s="687"/>
      <c r="BO20" s="688" t="s">
        <v>234</v>
      </c>
      <c r="BP20" s="688"/>
      <c r="BQ20" s="688"/>
      <c r="BR20" s="688"/>
      <c r="BS20" s="694" t="s">
        <v>234</v>
      </c>
      <c r="BT20" s="686"/>
      <c r="BU20" s="686"/>
      <c r="BV20" s="686"/>
      <c r="BW20" s="686"/>
      <c r="BX20" s="686"/>
      <c r="BY20" s="686"/>
      <c r="BZ20" s="686"/>
      <c r="CA20" s="686"/>
      <c r="CB20" s="695"/>
      <c r="CD20" s="700" t="s">
        <v>276</v>
      </c>
      <c r="CE20" s="701"/>
      <c r="CF20" s="701"/>
      <c r="CG20" s="701"/>
      <c r="CH20" s="701"/>
      <c r="CI20" s="701"/>
      <c r="CJ20" s="701"/>
      <c r="CK20" s="701"/>
      <c r="CL20" s="701"/>
      <c r="CM20" s="701"/>
      <c r="CN20" s="701"/>
      <c r="CO20" s="701"/>
      <c r="CP20" s="701"/>
      <c r="CQ20" s="702"/>
      <c r="CR20" s="685">
        <v>25093032</v>
      </c>
      <c r="CS20" s="686"/>
      <c r="CT20" s="686"/>
      <c r="CU20" s="686"/>
      <c r="CV20" s="686"/>
      <c r="CW20" s="686"/>
      <c r="CX20" s="686"/>
      <c r="CY20" s="687"/>
      <c r="CZ20" s="688">
        <v>100</v>
      </c>
      <c r="DA20" s="688"/>
      <c r="DB20" s="688"/>
      <c r="DC20" s="688"/>
      <c r="DD20" s="694">
        <v>1406906</v>
      </c>
      <c r="DE20" s="686"/>
      <c r="DF20" s="686"/>
      <c r="DG20" s="686"/>
      <c r="DH20" s="686"/>
      <c r="DI20" s="686"/>
      <c r="DJ20" s="686"/>
      <c r="DK20" s="686"/>
      <c r="DL20" s="686"/>
      <c r="DM20" s="686"/>
      <c r="DN20" s="686"/>
      <c r="DO20" s="686"/>
      <c r="DP20" s="687"/>
      <c r="DQ20" s="694">
        <v>4571081</v>
      </c>
      <c r="DR20" s="686"/>
      <c r="DS20" s="686"/>
      <c r="DT20" s="686"/>
      <c r="DU20" s="686"/>
      <c r="DV20" s="686"/>
      <c r="DW20" s="686"/>
      <c r="DX20" s="686"/>
      <c r="DY20" s="686"/>
      <c r="DZ20" s="686"/>
      <c r="EA20" s="686"/>
      <c r="EB20" s="686"/>
      <c r="EC20" s="695"/>
    </row>
    <row r="21" spans="2:133" ht="11.25" customHeight="1" x14ac:dyDescent="0.2">
      <c r="B21" s="682" t="s">
        <v>277</v>
      </c>
      <c r="C21" s="683"/>
      <c r="D21" s="683"/>
      <c r="E21" s="683"/>
      <c r="F21" s="683"/>
      <c r="G21" s="683"/>
      <c r="H21" s="683"/>
      <c r="I21" s="683"/>
      <c r="J21" s="683"/>
      <c r="K21" s="683"/>
      <c r="L21" s="683"/>
      <c r="M21" s="683"/>
      <c r="N21" s="683"/>
      <c r="O21" s="683"/>
      <c r="P21" s="683"/>
      <c r="Q21" s="684"/>
      <c r="R21" s="685">
        <v>569</v>
      </c>
      <c r="S21" s="686"/>
      <c r="T21" s="686"/>
      <c r="U21" s="686"/>
      <c r="V21" s="686"/>
      <c r="W21" s="686"/>
      <c r="X21" s="686"/>
      <c r="Y21" s="687"/>
      <c r="Z21" s="688">
        <v>0</v>
      </c>
      <c r="AA21" s="688"/>
      <c r="AB21" s="688"/>
      <c r="AC21" s="688"/>
      <c r="AD21" s="689">
        <v>569</v>
      </c>
      <c r="AE21" s="689"/>
      <c r="AF21" s="689"/>
      <c r="AG21" s="689"/>
      <c r="AH21" s="689"/>
      <c r="AI21" s="689"/>
      <c r="AJ21" s="689"/>
      <c r="AK21" s="689"/>
      <c r="AL21" s="690">
        <v>0</v>
      </c>
      <c r="AM21" s="691"/>
      <c r="AN21" s="691"/>
      <c r="AO21" s="692"/>
      <c r="AP21" s="704" t="s">
        <v>278</v>
      </c>
      <c r="AQ21" s="705"/>
      <c r="AR21" s="705"/>
      <c r="AS21" s="705"/>
      <c r="AT21" s="705"/>
      <c r="AU21" s="705"/>
      <c r="AV21" s="705"/>
      <c r="AW21" s="705"/>
      <c r="AX21" s="705"/>
      <c r="AY21" s="705"/>
      <c r="AZ21" s="705"/>
      <c r="BA21" s="705"/>
      <c r="BB21" s="705"/>
      <c r="BC21" s="705"/>
      <c r="BD21" s="705"/>
      <c r="BE21" s="705"/>
      <c r="BF21" s="706"/>
      <c r="BG21" s="685" t="s">
        <v>128</v>
      </c>
      <c r="BH21" s="686"/>
      <c r="BI21" s="686"/>
      <c r="BJ21" s="686"/>
      <c r="BK21" s="686"/>
      <c r="BL21" s="686"/>
      <c r="BM21" s="686"/>
      <c r="BN21" s="687"/>
      <c r="BO21" s="688" t="s">
        <v>234</v>
      </c>
      <c r="BP21" s="688"/>
      <c r="BQ21" s="688"/>
      <c r="BR21" s="688"/>
      <c r="BS21" s="694" t="s">
        <v>234</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279</v>
      </c>
      <c r="C22" s="683"/>
      <c r="D22" s="683"/>
      <c r="E22" s="683"/>
      <c r="F22" s="683"/>
      <c r="G22" s="683"/>
      <c r="H22" s="683"/>
      <c r="I22" s="683"/>
      <c r="J22" s="683"/>
      <c r="K22" s="683"/>
      <c r="L22" s="683"/>
      <c r="M22" s="683"/>
      <c r="N22" s="683"/>
      <c r="O22" s="683"/>
      <c r="P22" s="683"/>
      <c r="Q22" s="684"/>
      <c r="R22" s="685">
        <v>2542363</v>
      </c>
      <c r="S22" s="686"/>
      <c r="T22" s="686"/>
      <c r="U22" s="686"/>
      <c r="V22" s="686"/>
      <c r="W22" s="686"/>
      <c r="X22" s="686"/>
      <c r="Y22" s="687"/>
      <c r="Z22" s="688">
        <v>9.9</v>
      </c>
      <c r="AA22" s="688"/>
      <c r="AB22" s="688"/>
      <c r="AC22" s="688"/>
      <c r="AD22" s="689">
        <v>2208727</v>
      </c>
      <c r="AE22" s="689"/>
      <c r="AF22" s="689"/>
      <c r="AG22" s="689"/>
      <c r="AH22" s="689"/>
      <c r="AI22" s="689"/>
      <c r="AJ22" s="689"/>
      <c r="AK22" s="689"/>
      <c r="AL22" s="690">
        <v>63</v>
      </c>
      <c r="AM22" s="691"/>
      <c r="AN22" s="691"/>
      <c r="AO22" s="692"/>
      <c r="AP22" s="704" t="s">
        <v>280</v>
      </c>
      <c r="AQ22" s="705"/>
      <c r="AR22" s="705"/>
      <c r="AS22" s="705"/>
      <c r="AT22" s="705"/>
      <c r="AU22" s="705"/>
      <c r="AV22" s="705"/>
      <c r="AW22" s="705"/>
      <c r="AX22" s="705"/>
      <c r="AY22" s="705"/>
      <c r="AZ22" s="705"/>
      <c r="BA22" s="705"/>
      <c r="BB22" s="705"/>
      <c r="BC22" s="705"/>
      <c r="BD22" s="705"/>
      <c r="BE22" s="705"/>
      <c r="BF22" s="706"/>
      <c r="BG22" s="685" t="s">
        <v>128</v>
      </c>
      <c r="BH22" s="686"/>
      <c r="BI22" s="686"/>
      <c r="BJ22" s="686"/>
      <c r="BK22" s="686"/>
      <c r="BL22" s="686"/>
      <c r="BM22" s="686"/>
      <c r="BN22" s="687"/>
      <c r="BO22" s="688" t="s">
        <v>234</v>
      </c>
      <c r="BP22" s="688"/>
      <c r="BQ22" s="688"/>
      <c r="BR22" s="688"/>
      <c r="BS22" s="694" t="s">
        <v>234</v>
      </c>
      <c r="BT22" s="686"/>
      <c r="BU22" s="686"/>
      <c r="BV22" s="686"/>
      <c r="BW22" s="686"/>
      <c r="BX22" s="686"/>
      <c r="BY22" s="686"/>
      <c r="BZ22" s="686"/>
      <c r="CA22" s="686"/>
      <c r="CB22" s="695"/>
      <c r="CD22" s="667" t="s">
        <v>281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282</v>
      </c>
      <c r="C23" s="683"/>
      <c r="D23" s="683"/>
      <c r="E23" s="683"/>
      <c r="F23" s="683"/>
      <c r="G23" s="683"/>
      <c r="H23" s="683"/>
      <c r="I23" s="683"/>
      <c r="J23" s="683"/>
      <c r="K23" s="683"/>
      <c r="L23" s="683"/>
      <c r="M23" s="683"/>
      <c r="N23" s="683"/>
      <c r="O23" s="683"/>
      <c r="P23" s="683"/>
      <c r="Q23" s="684"/>
      <c r="R23" s="685">
        <v>2208727</v>
      </c>
      <c r="S23" s="686"/>
      <c r="T23" s="686"/>
      <c r="U23" s="686"/>
      <c r="V23" s="686"/>
      <c r="W23" s="686"/>
      <c r="X23" s="686"/>
      <c r="Y23" s="687"/>
      <c r="Z23" s="688">
        <v>8.6</v>
      </c>
      <c r="AA23" s="688"/>
      <c r="AB23" s="688"/>
      <c r="AC23" s="688"/>
      <c r="AD23" s="689">
        <v>2208727</v>
      </c>
      <c r="AE23" s="689"/>
      <c r="AF23" s="689"/>
      <c r="AG23" s="689"/>
      <c r="AH23" s="689"/>
      <c r="AI23" s="689"/>
      <c r="AJ23" s="689"/>
      <c r="AK23" s="689"/>
      <c r="AL23" s="690">
        <v>63</v>
      </c>
      <c r="AM23" s="691"/>
      <c r="AN23" s="691"/>
      <c r="AO23" s="692"/>
      <c r="AP23" s="704" t="s">
        <v>283</v>
      </c>
      <c r="AQ23" s="705"/>
      <c r="AR23" s="705"/>
      <c r="AS23" s="705"/>
      <c r="AT23" s="705"/>
      <c r="AU23" s="705"/>
      <c r="AV23" s="705"/>
      <c r="AW23" s="705"/>
      <c r="AX23" s="705"/>
      <c r="AY23" s="705"/>
      <c r="AZ23" s="705"/>
      <c r="BA23" s="705"/>
      <c r="BB23" s="705"/>
      <c r="BC23" s="705"/>
      <c r="BD23" s="705"/>
      <c r="BE23" s="705"/>
      <c r="BF23" s="706"/>
      <c r="BG23" s="685" t="s">
        <v>128</v>
      </c>
      <c r="BH23" s="686"/>
      <c r="BI23" s="686"/>
      <c r="BJ23" s="686"/>
      <c r="BK23" s="686"/>
      <c r="BL23" s="686"/>
      <c r="BM23" s="686"/>
      <c r="BN23" s="687"/>
      <c r="BO23" s="688" t="s">
        <v>128</v>
      </c>
      <c r="BP23" s="688"/>
      <c r="BQ23" s="688"/>
      <c r="BR23" s="688"/>
      <c r="BS23" s="694" t="s">
        <v>234</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284</v>
      </c>
      <c r="CS23" s="668"/>
      <c r="CT23" s="668"/>
      <c r="CU23" s="668"/>
      <c r="CV23" s="668"/>
      <c r="CW23" s="668"/>
      <c r="CX23" s="668"/>
      <c r="CY23" s="669"/>
      <c r="CZ23" s="667" t="s">
        <v>285</v>
      </c>
      <c r="DA23" s="668"/>
      <c r="DB23" s="668"/>
      <c r="DC23" s="669"/>
      <c r="DD23" s="667" t="s">
        <v>286</v>
      </c>
      <c r="DE23" s="668"/>
      <c r="DF23" s="668"/>
      <c r="DG23" s="668"/>
      <c r="DH23" s="668"/>
      <c r="DI23" s="668"/>
      <c r="DJ23" s="668"/>
      <c r="DK23" s="669"/>
      <c r="DL23" s="716" t="s">
        <v>287</v>
      </c>
      <c r="DM23" s="717"/>
      <c r="DN23" s="717"/>
      <c r="DO23" s="717"/>
      <c r="DP23" s="717"/>
      <c r="DQ23" s="717"/>
      <c r="DR23" s="717"/>
      <c r="DS23" s="717"/>
      <c r="DT23" s="717"/>
      <c r="DU23" s="717"/>
      <c r="DV23" s="718"/>
      <c r="DW23" s="667" t="s">
        <v>288</v>
      </c>
      <c r="DX23" s="668"/>
      <c r="DY23" s="668"/>
      <c r="DZ23" s="668"/>
      <c r="EA23" s="668"/>
      <c r="EB23" s="668"/>
      <c r="EC23" s="669"/>
    </row>
    <row r="24" spans="2:133" ht="11.25" customHeight="1" x14ac:dyDescent="0.2">
      <c r="B24" s="682" t="s">
        <v>289</v>
      </c>
      <c r="C24" s="683"/>
      <c r="D24" s="683"/>
      <c r="E24" s="683"/>
      <c r="F24" s="683"/>
      <c r="G24" s="683"/>
      <c r="H24" s="683"/>
      <c r="I24" s="683"/>
      <c r="J24" s="683"/>
      <c r="K24" s="683"/>
      <c r="L24" s="683"/>
      <c r="M24" s="683"/>
      <c r="N24" s="683"/>
      <c r="O24" s="683"/>
      <c r="P24" s="683"/>
      <c r="Q24" s="684"/>
      <c r="R24" s="685">
        <v>333636</v>
      </c>
      <c r="S24" s="686"/>
      <c r="T24" s="686"/>
      <c r="U24" s="686"/>
      <c r="V24" s="686"/>
      <c r="W24" s="686"/>
      <c r="X24" s="686"/>
      <c r="Y24" s="687"/>
      <c r="Z24" s="688">
        <v>1.3</v>
      </c>
      <c r="AA24" s="688"/>
      <c r="AB24" s="688"/>
      <c r="AC24" s="688"/>
      <c r="AD24" s="689" t="s">
        <v>128</v>
      </c>
      <c r="AE24" s="689"/>
      <c r="AF24" s="689"/>
      <c r="AG24" s="689"/>
      <c r="AH24" s="689"/>
      <c r="AI24" s="689"/>
      <c r="AJ24" s="689"/>
      <c r="AK24" s="689"/>
      <c r="AL24" s="690" t="s">
        <v>128</v>
      </c>
      <c r="AM24" s="691"/>
      <c r="AN24" s="691"/>
      <c r="AO24" s="692"/>
      <c r="AP24" s="704" t="s">
        <v>290</v>
      </c>
      <c r="AQ24" s="705"/>
      <c r="AR24" s="705"/>
      <c r="AS24" s="705"/>
      <c r="AT24" s="705"/>
      <c r="AU24" s="705"/>
      <c r="AV24" s="705"/>
      <c r="AW24" s="705"/>
      <c r="AX24" s="705"/>
      <c r="AY24" s="705"/>
      <c r="AZ24" s="705"/>
      <c r="BA24" s="705"/>
      <c r="BB24" s="705"/>
      <c r="BC24" s="705"/>
      <c r="BD24" s="705"/>
      <c r="BE24" s="705"/>
      <c r="BF24" s="706"/>
      <c r="BG24" s="685" t="s">
        <v>234</v>
      </c>
      <c r="BH24" s="686"/>
      <c r="BI24" s="686"/>
      <c r="BJ24" s="686"/>
      <c r="BK24" s="686"/>
      <c r="BL24" s="686"/>
      <c r="BM24" s="686"/>
      <c r="BN24" s="687"/>
      <c r="BO24" s="688" t="s">
        <v>128</v>
      </c>
      <c r="BP24" s="688"/>
      <c r="BQ24" s="688"/>
      <c r="BR24" s="688"/>
      <c r="BS24" s="694" t="s">
        <v>234</v>
      </c>
      <c r="BT24" s="686"/>
      <c r="BU24" s="686"/>
      <c r="BV24" s="686"/>
      <c r="BW24" s="686"/>
      <c r="BX24" s="686"/>
      <c r="BY24" s="686"/>
      <c r="BZ24" s="686"/>
      <c r="CA24" s="686"/>
      <c r="CB24" s="695"/>
      <c r="CD24" s="696" t="s">
        <v>291</v>
      </c>
      <c r="CE24" s="697"/>
      <c r="CF24" s="697"/>
      <c r="CG24" s="697"/>
      <c r="CH24" s="697"/>
      <c r="CI24" s="697"/>
      <c r="CJ24" s="697"/>
      <c r="CK24" s="697"/>
      <c r="CL24" s="697"/>
      <c r="CM24" s="697"/>
      <c r="CN24" s="697"/>
      <c r="CO24" s="697"/>
      <c r="CP24" s="697"/>
      <c r="CQ24" s="698"/>
      <c r="CR24" s="674">
        <v>2969170</v>
      </c>
      <c r="CS24" s="675"/>
      <c r="CT24" s="675"/>
      <c r="CU24" s="675"/>
      <c r="CV24" s="675"/>
      <c r="CW24" s="675"/>
      <c r="CX24" s="675"/>
      <c r="CY24" s="676"/>
      <c r="CZ24" s="679">
        <v>11.8</v>
      </c>
      <c r="DA24" s="680"/>
      <c r="DB24" s="680"/>
      <c r="DC24" s="699"/>
      <c r="DD24" s="724">
        <v>1968019</v>
      </c>
      <c r="DE24" s="675"/>
      <c r="DF24" s="675"/>
      <c r="DG24" s="675"/>
      <c r="DH24" s="675"/>
      <c r="DI24" s="675"/>
      <c r="DJ24" s="675"/>
      <c r="DK24" s="676"/>
      <c r="DL24" s="724">
        <v>1909008</v>
      </c>
      <c r="DM24" s="675"/>
      <c r="DN24" s="675"/>
      <c r="DO24" s="675"/>
      <c r="DP24" s="675"/>
      <c r="DQ24" s="675"/>
      <c r="DR24" s="675"/>
      <c r="DS24" s="675"/>
      <c r="DT24" s="675"/>
      <c r="DU24" s="675"/>
      <c r="DV24" s="676"/>
      <c r="DW24" s="679">
        <v>52.7</v>
      </c>
      <c r="DX24" s="680"/>
      <c r="DY24" s="680"/>
      <c r="DZ24" s="680"/>
      <c r="EA24" s="680"/>
      <c r="EB24" s="680"/>
      <c r="EC24" s="681"/>
    </row>
    <row r="25" spans="2:133" ht="11.25" customHeight="1" x14ac:dyDescent="0.2">
      <c r="B25" s="682" t="s">
        <v>292</v>
      </c>
      <c r="C25" s="683"/>
      <c r="D25" s="683"/>
      <c r="E25" s="683"/>
      <c r="F25" s="683"/>
      <c r="G25" s="683"/>
      <c r="H25" s="683"/>
      <c r="I25" s="683"/>
      <c r="J25" s="683"/>
      <c r="K25" s="683"/>
      <c r="L25" s="683"/>
      <c r="M25" s="683"/>
      <c r="N25" s="683"/>
      <c r="O25" s="683"/>
      <c r="P25" s="683"/>
      <c r="Q25" s="684"/>
      <c r="R25" s="685" t="s">
        <v>234</v>
      </c>
      <c r="S25" s="686"/>
      <c r="T25" s="686"/>
      <c r="U25" s="686"/>
      <c r="V25" s="686"/>
      <c r="W25" s="686"/>
      <c r="X25" s="686"/>
      <c r="Y25" s="687"/>
      <c r="Z25" s="688" t="s">
        <v>128</v>
      </c>
      <c r="AA25" s="688"/>
      <c r="AB25" s="688"/>
      <c r="AC25" s="688"/>
      <c r="AD25" s="689" t="s">
        <v>234</v>
      </c>
      <c r="AE25" s="689"/>
      <c r="AF25" s="689"/>
      <c r="AG25" s="689"/>
      <c r="AH25" s="689"/>
      <c r="AI25" s="689"/>
      <c r="AJ25" s="689"/>
      <c r="AK25" s="689"/>
      <c r="AL25" s="690" t="s">
        <v>234</v>
      </c>
      <c r="AM25" s="691"/>
      <c r="AN25" s="691"/>
      <c r="AO25" s="692"/>
      <c r="AP25" s="704" t="s">
        <v>293</v>
      </c>
      <c r="AQ25" s="705"/>
      <c r="AR25" s="705"/>
      <c r="AS25" s="705"/>
      <c r="AT25" s="705"/>
      <c r="AU25" s="705"/>
      <c r="AV25" s="705"/>
      <c r="AW25" s="705"/>
      <c r="AX25" s="705"/>
      <c r="AY25" s="705"/>
      <c r="AZ25" s="705"/>
      <c r="BA25" s="705"/>
      <c r="BB25" s="705"/>
      <c r="BC25" s="705"/>
      <c r="BD25" s="705"/>
      <c r="BE25" s="705"/>
      <c r="BF25" s="706"/>
      <c r="BG25" s="685" t="s">
        <v>234</v>
      </c>
      <c r="BH25" s="686"/>
      <c r="BI25" s="686"/>
      <c r="BJ25" s="686"/>
      <c r="BK25" s="686"/>
      <c r="BL25" s="686"/>
      <c r="BM25" s="686"/>
      <c r="BN25" s="687"/>
      <c r="BO25" s="688" t="s">
        <v>234</v>
      </c>
      <c r="BP25" s="688"/>
      <c r="BQ25" s="688"/>
      <c r="BR25" s="688"/>
      <c r="BS25" s="694" t="s">
        <v>234</v>
      </c>
      <c r="BT25" s="686"/>
      <c r="BU25" s="686"/>
      <c r="BV25" s="686"/>
      <c r="BW25" s="686"/>
      <c r="BX25" s="686"/>
      <c r="BY25" s="686"/>
      <c r="BZ25" s="686"/>
      <c r="CA25" s="686"/>
      <c r="CB25" s="695"/>
      <c r="CD25" s="700" t="s">
        <v>294</v>
      </c>
      <c r="CE25" s="701"/>
      <c r="CF25" s="701"/>
      <c r="CG25" s="701"/>
      <c r="CH25" s="701"/>
      <c r="CI25" s="701"/>
      <c r="CJ25" s="701"/>
      <c r="CK25" s="701"/>
      <c r="CL25" s="701"/>
      <c r="CM25" s="701"/>
      <c r="CN25" s="701"/>
      <c r="CO25" s="701"/>
      <c r="CP25" s="701"/>
      <c r="CQ25" s="702"/>
      <c r="CR25" s="685">
        <v>1179091</v>
      </c>
      <c r="CS25" s="721"/>
      <c r="CT25" s="721"/>
      <c r="CU25" s="721"/>
      <c r="CV25" s="721"/>
      <c r="CW25" s="721"/>
      <c r="CX25" s="721"/>
      <c r="CY25" s="722"/>
      <c r="CZ25" s="690">
        <v>4.7</v>
      </c>
      <c r="DA25" s="719"/>
      <c r="DB25" s="719"/>
      <c r="DC25" s="723"/>
      <c r="DD25" s="694">
        <v>1046889</v>
      </c>
      <c r="DE25" s="721"/>
      <c r="DF25" s="721"/>
      <c r="DG25" s="721"/>
      <c r="DH25" s="721"/>
      <c r="DI25" s="721"/>
      <c r="DJ25" s="721"/>
      <c r="DK25" s="722"/>
      <c r="DL25" s="694">
        <v>1001145</v>
      </c>
      <c r="DM25" s="721"/>
      <c r="DN25" s="721"/>
      <c r="DO25" s="721"/>
      <c r="DP25" s="721"/>
      <c r="DQ25" s="721"/>
      <c r="DR25" s="721"/>
      <c r="DS25" s="721"/>
      <c r="DT25" s="721"/>
      <c r="DU25" s="721"/>
      <c r="DV25" s="722"/>
      <c r="DW25" s="690">
        <v>27.6</v>
      </c>
      <c r="DX25" s="719"/>
      <c r="DY25" s="719"/>
      <c r="DZ25" s="719"/>
      <c r="EA25" s="719"/>
      <c r="EB25" s="719"/>
      <c r="EC25" s="720"/>
    </row>
    <row r="26" spans="2:133" ht="11.25" customHeight="1" x14ac:dyDescent="0.2">
      <c r="B26" s="682" t="s">
        <v>295</v>
      </c>
      <c r="C26" s="683"/>
      <c r="D26" s="683"/>
      <c r="E26" s="683"/>
      <c r="F26" s="683"/>
      <c r="G26" s="683"/>
      <c r="H26" s="683"/>
      <c r="I26" s="683"/>
      <c r="J26" s="683"/>
      <c r="K26" s="683"/>
      <c r="L26" s="683"/>
      <c r="M26" s="683"/>
      <c r="N26" s="683"/>
      <c r="O26" s="683"/>
      <c r="P26" s="683"/>
      <c r="Q26" s="684"/>
      <c r="R26" s="685">
        <v>3821527</v>
      </c>
      <c r="S26" s="686"/>
      <c r="T26" s="686"/>
      <c r="U26" s="686"/>
      <c r="V26" s="686"/>
      <c r="W26" s="686"/>
      <c r="X26" s="686"/>
      <c r="Y26" s="687"/>
      <c r="Z26" s="688">
        <v>14.9</v>
      </c>
      <c r="AA26" s="688"/>
      <c r="AB26" s="688"/>
      <c r="AC26" s="688"/>
      <c r="AD26" s="689">
        <v>3487891</v>
      </c>
      <c r="AE26" s="689"/>
      <c r="AF26" s="689"/>
      <c r="AG26" s="689"/>
      <c r="AH26" s="689"/>
      <c r="AI26" s="689"/>
      <c r="AJ26" s="689"/>
      <c r="AK26" s="689"/>
      <c r="AL26" s="690">
        <v>99.5</v>
      </c>
      <c r="AM26" s="691"/>
      <c r="AN26" s="691"/>
      <c r="AO26" s="692"/>
      <c r="AP26" s="704" t="s">
        <v>296</v>
      </c>
      <c r="AQ26" s="734"/>
      <c r="AR26" s="734"/>
      <c r="AS26" s="734"/>
      <c r="AT26" s="734"/>
      <c r="AU26" s="734"/>
      <c r="AV26" s="734"/>
      <c r="AW26" s="734"/>
      <c r="AX26" s="734"/>
      <c r="AY26" s="734"/>
      <c r="AZ26" s="734"/>
      <c r="BA26" s="734"/>
      <c r="BB26" s="734"/>
      <c r="BC26" s="734"/>
      <c r="BD26" s="734"/>
      <c r="BE26" s="734"/>
      <c r="BF26" s="706"/>
      <c r="BG26" s="685" t="s">
        <v>128</v>
      </c>
      <c r="BH26" s="686"/>
      <c r="BI26" s="686"/>
      <c r="BJ26" s="686"/>
      <c r="BK26" s="686"/>
      <c r="BL26" s="686"/>
      <c r="BM26" s="686"/>
      <c r="BN26" s="687"/>
      <c r="BO26" s="688" t="s">
        <v>234</v>
      </c>
      <c r="BP26" s="688"/>
      <c r="BQ26" s="688"/>
      <c r="BR26" s="688"/>
      <c r="BS26" s="694" t="s">
        <v>128</v>
      </c>
      <c r="BT26" s="686"/>
      <c r="BU26" s="686"/>
      <c r="BV26" s="686"/>
      <c r="BW26" s="686"/>
      <c r="BX26" s="686"/>
      <c r="BY26" s="686"/>
      <c r="BZ26" s="686"/>
      <c r="CA26" s="686"/>
      <c r="CB26" s="695"/>
      <c r="CD26" s="700" t="s">
        <v>297</v>
      </c>
      <c r="CE26" s="701"/>
      <c r="CF26" s="701"/>
      <c r="CG26" s="701"/>
      <c r="CH26" s="701"/>
      <c r="CI26" s="701"/>
      <c r="CJ26" s="701"/>
      <c r="CK26" s="701"/>
      <c r="CL26" s="701"/>
      <c r="CM26" s="701"/>
      <c r="CN26" s="701"/>
      <c r="CO26" s="701"/>
      <c r="CP26" s="701"/>
      <c r="CQ26" s="702"/>
      <c r="CR26" s="685">
        <v>600953</v>
      </c>
      <c r="CS26" s="686"/>
      <c r="CT26" s="686"/>
      <c r="CU26" s="686"/>
      <c r="CV26" s="686"/>
      <c r="CW26" s="686"/>
      <c r="CX26" s="686"/>
      <c r="CY26" s="687"/>
      <c r="CZ26" s="690">
        <v>2.4</v>
      </c>
      <c r="DA26" s="719"/>
      <c r="DB26" s="719"/>
      <c r="DC26" s="723"/>
      <c r="DD26" s="694">
        <v>515864</v>
      </c>
      <c r="DE26" s="686"/>
      <c r="DF26" s="686"/>
      <c r="DG26" s="686"/>
      <c r="DH26" s="686"/>
      <c r="DI26" s="686"/>
      <c r="DJ26" s="686"/>
      <c r="DK26" s="687"/>
      <c r="DL26" s="694" t="s">
        <v>128</v>
      </c>
      <c r="DM26" s="686"/>
      <c r="DN26" s="686"/>
      <c r="DO26" s="686"/>
      <c r="DP26" s="686"/>
      <c r="DQ26" s="686"/>
      <c r="DR26" s="686"/>
      <c r="DS26" s="686"/>
      <c r="DT26" s="686"/>
      <c r="DU26" s="686"/>
      <c r="DV26" s="687"/>
      <c r="DW26" s="690" t="s">
        <v>128</v>
      </c>
      <c r="DX26" s="719"/>
      <c r="DY26" s="719"/>
      <c r="DZ26" s="719"/>
      <c r="EA26" s="719"/>
      <c r="EB26" s="719"/>
      <c r="EC26" s="720"/>
    </row>
    <row r="27" spans="2:133" ht="11.25" customHeight="1" x14ac:dyDescent="0.2">
      <c r="B27" s="682" t="s">
        <v>298</v>
      </c>
      <c r="C27" s="683"/>
      <c r="D27" s="683"/>
      <c r="E27" s="683"/>
      <c r="F27" s="683"/>
      <c r="G27" s="683"/>
      <c r="H27" s="683"/>
      <c r="I27" s="683"/>
      <c r="J27" s="683"/>
      <c r="K27" s="683"/>
      <c r="L27" s="683"/>
      <c r="M27" s="683"/>
      <c r="N27" s="683"/>
      <c r="O27" s="683"/>
      <c r="P27" s="683"/>
      <c r="Q27" s="684"/>
      <c r="R27" s="685">
        <v>2546</v>
      </c>
      <c r="S27" s="686"/>
      <c r="T27" s="686"/>
      <c r="U27" s="686"/>
      <c r="V27" s="686"/>
      <c r="W27" s="686"/>
      <c r="X27" s="686"/>
      <c r="Y27" s="687"/>
      <c r="Z27" s="688">
        <v>0</v>
      </c>
      <c r="AA27" s="688"/>
      <c r="AB27" s="688"/>
      <c r="AC27" s="688"/>
      <c r="AD27" s="689">
        <v>2546</v>
      </c>
      <c r="AE27" s="689"/>
      <c r="AF27" s="689"/>
      <c r="AG27" s="689"/>
      <c r="AH27" s="689"/>
      <c r="AI27" s="689"/>
      <c r="AJ27" s="689"/>
      <c r="AK27" s="689"/>
      <c r="AL27" s="690">
        <v>0.1</v>
      </c>
      <c r="AM27" s="691"/>
      <c r="AN27" s="691"/>
      <c r="AO27" s="692"/>
      <c r="AP27" s="682" t="s">
        <v>299</v>
      </c>
      <c r="AQ27" s="683"/>
      <c r="AR27" s="683"/>
      <c r="AS27" s="683"/>
      <c r="AT27" s="683"/>
      <c r="AU27" s="683"/>
      <c r="AV27" s="683"/>
      <c r="AW27" s="683"/>
      <c r="AX27" s="683"/>
      <c r="AY27" s="683"/>
      <c r="AZ27" s="683"/>
      <c r="BA27" s="683"/>
      <c r="BB27" s="683"/>
      <c r="BC27" s="683"/>
      <c r="BD27" s="683"/>
      <c r="BE27" s="683"/>
      <c r="BF27" s="684"/>
      <c r="BG27" s="685">
        <v>966431</v>
      </c>
      <c r="BH27" s="686"/>
      <c r="BI27" s="686"/>
      <c r="BJ27" s="686"/>
      <c r="BK27" s="686"/>
      <c r="BL27" s="686"/>
      <c r="BM27" s="686"/>
      <c r="BN27" s="687"/>
      <c r="BO27" s="688">
        <v>100</v>
      </c>
      <c r="BP27" s="688"/>
      <c r="BQ27" s="688"/>
      <c r="BR27" s="688"/>
      <c r="BS27" s="694">
        <v>4900</v>
      </c>
      <c r="BT27" s="686"/>
      <c r="BU27" s="686"/>
      <c r="BV27" s="686"/>
      <c r="BW27" s="686"/>
      <c r="BX27" s="686"/>
      <c r="BY27" s="686"/>
      <c r="BZ27" s="686"/>
      <c r="CA27" s="686"/>
      <c r="CB27" s="695"/>
      <c r="CD27" s="700" t="s">
        <v>300</v>
      </c>
      <c r="CE27" s="701"/>
      <c r="CF27" s="701"/>
      <c r="CG27" s="701"/>
      <c r="CH27" s="701"/>
      <c r="CI27" s="701"/>
      <c r="CJ27" s="701"/>
      <c r="CK27" s="701"/>
      <c r="CL27" s="701"/>
      <c r="CM27" s="701"/>
      <c r="CN27" s="701"/>
      <c r="CO27" s="701"/>
      <c r="CP27" s="701"/>
      <c r="CQ27" s="702"/>
      <c r="CR27" s="685">
        <v>1217527</v>
      </c>
      <c r="CS27" s="721"/>
      <c r="CT27" s="721"/>
      <c r="CU27" s="721"/>
      <c r="CV27" s="721"/>
      <c r="CW27" s="721"/>
      <c r="CX27" s="721"/>
      <c r="CY27" s="722"/>
      <c r="CZ27" s="690">
        <v>4.9000000000000004</v>
      </c>
      <c r="DA27" s="719"/>
      <c r="DB27" s="719"/>
      <c r="DC27" s="723"/>
      <c r="DD27" s="694">
        <v>363842</v>
      </c>
      <c r="DE27" s="721"/>
      <c r="DF27" s="721"/>
      <c r="DG27" s="721"/>
      <c r="DH27" s="721"/>
      <c r="DI27" s="721"/>
      <c r="DJ27" s="721"/>
      <c r="DK27" s="722"/>
      <c r="DL27" s="694">
        <v>350575</v>
      </c>
      <c r="DM27" s="721"/>
      <c r="DN27" s="721"/>
      <c r="DO27" s="721"/>
      <c r="DP27" s="721"/>
      <c r="DQ27" s="721"/>
      <c r="DR27" s="721"/>
      <c r="DS27" s="721"/>
      <c r="DT27" s="721"/>
      <c r="DU27" s="721"/>
      <c r="DV27" s="722"/>
      <c r="DW27" s="690">
        <v>9.6999999999999993</v>
      </c>
      <c r="DX27" s="719"/>
      <c r="DY27" s="719"/>
      <c r="DZ27" s="719"/>
      <c r="EA27" s="719"/>
      <c r="EB27" s="719"/>
      <c r="EC27" s="720"/>
    </row>
    <row r="28" spans="2:133" ht="11.25" customHeight="1" x14ac:dyDescent="0.2">
      <c r="B28" s="682" t="s">
        <v>301</v>
      </c>
      <c r="C28" s="683"/>
      <c r="D28" s="683"/>
      <c r="E28" s="683"/>
      <c r="F28" s="683"/>
      <c r="G28" s="683"/>
      <c r="H28" s="683"/>
      <c r="I28" s="683"/>
      <c r="J28" s="683"/>
      <c r="K28" s="683"/>
      <c r="L28" s="683"/>
      <c r="M28" s="683"/>
      <c r="N28" s="683"/>
      <c r="O28" s="683"/>
      <c r="P28" s="683"/>
      <c r="Q28" s="684"/>
      <c r="R28" s="685">
        <v>30318</v>
      </c>
      <c r="S28" s="686"/>
      <c r="T28" s="686"/>
      <c r="U28" s="686"/>
      <c r="V28" s="686"/>
      <c r="W28" s="686"/>
      <c r="X28" s="686"/>
      <c r="Y28" s="687"/>
      <c r="Z28" s="688">
        <v>0.1</v>
      </c>
      <c r="AA28" s="688"/>
      <c r="AB28" s="688"/>
      <c r="AC28" s="688"/>
      <c r="AD28" s="689" t="s">
        <v>128</v>
      </c>
      <c r="AE28" s="689"/>
      <c r="AF28" s="689"/>
      <c r="AG28" s="689"/>
      <c r="AH28" s="689"/>
      <c r="AI28" s="689"/>
      <c r="AJ28" s="689"/>
      <c r="AK28" s="689"/>
      <c r="AL28" s="690" t="s">
        <v>128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302</v>
      </c>
      <c r="CE28" s="701"/>
      <c r="CF28" s="701"/>
      <c r="CG28" s="701"/>
      <c r="CH28" s="701"/>
      <c r="CI28" s="701"/>
      <c r="CJ28" s="701"/>
      <c r="CK28" s="701"/>
      <c r="CL28" s="701"/>
      <c r="CM28" s="701"/>
      <c r="CN28" s="701"/>
      <c r="CO28" s="701"/>
      <c r="CP28" s="701"/>
      <c r="CQ28" s="702"/>
      <c r="CR28" s="685">
        <v>572552</v>
      </c>
      <c r="CS28" s="686"/>
      <c r="CT28" s="686"/>
      <c r="CU28" s="686"/>
      <c r="CV28" s="686"/>
      <c r="CW28" s="686"/>
      <c r="CX28" s="686"/>
      <c r="CY28" s="687"/>
      <c r="CZ28" s="690">
        <v>2.2999999999999998</v>
      </c>
      <c r="DA28" s="719"/>
      <c r="DB28" s="719"/>
      <c r="DC28" s="723"/>
      <c r="DD28" s="694">
        <v>557288</v>
      </c>
      <c r="DE28" s="686"/>
      <c r="DF28" s="686"/>
      <c r="DG28" s="686"/>
      <c r="DH28" s="686"/>
      <c r="DI28" s="686"/>
      <c r="DJ28" s="686"/>
      <c r="DK28" s="687"/>
      <c r="DL28" s="694">
        <v>557288</v>
      </c>
      <c r="DM28" s="686"/>
      <c r="DN28" s="686"/>
      <c r="DO28" s="686"/>
      <c r="DP28" s="686"/>
      <c r="DQ28" s="686"/>
      <c r="DR28" s="686"/>
      <c r="DS28" s="686"/>
      <c r="DT28" s="686"/>
      <c r="DU28" s="686"/>
      <c r="DV28" s="687"/>
      <c r="DW28" s="690">
        <v>15.4</v>
      </c>
      <c r="DX28" s="719"/>
      <c r="DY28" s="719"/>
      <c r="DZ28" s="719"/>
      <c r="EA28" s="719"/>
      <c r="EB28" s="719"/>
      <c r="EC28" s="720"/>
    </row>
    <row r="29" spans="2:133" ht="11.25" customHeight="1" x14ac:dyDescent="0.2">
      <c r="B29" s="682" t="s">
        <v>303</v>
      </c>
      <c r="C29" s="683"/>
      <c r="D29" s="683"/>
      <c r="E29" s="683"/>
      <c r="F29" s="683"/>
      <c r="G29" s="683"/>
      <c r="H29" s="683"/>
      <c r="I29" s="683"/>
      <c r="J29" s="683"/>
      <c r="K29" s="683"/>
      <c r="L29" s="683"/>
      <c r="M29" s="683"/>
      <c r="N29" s="683"/>
      <c r="O29" s="683"/>
      <c r="P29" s="683"/>
      <c r="Q29" s="684"/>
      <c r="R29" s="685">
        <v>65347</v>
      </c>
      <c r="S29" s="686"/>
      <c r="T29" s="686"/>
      <c r="U29" s="686"/>
      <c r="V29" s="686"/>
      <c r="W29" s="686"/>
      <c r="X29" s="686"/>
      <c r="Y29" s="687"/>
      <c r="Z29" s="688">
        <v>0.3</v>
      </c>
      <c r="AA29" s="688"/>
      <c r="AB29" s="688"/>
      <c r="AC29" s="688"/>
      <c r="AD29" s="689">
        <v>9694</v>
      </c>
      <c r="AE29" s="689"/>
      <c r="AF29" s="689"/>
      <c r="AG29" s="689"/>
      <c r="AH29" s="689"/>
      <c r="AI29" s="689"/>
      <c r="AJ29" s="689"/>
      <c r="AK29" s="689"/>
      <c r="AL29" s="690">
        <v>0.3</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304</v>
      </c>
      <c r="CE29" s="726"/>
      <c r="CF29" s="700" t="s">
        <v>70</v>
      </c>
      <c r="CG29" s="701"/>
      <c r="CH29" s="701"/>
      <c r="CI29" s="701"/>
      <c r="CJ29" s="701"/>
      <c r="CK29" s="701"/>
      <c r="CL29" s="701"/>
      <c r="CM29" s="701"/>
      <c r="CN29" s="701"/>
      <c r="CO29" s="701"/>
      <c r="CP29" s="701"/>
      <c r="CQ29" s="702"/>
      <c r="CR29" s="685">
        <v>572552</v>
      </c>
      <c r="CS29" s="721"/>
      <c r="CT29" s="721"/>
      <c r="CU29" s="721"/>
      <c r="CV29" s="721"/>
      <c r="CW29" s="721"/>
      <c r="CX29" s="721"/>
      <c r="CY29" s="722"/>
      <c r="CZ29" s="690">
        <v>2.2999999999999998</v>
      </c>
      <c r="DA29" s="719"/>
      <c r="DB29" s="719"/>
      <c r="DC29" s="723"/>
      <c r="DD29" s="694">
        <v>557288</v>
      </c>
      <c r="DE29" s="721"/>
      <c r="DF29" s="721"/>
      <c r="DG29" s="721"/>
      <c r="DH29" s="721"/>
      <c r="DI29" s="721"/>
      <c r="DJ29" s="721"/>
      <c r="DK29" s="722"/>
      <c r="DL29" s="694">
        <v>557288</v>
      </c>
      <c r="DM29" s="721"/>
      <c r="DN29" s="721"/>
      <c r="DO29" s="721"/>
      <c r="DP29" s="721"/>
      <c r="DQ29" s="721"/>
      <c r="DR29" s="721"/>
      <c r="DS29" s="721"/>
      <c r="DT29" s="721"/>
      <c r="DU29" s="721"/>
      <c r="DV29" s="722"/>
      <c r="DW29" s="690">
        <v>15.4</v>
      </c>
      <c r="DX29" s="719"/>
      <c r="DY29" s="719"/>
      <c r="DZ29" s="719"/>
      <c r="EA29" s="719"/>
      <c r="EB29" s="719"/>
      <c r="EC29" s="720"/>
    </row>
    <row r="30" spans="2:133" ht="11.25" customHeight="1" x14ac:dyDescent="0.2">
      <c r="B30" s="682" t="s">
        <v>305</v>
      </c>
      <c r="C30" s="683"/>
      <c r="D30" s="683"/>
      <c r="E30" s="683"/>
      <c r="F30" s="683"/>
      <c r="G30" s="683"/>
      <c r="H30" s="683"/>
      <c r="I30" s="683"/>
      <c r="J30" s="683"/>
      <c r="K30" s="683"/>
      <c r="L30" s="683"/>
      <c r="M30" s="683"/>
      <c r="N30" s="683"/>
      <c r="O30" s="683"/>
      <c r="P30" s="683"/>
      <c r="Q30" s="684"/>
      <c r="R30" s="685">
        <v>22951</v>
      </c>
      <c r="S30" s="686"/>
      <c r="T30" s="686"/>
      <c r="U30" s="686"/>
      <c r="V30" s="686"/>
      <c r="W30" s="686"/>
      <c r="X30" s="686"/>
      <c r="Y30" s="687"/>
      <c r="Z30" s="688">
        <v>0.1</v>
      </c>
      <c r="AA30" s="688"/>
      <c r="AB30" s="688"/>
      <c r="AC30" s="688"/>
      <c r="AD30" s="689">
        <v>87</v>
      </c>
      <c r="AE30" s="689"/>
      <c r="AF30" s="689"/>
      <c r="AG30" s="689"/>
      <c r="AH30" s="689"/>
      <c r="AI30" s="689"/>
      <c r="AJ30" s="689"/>
      <c r="AK30" s="689"/>
      <c r="AL30" s="690">
        <v>0</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306</v>
      </c>
      <c r="BH30" s="738"/>
      <c r="BI30" s="738"/>
      <c r="BJ30" s="738"/>
      <c r="BK30" s="738"/>
      <c r="BL30" s="738"/>
      <c r="BM30" s="738"/>
      <c r="BN30" s="738"/>
      <c r="BO30" s="738"/>
      <c r="BP30" s="738"/>
      <c r="BQ30" s="739"/>
      <c r="BR30" s="664" t="s">
        <v>307</v>
      </c>
      <c r="BS30" s="738"/>
      <c r="BT30" s="738"/>
      <c r="BU30" s="738"/>
      <c r="BV30" s="738"/>
      <c r="BW30" s="738"/>
      <c r="BX30" s="738"/>
      <c r="BY30" s="738"/>
      <c r="BZ30" s="738"/>
      <c r="CA30" s="738"/>
      <c r="CB30" s="739"/>
      <c r="CD30" s="727"/>
      <c r="CE30" s="728"/>
      <c r="CF30" s="700" t="s">
        <v>308</v>
      </c>
      <c r="CG30" s="701"/>
      <c r="CH30" s="701"/>
      <c r="CI30" s="701"/>
      <c r="CJ30" s="701"/>
      <c r="CK30" s="701"/>
      <c r="CL30" s="701"/>
      <c r="CM30" s="701"/>
      <c r="CN30" s="701"/>
      <c r="CO30" s="701"/>
      <c r="CP30" s="701"/>
      <c r="CQ30" s="702"/>
      <c r="CR30" s="685">
        <v>545868</v>
      </c>
      <c r="CS30" s="686"/>
      <c r="CT30" s="686"/>
      <c r="CU30" s="686"/>
      <c r="CV30" s="686"/>
      <c r="CW30" s="686"/>
      <c r="CX30" s="686"/>
      <c r="CY30" s="687"/>
      <c r="CZ30" s="690">
        <v>2.2000000000000002</v>
      </c>
      <c r="DA30" s="719"/>
      <c r="DB30" s="719"/>
      <c r="DC30" s="723"/>
      <c r="DD30" s="694">
        <v>531417</v>
      </c>
      <c r="DE30" s="686"/>
      <c r="DF30" s="686"/>
      <c r="DG30" s="686"/>
      <c r="DH30" s="686"/>
      <c r="DI30" s="686"/>
      <c r="DJ30" s="686"/>
      <c r="DK30" s="687"/>
      <c r="DL30" s="694">
        <v>531417</v>
      </c>
      <c r="DM30" s="686"/>
      <c r="DN30" s="686"/>
      <c r="DO30" s="686"/>
      <c r="DP30" s="686"/>
      <c r="DQ30" s="686"/>
      <c r="DR30" s="686"/>
      <c r="DS30" s="686"/>
      <c r="DT30" s="686"/>
      <c r="DU30" s="686"/>
      <c r="DV30" s="687"/>
      <c r="DW30" s="690">
        <v>14.7</v>
      </c>
      <c r="DX30" s="719"/>
      <c r="DY30" s="719"/>
      <c r="DZ30" s="719"/>
      <c r="EA30" s="719"/>
      <c r="EB30" s="719"/>
      <c r="EC30" s="720"/>
    </row>
    <row r="31" spans="2:133" ht="11.25" customHeight="1" x14ac:dyDescent="0.2">
      <c r="B31" s="682" t="s">
        <v>309</v>
      </c>
      <c r="C31" s="683"/>
      <c r="D31" s="683"/>
      <c r="E31" s="683"/>
      <c r="F31" s="683"/>
      <c r="G31" s="683"/>
      <c r="H31" s="683"/>
      <c r="I31" s="683"/>
      <c r="J31" s="683"/>
      <c r="K31" s="683"/>
      <c r="L31" s="683"/>
      <c r="M31" s="683"/>
      <c r="N31" s="683"/>
      <c r="O31" s="683"/>
      <c r="P31" s="683"/>
      <c r="Q31" s="684"/>
      <c r="R31" s="685">
        <v>2344642</v>
      </c>
      <c r="S31" s="686"/>
      <c r="T31" s="686"/>
      <c r="U31" s="686"/>
      <c r="V31" s="686"/>
      <c r="W31" s="686"/>
      <c r="X31" s="686"/>
      <c r="Y31" s="687"/>
      <c r="Z31" s="688">
        <v>9.1999999999999993</v>
      </c>
      <c r="AA31" s="688"/>
      <c r="AB31" s="688"/>
      <c r="AC31" s="688"/>
      <c r="AD31" s="689" t="s">
        <v>128</v>
      </c>
      <c r="AE31" s="689"/>
      <c r="AF31" s="689"/>
      <c r="AG31" s="689"/>
      <c r="AH31" s="689"/>
      <c r="AI31" s="689"/>
      <c r="AJ31" s="689"/>
      <c r="AK31" s="689"/>
      <c r="AL31" s="690" t="s">
        <v>234</v>
      </c>
      <c r="AM31" s="691"/>
      <c r="AN31" s="691"/>
      <c r="AO31" s="692"/>
      <c r="AP31" s="742" t="s">
        <v>310</v>
      </c>
      <c r="AQ31" s="743"/>
      <c r="AR31" s="743"/>
      <c r="AS31" s="743"/>
      <c r="AT31" s="748" t="s">
        <v>311</v>
      </c>
      <c r="AU31" s="231"/>
      <c r="AV31" s="231"/>
      <c r="AW31" s="231"/>
      <c r="AX31" s="671" t="s">
        <v>187</v>
      </c>
      <c r="AY31" s="672"/>
      <c r="AZ31" s="672"/>
      <c r="BA31" s="672"/>
      <c r="BB31" s="672"/>
      <c r="BC31" s="672"/>
      <c r="BD31" s="672"/>
      <c r="BE31" s="672"/>
      <c r="BF31" s="673"/>
      <c r="BG31" s="753">
        <v>98</v>
      </c>
      <c r="BH31" s="740"/>
      <c r="BI31" s="740"/>
      <c r="BJ31" s="740"/>
      <c r="BK31" s="740"/>
      <c r="BL31" s="740"/>
      <c r="BM31" s="680">
        <v>93.9</v>
      </c>
      <c r="BN31" s="740"/>
      <c r="BO31" s="740"/>
      <c r="BP31" s="740"/>
      <c r="BQ31" s="741"/>
      <c r="BR31" s="753">
        <v>97.8</v>
      </c>
      <c r="BS31" s="740"/>
      <c r="BT31" s="740"/>
      <c r="BU31" s="740"/>
      <c r="BV31" s="740"/>
      <c r="BW31" s="740"/>
      <c r="BX31" s="680">
        <v>93.1</v>
      </c>
      <c r="BY31" s="740"/>
      <c r="BZ31" s="740"/>
      <c r="CA31" s="740"/>
      <c r="CB31" s="741"/>
      <c r="CD31" s="727"/>
      <c r="CE31" s="728"/>
      <c r="CF31" s="700" t="s">
        <v>312</v>
      </c>
      <c r="CG31" s="701"/>
      <c r="CH31" s="701"/>
      <c r="CI31" s="701"/>
      <c r="CJ31" s="701"/>
      <c r="CK31" s="701"/>
      <c r="CL31" s="701"/>
      <c r="CM31" s="701"/>
      <c r="CN31" s="701"/>
      <c r="CO31" s="701"/>
      <c r="CP31" s="701"/>
      <c r="CQ31" s="702"/>
      <c r="CR31" s="685">
        <v>26684</v>
      </c>
      <c r="CS31" s="721"/>
      <c r="CT31" s="721"/>
      <c r="CU31" s="721"/>
      <c r="CV31" s="721"/>
      <c r="CW31" s="721"/>
      <c r="CX31" s="721"/>
      <c r="CY31" s="722"/>
      <c r="CZ31" s="690">
        <v>0.1</v>
      </c>
      <c r="DA31" s="719"/>
      <c r="DB31" s="719"/>
      <c r="DC31" s="723"/>
      <c r="DD31" s="694">
        <v>25871</v>
      </c>
      <c r="DE31" s="721"/>
      <c r="DF31" s="721"/>
      <c r="DG31" s="721"/>
      <c r="DH31" s="721"/>
      <c r="DI31" s="721"/>
      <c r="DJ31" s="721"/>
      <c r="DK31" s="722"/>
      <c r="DL31" s="694">
        <v>25871</v>
      </c>
      <c r="DM31" s="721"/>
      <c r="DN31" s="721"/>
      <c r="DO31" s="721"/>
      <c r="DP31" s="721"/>
      <c r="DQ31" s="721"/>
      <c r="DR31" s="721"/>
      <c r="DS31" s="721"/>
      <c r="DT31" s="721"/>
      <c r="DU31" s="721"/>
      <c r="DV31" s="722"/>
      <c r="DW31" s="690">
        <v>0.7</v>
      </c>
      <c r="DX31" s="719"/>
      <c r="DY31" s="719"/>
      <c r="DZ31" s="719"/>
      <c r="EA31" s="719"/>
      <c r="EB31" s="719"/>
      <c r="EC31" s="720"/>
    </row>
    <row r="32" spans="2:133" ht="11.25" customHeight="1" x14ac:dyDescent="0.2">
      <c r="B32" s="731" t="s">
        <v>313</v>
      </c>
      <c r="C32" s="732"/>
      <c r="D32" s="732"/>
      <c r="E32" s="732"/>
      <c r="F32" s="732"/>
      <c r="G32" s="732"/>
      <c r="H32" s="732"/>
      <c r="I32" s="732"/>
      <c r="J32" s="732"/>
      <c r="K32" s="732"/>
      <c r="L32" s="732"/>
      <c r="M32" s="732"/>
      <c r="N32" s="732"/>
      <c r="O32" s="732"/>
      <c r="P32" s="732"/>
      <c r="Q32" s="733"/>
      <c r="R32" s="685" t="s">
        <v>128</v>
      </c>
      <c r="S32" s="686"/>
      <c r="T32" s="686"/>
      <c r="U32" s="686"/>
      <c r="V32" s="686"/>
      <c r="W32" s="686"/>
      <c r="X32" s="686"/>
      <c r="Y32" s="687"/>
      <c r="Z32" s="688" t="s">
        <v>128</v>
      </c>
      <c r="AA32" s="688"/>
      <c r="AB32" s="688"/>
      <c r="AC32" s="688"/>
      <c r="AD32" s="689" t="s">
        <v>234</v>
      </c>
      <c r="AE32" s="689"/>
      <c r="AF32" s="689"/>
      <c r="AG32" s="689"/>
      <c r="AH32" s="689"/>
      <c r="AI32" s="689"/>
      <c r="AJ32" s="689"/>
      <c r="AK32" s="689"/>
      <c r="AL32" s="690" t="s">
        <v>128</v>
      </c>
      <c r="AM32" s="691"/>
      <c r="AN32" s="691"/>
      <c r="AO32" s="692"/>
      <c r="AP32" s="744"/>
      <c r="AQ32" s="745"/>
      <c r="AR32" s="745"/>
      <c r="AS32" s="745"/>
      <c r="AT32" s="749"/>
      <c r="AU32" s="230" t="s">
        <v>314</v>
      </c>
      <c r="AV32" s="230"/>
      <c r="AW32" s="230"/>
      <c r="AX32" s="682" t="s">
        <v>315</v>
      </c>
      <c r="AY32" s="683"/>
      <c r="AZ32" s="683"/>
      <c r="BA32" s="683"/>
      <c r="BB32" s="683"/>
      <c r="BC32" s="683"/>
      <c r="BD32" s="683"/>
      <c r="BE32" s="683"/>
      <c r="BF32" s="684"/>
      <c r="BG32" s="754">
        <v>98.9</v>
      </c>
      <c r="BH32" s="721"/>
      <c r="BI32" s="721"/>
      <c r="BJ32" s="721"/>
      <c r="BK32" s="721"/>
      <c r="BL32" s="721"/>
      <c r="BM32" s="691">
        <v>95.9</v>
      </c>
      <c r="BN32" s="751"/>
      <c r="BO32" s="751"/>
      <c r="BP32" s="751"/>
      <c r="BQ32" s="752"/>
      <c r="BR32" s="754">
        <v>98.9</v>
      </c>
      <c r="BS32" s="721"/>
      <c r="BT32" s="721"/>
      <c r="BU32" s="721"/>
      <c r="BV32" s="721"/>
      <c r="BW32" s="721"/>
      <c r="BX32" s="691">
        <v>95.4</v>
      </c>
      <c r="BY32" s="751"/>
      <c r="BZ32" s="751"/>
      <c r="CA32" s="751"/>
      <c r="CB32" s="752"/>
      <c r="CD32" s="729"/>
      <c r="CE32" s="730"/>
      <c r="CF32" s="700" t="s">
        <v>316</v>
      </c>
      <c r="CG32" s="701"/>
      <c r="CH32" s="701"/>
      <c r="CI32" s="701"/>
      <c r="CJ32" s="701"/>
      <c r="CK32" s="701"/>
      <c r="CL32" s="701"/>
      <c r="CM32" s="701"/>
      <c r="CN32" s="701"/>
      <c r="CO32" s="701"/>
      <c r="CP32" s="701"/>
      <c r="CQ32" s="702"/>
      <c r="CR32" s="685" t="s">
        <v>128</v>
      </c>
      <c r="CS32" s="686"/>
      <c r="CT32" s="686"/>
      <c r="CU32" s="686"/>
      <c r="CV32" s="686"/>
      <c r="CW32" s="686"/>
      <c r="CX32" s="686"/>
      <c r="CY32" s="687"/>
      <c r="CZ32" s="690" t="s">
        <v>234</v>
      </c>
      <c r="DA32" s="719"/>
      <c r="DB32" s="719"/>
      <c r="DC32" s="723"/>
      <c r="DD32" s="694" t="s">
        <v>128</v>
      </c>
      <c r="DE32" s="686"/>
      <c r="DF32" s="686"/>
      <c r="DG32" s="686"/>
      <c r="DH32" s="686"/>
      <c r="DI32" s="686"/>
      <c r="DJ32" s="686"/>
      <c r="DK32" s="687"/>
      <c r="DL32" s="694" t="s">
        <v>234</v>
      </c>
      <c r="DM32" s="686"/>
      <c r="DN32" s="686"/>
      <c r="DO32" s="686"/>
      <c r="DP32" s="686"/>
      <c r="DQ32" s="686"/>
      <c r="DR32" s="686"/>
      <c r="DS32" s="686"/>
      <c r="DT32" s="686"/>
      <c r="DU32" s="686"/>
      <c r="DV32" s="687"/>
      <c r="DW32" s="690" t="s">
        <v>234</v>
      </c>
      <c r="DX32" s="719"/>
      <c r="DY32" s="719"/>
      <c r="DZ32" s="719"/>
      <c r="EA32" s="719"/>
      <c r="EB32" s="719"/>
      <c r="EC32" s="720"/>
    </row>
    <row r="33" spans="2:133" ht="11.25" customHeight="1" x14ac:dyDescent="0.2">
      <c r="B33" s="682" t="s">
        <v>317</v>
      </c>
      <c r="C33" s="683"/>
      <c r="D33" s="683"/>
      <c r="E33" s="683"/>
      <c r="F33" s="683"/>
      <c r="G33" s="683"/>
      <c r="H33" s="683"/>
      <c r="I33" s="683"/>
      <c r="J33" s="683"/>
      <c r="K33" s="683"/>
      <c r="L33" s="683"/>
      <c r="M33" s="683"/>
      <c r="N33" s="683"/>
      <c r="O33" s="683"/>
      <c r="P33" s="683"/>
      <c r="Q33" s="684"/>
      <c r="R33" s="685">
        <v>571868</v>
      </c>
      <c r="S33" s="686"/>
      <c r="T33" s="686"/>
      <c r="U33" s="686"/>
      <c r="V33" s="686"/>
      <c r="W33" s="686"/>
      <c r="X33" s="686"/>
      <c r="Y33" s="687"/>
      <c r="Z33" s="688">
        <v>2.2000000000000002</v>
      </c>
      <c r="AA33" s="688"/>
      <c r="AB33" s="688"/>
      <c r="AC33" s="688"/>
      <c r="AD33" s="689" t="s">
        <v>128</v>
      </c>
      <c r="AE33" s="689"/>
      <c r="AF33" s="689"/>
      <c r="AG33" s="689"/>
      <c r="AH33" s="689"/>
      <c r="AI33" s="689"/>
      <c r="AJ33" s="689"/>
      <c r="AK33" s="689"/>
      <c r="AL33" s="690" t="s">
        <v>234</v>
      </c>
      <c r="AM33" s="691"/>
      <c r="AN33" s="691"/>
      <c r="AO33" s="692"/>
      <c r="AP33" s="746"/>
      <c r="AQ33" s="747"/>
      <c r="AR33" s="747"/>
      <c r="AS33" s="747"/>
      <c r="AT33" s="750"/>
      <c r="AU33" s="232"/>
      <c r="AV33" s="232"/>
      <c r="AW33" s="232"/>
      <c r="AX33" s="735" t="s">
        <v>318</v>
      </c>
      <c r="AY33" s="736"/>
      <c r="AZ33" s="736"/>
      <c r="BA33" s="736"/>
      <c r="BB33" s="736"/>
      <c r="BC33" s="736"/>
      <c r="BD33" s="736"/>
      <c r="BE33" s="736"/>
      <c r="BF33" s="737"/>
      <c r="BG33" s="755">
        <v>96.9</v>
      </c>
      <c r="BH33" s="756"/>
      <c r="BI33" s="756"/>
      <c r="BJ33" s="756"/>
      <c r="BK33" s="756"/>
      <c r="BL33" s="756"/>
      <c r="BM33" s="757">
        <v>91.3</v>
      </c>
      <c r="BN33" s="756"/>
      <c r="BO33" s="756"/>
      <c r="BP33" s="756"/>
      <c r="BQ33" s="758"/>
      <c r="BR33" s="755">
        <v>96.6</v>
      </c>
      <c r="BS33" s="756"/>
      <c r="BT33" s="756"/>
      <c r="BU33" s="756"/>
      <c r="BV33" s="756"/>
      <c r="BW33" s="756"/>
      <c r="BX33" s="757">
        <v>90.4</v>
      </c>
      <c r="BY33" s="756"/>
      <c r="BZ33" s="756"/>
      <c r="CA33" s="756"/>
      <c r="CB33" s="758"/>
      <c r="CD33" s="700" t="s">
        <v>319</v>
      </c>
      <c r="CE33" s="701"/>
      <c r="CF33" s="701"/>
      <c r="CG33" s="701"/>
      <c r="CH33" s="701"/>
      <c r="CI33" s="701"/>
      <c r="CJ33" s="701"/>
      <c r="CK33" s="701"/>
      <c r="CL33" s="701"/>
      <c r="CM33" s="701"/>
      <c r="CN33" s="701"/>
      <c r="CO33" s="701"/>
      <c r="CP33" s="701"/>
      <c r="CQ33" s="702"/>
      <c r="CR33" s="685">
        <v>20677041</v>
      </c>
      <c r="CS33" s="721"/>
      <c r="CT33" s="721"/>
      <c r="CU33" s="721"/>
      <c r="CV33" s="721"/>
      <c r="CW33" s="721"/>
      <c r="CX33" s="721"/>
      <c r="CY33" s="722"/>
      <c r="CZ33" s="690">
        <v>82.4</v>
      </c>
      <c r="DA33" s="719"/>
      <c r="DB33" s="719"/>
      <c r="DC33" s="723"/>
      <c r="DD33" s="694">
        <v>2432414</v>
      </c>
      <c r="DE33" s="721"/>
      <c r="DF33" s="721"/>
      <c r="DG33" s="721"/>
      <c r="DH33" s="721"/>
      <c r="DI33" s="721"/>
      <c r="DJ33" s="721"/>
      <c r="DK33" s="722"/>
      <c r="DL33" s="694">
        <v>1256465</v>
      </c>
      <c r="DM33" s="721"/>
      <c r="DN33" s="721"/>
      <c r="DO33" s="721"/>
      <c r="DP33" s="721"/>
      <c r="DQ33" s="721"/>
      <c r="DR33" s="721"/>
      <c r="DS33" s="721"/>
      <c r="DT33" s="721"/>
      <c r="DU33" s="721"/>
      <c r="DV33" s="722"/>
      <c r="DW33" s="690">
        <v>34.700000000000003</v>
      </c>
      <c r="DX33" s="719"/>
      <c r="DY33" s="719"/>
      <c r="DZ33" s="719"/>
      <c r="EA33" s="719"/>
      <c r="EB33" s="719"/>
      <c r="EC33" s="720"/>
    </row>
    <row r="34" spans="2:133" ht="11.25" customHeight="1" x14ac:dyDescent="0.2">
      <c r="B34" s="682" t="s">
        <v>320</v>
      </c>
      <c r="C34" s="683"/>
      <c r="D34" s="683"/>
      <c r="E34" s="683"/>
      <c r="F34" s="683"/>
      <c r="G34" s="683"/>
      <c r="H34" s="683"/>
      <c r="I34" s="683"/>
      <c r="J34" s="683"/>
      <c r="K34" s="683"/>
      <c r="L34" s="683"/>
      <c r="M34" s="683"/>
      <c r="N34" s="683"/>
      <c r="O34" s="683"/>
      <c r="P34" s="683"/>
      <c r="Q34" s="684"/>
      <c r="R34" s="685">
        <v>36473</v>
      </c>
      <c r="S34" s="686"/>
      <c r="T34" s="686"/>
      <c r="U34" s="686"/>
      <c r="V34" s="686"/>
      <c r="W34" s="686"/>
      <c r="X34" s="686"/>
      <c r="Y34" s="687"/>
      <c r="Z34" s="688">
        <v>0.1</v>
      </c>
      <c r="AA34" s="688"/>
      <c r="AB34" s="688"/>
      <c r="AC34" s="688"/>
      <c r="AD34" s="689">
        <v>3496</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321</v>
      </c>
      <c r="CE34" s="701"/>
      <c r="CF34" s="701"/>
      <c r="CG34" s="701"/>
      <c r="CH34" s="701"/>
      <c r="CI34" s="701"/>
      <c r="CJ34" s="701"/>
      <c r="CK34" s="701"/>
      <c r="CL34" s="701"/>
      <c r="CM34" s="701"/>
      <c r="CN34" s="701"/>
      <c r="CO34" s="701"/>
      <c r="CP34" s="701"/>
      <c r="CQ34" s="702"/>
      <c r="CR34" s="685">
        <v>6094364</v>
      </c>
      <c r="CS34" s="686"/>
      <c r="CT34" s="686"/>
      <c r="CU34" s="686"/>
      <c r="CV34" s="686"/>
      <c r="CW34" s="686"/>
      <c r="CX34" s="686"/>
      <c r="CY34" s="687"/>
      <c r="CZ34" s="690">
        <v>24.3</v>
      </c>
      <c r="DA34" s="719"/>
      <c r="DB34" s="719"/>
      <c r="DC34" s="723"/>
      <c r="DD34" s="694">
        <v>806871</v>
      </c>
      <c r="DE34" s="686"/>
      <c r="DF34" s="686"/>
      <c r="DG34" s="686"/>
      <c r="DH34" s="686"/>
      <c r="DI34" s="686"/>
      <c r="DJ34" s="686"/>
      <c r="DK34" s="687"/>
      <c r="DL34" s="694">
        <v>402325</v>
      </c>
      <c r="DM34" s="686"/>
      <c r="DN34" s="686"/>
      <c r="DO34" s="686"/>
      <c r="DP34" s="686"/>
      <c r="DQ34" s="686"/>
      <c r="DR34" s="686"/>
      <c r="DS34" s="686"/>
      <c r="DT34" s="686"/>
      <c r="DU34" s="686"/>
      <c r="DV34" s="687"/>
      <c r="DW34" s="690">
        <v>11.1</v>
      </c>
      <c r="DX34" s="719"/>
      <c r="DY34" s="719"/>
      <c r="DZ34" s="719"/>
      <c r="EA34" s="719"/>
      <c r="EB34" s="719"/>
      <c r="EC34" s="720"/>
    </row>
    <row r="35" spans="2:133" ht="11.25" customHeight="1" x14ac:dyDescent="0.2">
      <c r="B35" s="682" t="s">
        <v>322</v>
      </c>
      <c r="C35" s="683"/>
      <c r="D35" s="683"/>
      <c r="E35" s="683"/>
      <c r="F35" s="683"/>
      <c r="G35" s="683"/>
      <c r="H35" s="683"/>
      <c r="I35" s="683"/>
      <c r="J35" s="683"/>
      <c r="K35" s="683"/>
      <c r="L35" s="683"/>
      <c r="M35" s="683"/>
      <c r="N35" s="683"/>
      <c r="O35" s="683"/>
      <c r="P35" s="683"/>
      <c r="Q35" s="684"/>
      <c r="R35" s="685">
        <v>8275825</v>
      </c>
      <c r="S35" s="686"/>
      <c r="T35" s="686"/>
      <c r="U35" s="686"/>
      <c r="V35" s="686"/>
      <c r="W35" s="686"/>
      <c r="X35" s="686"/>
      <c r="Y35" s="687"/>
      <c r="Z35" s="688">
        <v>32.299999999999997</v>
      </c>
      <c r="AA35" s="688"/>
      <c r="AB35" s="688"/>
      <c r="AC35" s="688"/>
      <c r="AD35" s="689" t="s">
        <v>234</v>
      </c>
      <c r="AE35" s="689"/>
      <c r="AF35" s="689"/>
      <c r="AG35" s="689"/>
      <c r="AH35" s="689"/>
      <c r="AI35" s="689"/>
      <c r="AJ35" s="689"/>
      <c r="AK35" s="689"/>
      <c r="AL35" s="690" t="s">
        <v>234</v>
      </c>
      <c r="AM35" s="691"/>
      <c r="AN35" s="691"/>
      <c r="AO35" s="692"/>
      <c r="AP35" s="235"/>
      <c r="AQ35" s="664" t="s">
        <v>323</v>
      </c>
      <c r="AR35" s="665"/>
      <c r="AS35" s="665"/>
      <c r="AT35" s="665"/>
      <c r="AU35" s="665"/>
      <c r="AV35" s="665"/>
      <c r="AW35" s="665"/>
      <c r="AX35" s="665"/>
      <c r="AY35" s="665"/>
      <c r="AZ35" s="665"/>
      <c r="BA35" s="665"/>
      <c r="BB35" s="665"/>
      <c r="BC35" s="665"/>
      <c r="BD35" s="665"/>
      <c r="BE35" s="665"/>
      <c r="BF35" s="666"/>
      <c r="BG35" s="664" t="s">
        <v>324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325</v>
      </c>
      <c r="CE35" s="701"/>
      <c r="CF35" s="701"/>
      <c r="CG35" s="701"/>
      <c r="CH35" s="701"/>
      <c r="CI35" s="701"/>
      <c r="CJ35" s="701"/>
      <c r="CK35" s="701"/>
      <c r="CL35" s="701"/>
      <c r="CM35" s="701"/>
      <c r="CN35" s="701"/>
      <c r="CO35" s="701"/>
      <c r="CP35" s="701"/>
      <c r="CQ35" s="702"/>
      <c r="CR35" s="685">
        <v>39720</v>
      </c>
      <c r="CS35" s="721"/>
      <c r="CT35" s="721"/>
      <c r="CU35" s="721"/>
      <c r="CV35" s="721"/>
      <c r="CW35" s="721"/>
      <c r="CX35" s="721"/>
      <c r="CY35" s="722"/>
      <c r="CZ35" s="690">
        <v>0.2</v>
      </c>
      <c r="DA35" s="719"/>
      <c r="DB35" s="719"/>
      <c r="DC35" s="723"/>
      <c r="DD35" s="694">
        <v>21393</v>
      </c>
      <c r="DE35" s="721"/>
      <c r="DF35" s="721"/>
      <c r="DG35" s="721"/>
      <c r="DH35" s="721"/>
      <c r="DI35" s="721"/>
      <c r="DJ35" s="721"/>
      <c r="DK35" s="722"/>
      <c r="DL35" s="694">
        <v>13110</v>
      </c>
      <c r="DM35" s="721"/>
      <c r="DN35" s="721"/>
      <c r="DO35" s="721"/>
      <c r="DP35" s="721"/>
      <c r="DQ35" s="721"/>
      <c r="DR35" s="721"/>
      <c r="DS35" s="721"/>
      <c r="DT35" s="721"/>
      <c r="DU35" s="721"/>
      <c r="DV35" s="722"/>
      <c r="DW35" s="690">
        <v>0.4</v>
      </c>
      <c r="DX35" s="719"/>
      <c r="DY35" s="719"/>
      <c r="DZ35" s="719"/>
      <c r="EA35" s="719"/>
      <c r="EB35" s="719"/>
      <c r="EC35" s="720"/>
    </row>
    <row r="36" spans="2:133" ht="11.25" customHeight="1" x14ac:dyDescent="0.2">
      <c r="B36" s="682" t="s">
        <v>326</v>
      </c>
      <c r="C36" s="683"/>
      <c r="D36" s="683"/>
      <c r="E36" s="683"/>
      <c r="F36" s="683"/>
      <c r="G36" s="683"/>
      <c r="H36" s="683"/>
      <c r="I36" s="683"/>
      <c r="J36" s="683"/>
      <c r="K36" s="683"/>
      <c r="L36" s="683"/>
      <c r="M36" s="683"/>
      <c r="N36" s="683"/>
      <c r="O36" s="683"/>
      <c r="P36" s="683"/>
      <c r="Q36" s="684"/>
      <c r="R36" s="685">
        <v>9445800</v>
      </c>
      <c r="S36" s="686"/>
      <c r="T36" s="686"/>
      <c r="U36" s="686"/>
      <c r="V36" s="686"/>
      <c r="W36" s="686"/>
      <c r="X36" s="686"/>
      <c r="Y36" s="687"/>
      <c r="Z36" s="688">
        <v>36.9</v>
      </c>
      <c r="AA36" s="688"/>
      <c r="AB36" s="688"/>
      <c r="AC36" s="688"/>
      <c r="AD36" s="689" t="s">
        <v>128</v>
      </c>
      <c r="AE36" s="689"/>
      <c r="AF36" s="689"/>
      <c r="AG36" s="689"/>
      <c r="AH36" s="689"/>
      <c r="AI36" s="689"/>
      <c r="AJ36" s="689"/>
      <c r="AK36" s="689"/>
      <c r="AL36" s="690" t="s">
        <v>128</v>
      </c>
      <c r="AM36" s="691"/>
      <c r="AN36" s="691"/>
      <c r="AO36" s="692"/>
      <c r="AP36" s="235"/>
      <c r="AQ36" s="759" t="s">
        <v>327</v>
      </c>
      <c r="AR36" s="760"/>
      <c r="AS36" s="760"/>
      <c r="AT36" s="760"/>
      <c r="AU36" s="760"/>
      <c r="AV36" s="760"/>
      <c r="AW36" s="760"/>
      <c r="AX36" s="760"/>
      <c r="AY36" s="761"/>
      <c r="AZ36" s="674">
        <v>773584</v>
      </c>
      <c r="BA36" s="675"/>
      <c r="BB36" s="675"/>
      <c r="BC36" s="675"/>
      <c r="BD36" s="675"/>
      <c r="BE36" s="675"/>
      <c r="BF36" s="762"/>
      <c r="BG36" s="696" t="s">
        <v>328</v>
      </c>
      <c r="BH36" s="697"/>
      <c r="BI36" s="697"/>
      <c r="BJ36" s="697"/>
      <c r="BK36" s="697"/>
      <c r="BL36" s="697"/>
      <c r="BM36" s="697"/>
      <c r="BN36" s="697"/>
      <c r="BO36" s="697"/>
      <c r="BP36" s="697"/>
      <c r="BQ36" s="697"/>
      <c r="BR36" s="697"/>
      <c r="BS36" s="697"/>
      <c r="BT36" s="697"/>
      <c r="BU36" s="698"/>
      <c r="BV36" s="674">
        <v>45477</v>
      </c>
      <c r="BW36" s="675"/>
      <c r="BX36" s="675"/>
      <c r="BY36" s="675"/>
      <c r="BZ36" s="675"/>
      <c r="CA36" s="675"/>
      <c r="CB36" s="762"/>
      <c r="CD36" s="700" t="s">
        <v>329</v>
      </c>
      <c r="CE36" s="701"/>
      <c r="CF36" s="701"/>
      <c r="CG36" s="701"/>
      <c r="CH36" s="701"/>
      <c r="CI36" s="701"/>
      <c r="CJ36" s="701"/>
      <c r="CK36" s="701"/>
      <c r="CL36" s="701"/>
      <c r="CM36" s="701"/>
      <c r="CN36" s="701"/>
      <c r="CO36" s="701"/>
      <c r="CP36" s="701"/>
      <c r="CQ36" s="702"/>
      <c r="CR36" s="685">
        <v>2498325</v>
      </c>
      <c r="CS36" s="686"/>
      <c r="CT36" s="686"/>
      <c r="CU36" s="686"/>
      <c r="CV36" s="686"/>
      <c r="CW36" s="686"/>
      <c r="CX36" s="686"/>
      <c r="CY36" s="687"/>
      <c r="CZ36" s="690">
        <v>10</v>
      </c>
      <c r="DA36" s="719"/>
      <c r="DB36" s="719"/>
      <c r="DC36" s="723"/>
      <c r="DD36" s="694">
        <v>799400</v>
      </c>
      <c r="DE36" s="686"/>
      <c r="DF36" s="686"/>
      <c r="DG36" s="686"/>
      <c r="DH36" s="686"/>
      <c r="DI36" s="686"/>
      <c r="DJ36" s="686"/>
      <c r="DK36" s="687"/>
      <c r="DL36" s="694">
        <v>452533</v>
      </c>
      <c r="DM36" s="686"/>
      <c r="DN36" s="686"/>
      <c r="DO36" s="686"/>
      <c r="DP36" s="686"/>
      <c r="DQ36" s="686"/>
      <c r="DR36" s="686"/>
      <c r="DS36" s="686"/>
      <c r="DT36" s="686"/>
      <c r="DU36" s="686"/>
      <c r="DV36" s="687"/>
      <c r="DW36" s="690">
        <v>12.5</v>
      </c>
      <c r="DX36" s="719"/>
      <c r="DY36" s="719"/>
      <c r="DZ36" s="719"/>
      <c r="EA36" s="719"/>
      <c r="EB36" s="719"/>
      <c r="EC36" s="720"/>
    </row>
    <row r="37" spans="2:133" ht="11.25" customHeight="1" x14ac:dyDescent="0.2">
      <c r="B37" s="682" t="s">
        <v>330</v>
      </c>
      <c r="C37" s="683"/>
      <c r="D37" s="683"/>
      <c r="E37" s="683"/>
      <c r="F37" s="683"/>
      <c r="G37" s="683"/>
      <c r="H37" s="683"/>
      <c r="I37" s="683"/>
      <c r="J37" s="683"/>
      <c r="K37" s="683"/>
      <c r="L37" s="683"/>
      <c r="M37" s="683"/>
      <c r="N37" s="683"/>
      <c r="O37" s="683"/>
      <c r="P37" s="683"/>
      <c r="Q37" s="684"/>
      <c r="R37" s="685">
        <v>374156</v>
      </c>
      <c r="S37" s="686"/>
      <c r="T37" s="686"/>
      <c r="U37" s="686"/>
      <c r="V37" s="686"/>
      <c r="W37" s="686"/>
      <c r="X37" s="686"/>
      <c r="Y37" s="687"/>
      <c r="Z37" s="688">
        <v>1.5</v>
      </c>
      <c r="AA37" s="688"/>
      <c r="AB37" s="688"/>
      <c r="AC37" s="688"/>
      <c r="AD37" s="689" t="s">
        <v>234</v>
      </c>
      <c r="AE37" s="689"/>
      <c r="AF37" s="689"/>
      <c r="AG37" s="689"/>
      <c r="AH37" s="689"/>
      <c r="AI37" s="689"/>
      <c r="AJ37" s="689"/>
      <c r="AK37" s="689"/>
      <c r="AL37" s="690" t="s">
        <v>128</v>
      </c>
      <c r="AM37" s="691"/>
      <c r="AN37" s="691"/>
      <c r="AO37" s="692"/>
      <c r="AQ37" s="763" t="s">
        <v>331</v>
      </c>
      <c r="AR37" s="764"/>
      <c r="AS37" s="764"/>
      <c r="AT37" s="764"/>
      <c r="AU37" s="764"/>
      <c r="AV37" s="764"/>
      <c r="AW37" s="764"/>
      <c r="AX37" s="764"/>
      <c r="AY37" s="765"/>
      <c r="AZ37" s="685">
        <v>196383</v>
      </c>
      <c r="BA37" s="686"/>
      <c r="BB37" s="686"/>
      <c r="BC37" s="686"/>
      <c r="BD37" s="721"/>
      <c r="BE37" s="721"/>
      <c r="BF37" s="752"/>
      <c r="BG37" s="700" t="s">
        <v>332</v>
      </c>
      <c r="BH37" s="701"/>
      <c r="BI37" s="701"/>
      <c r="BJ37" s="701"/>
      <c r="BK37" s="701"/>
      <c r="BL37" s="701"/>
      <c r="BM37" s="701"/>
      <c r="BN37" s="701"/>
      <c r="BO37" s="701"/>
      <c r="BP37" s="701"/>
      <c r="BQ37" s="701"/>
      <c r="BR37" s="701"/>
      <c r="BS37" s="701"/>
      <c r="BT37" s="701"/>
      <c r="BU37" s="702"/>
      <c r="BV37" s="685">
        <v>30323</v>
      </c>
      <c r="BW37" s="686"/>
      <c r="BX37" s="686"/>
      <c r="BY37" s="686"/>
      <c r="BZ37" s="686"/>
      <c r="CA37" s="686"/>
      <c r="CB37" s="695"/>
      <c r="CD37" s="700" t="s">
        <v>333</v>
      </c>
      <c r="CE37" s="701"/>
      <c r="CF37" s="701"/>
      <c r="CG37" s="701"/>
      <c r="CH37" s="701"/>
      <c r="CI37" s="701"/>
      <c r="CJ37" s="701"/>
      <c r="CK37" s="701"/>
      <c r="CL37" s="701"/>
      <c r="CM37" s="701"/>
      <c r="CN37" s="701"/>
      <c r="CO37" s="701"/>
      <c r="CP37" s="701"/>
      <c r="CQ37" s="702"/>
      <c r="CR37" s="685">
        <v>298631</v>
      </c>
      <c r="CS37" s="721"/>
      <c r="CT37" s="721"/>
      <c r="CU37" s="721"/>
      <c r="CV37" s="721"/>
      <c r="CW37" s="721"/>
      <c r="CX37" s="721"/>
      <c r="CY37" s="722"/>
      <c r="CZ37" s="690">
        <v>1.2</v>
      </c>
      <c r="DA37" s="719"/>
      <c r="DB37" s="719"/>
      <c r="DC37" s="723"/>
      <c r="DD37" s="694">
        <v>298631</v>
      </c>
      <c r="DE37" s="721"/>
      <c r="DF37" s="721"/>
      <c r="DG37" s="721"/>
      <c r="DH37" s="721"/>
      <c r="DI37" s="721"/>
      <c r="DJ37" s="721"/>
      <c r="DK37" s="722"/>
      <c r="DL37" s="694">
        <v>274108</v>
      </c>
      <c r="DM37" s="721"/>
      <c r="DN37" s="721"/>
      <c r="DO37" s="721"/>
      <c r="DP37" s="721"/>
      <c r="DQ37" s="721"/>
      <c r="DR37" s="721"/>
      <c r="DS37" s="721"/>
      <c r="DT37" s="721"/>
      <c r="DU37" s="721"/>
      <c r="DV37" s="722"/>
      <c r="DW37" s="690">
        <v>7.6</v>
      </c>
      <c r="DX37" s="719"/>
      <c r="DY37" s="719"/>
      <c r="DZ37" s="719"/>
      <c r="EA37" s="719"/>
      <c r="EB37" s="719"/>
      <c r="EC37" s="720"/>
    </row>
    <row r="38" spans="2:133" ht="11.25" customHeight="1" x14ac:dyDescent="0.2">
      <c r="B38" s="682" t="s">
        <v>334</v>
      </c>
      <c r="C38" s="683"/>
      <c r="D38" s="683"/>
      <c r="E38" s="683"/>
      <c r="F38" s="683"/>
      <c r="G38" s="683"/>
      <c r="H38" s="683"/>
      <c r="I38" s="683"/>
      <c r="J38" s="683"/>
      <c r="K38" s="683"/>
      <c r="L38" s="683"/>
      <c r="M38" s="683"/>
      <c r="N38" s="683"/>
      <c r="O38" s="683"/>
      <c r="P38" s="683"/>
      <c r="Q38" s="684"/>
      <c r="R38" s="685">
        <v>61428</v>
      </c>
      <c r="S38" s="686"/>
      <c r="T38" s="686"/>
      <c r="U38" s="686"/>
      <c r="V38" s="686"/>
      <c r="W38" s="686"/>
      <c r="X38" s="686"/>
      <c r="Y38" s="687"/>
      <c r="Z38" s="688">
        <v>0.2</v>
      </c>
      <c r="AA38" s="688"/>
      <c r="AB38" s="688"/>
      <c r="AC38" s="688"/>
      <c r="AD38" s="689">
        <v>2033</v>
      </c>
      <c r="AE38" s="689"/>
      <c r="AF38" s="689"/>
      <c r="AG38" s="689"/>
      <c r="AH38" s="689"/>
      <c r="AI38" s="689"/>
      <c r="AJ38" s="689"/>
      <c r="AK38" s="689"/>
      <c r="AL38" s="690">
        <v>0.1</v>
      </c>
      <c r="AM38" s="691"/>
      <c r="AN38" s="691"/>
      <c r="AO38" s="692"/>
      <c r="AQ38" s="763" t="s">
        <v>335</v>
      </c>
      <c r="AR38" s="764"/>
      <c r="AS38" s="764"/>
      <c r="AT38" s="764"/>
      <c r="AU38" s="764"/>
      <c r="AV38" s="764"/>
      <c r="AW38" s="764"/>
      <c r="AX38" s="764"/>
      <c r="AY38" s="765"/>
      <c r="AZ38" s="685">
        <v>28498</v>
      </c>
      <c r="BA38" s="686"/>
      <c r="BB38" s="686"/>
      <c r="BC38" s="686"/>
      <c r="BD38" s="721"/>
      <c r="BE38" s="721"/>
      <c r="BF38" s="752"/>
      <c r="BG38" s="700" t="s">
        <v>336</v>
      </c>
      <c r="BH38" s="701"/>
      <c r="BI38" s="701"/>
      <c r="BJ38" s="701"/>
      <c r="BK38" s="701"/>
      <c r="BL38" s="701"/>
      <c r="BM38" s="701"/>
      <c r="BN38" s="701"/>
      <c r="BO38" s="701"/>
      <c r="BP38" s="701"/>
      <c r="BQ38" s="701"/>
      <c r="BR38" s="701"/>
      <c r="BS38" s="701"/>
      <c r="BT38" s="701"/>
      <c r="BU38" s="702"/>
      <c r="BV38" s="685">
        <v>1934</v>
      </c>
      <c r="BW38" s="686"/>
      <c r="BX38" s="686"/>
      <c r="BY38" s="686"/>
      <c r="BZ38" s="686"/>
      <c r="CA38" s="686"/>
      <c r="CB38" s="695"/>
      <c r="CD38" s="700" t="s">
        <v>337</v>
      </c>
      <c r="CE38" s="701"/>
      <c r="CF38" s="701"/>
      <c r="CG38" s="701"/>
      <c r="CH38" s="701"/>
      <c r="CI38" s="701"/>
      <c r="CJ38" s="701"/>
      <c r="CK38" s="701"/>
      <c r="CL38" s="701"/>
      <c r="CM38" s="701"/>
      <c r="CN38" s="701"/>
      <c r="CO38" s="701"/>
      <c r="CP38" s="701"/>
      <c r="CQ38" s="702"/>
      <c r="CR38" s="685">
        <v>548703</v>
      </c>
      <c r="CS38" s="686"/>
      <c r="CT38" s="686"/>
      <c r="CU38" s="686"/>
      <c r="CV38" s="686"/>
      <c r="CW38" s="686"/>
      <c r="CX38" s="686"/>
      <c r="CY38" s="687"/>
      <c r="CZ38" s="690">
        <v>2.2000000000000002</v>
      </c>
      <c r="DA38" s="719"/>
      <c r="DB38" s="719"/>
      <c r="DC38" s="723"/>
      <c r="DD38" s="694">
        <v>415858</v>
      </c>
      <c r="DE38" s="686"/>
      <c r="DF38" s="686"/>
      <c r="DG38" s="686"/>
      <c r="DH38" s="686"/>
      <c r="DI38" s="686"/>
      <c r="DJ38" s="686"/>
      <c r="DK38" s="687"/>
      <c r="DL38" s="694">
        <v>388497</v>
      </c>
      <c r="DM38" s="686"/>
      <c r="DN38" s="686"/>
      <c r="DO38" s="686"/>
      <c r="DP38" s="686"/>
      <c r="DQ38" s="686"/>
      <c r="DR38" s="686"/>
      <c r="DS38" s="686"/>
      <c r="DT38" s="686"/>
      <c r="DU38" s="686"/>
      <c r="DV38" s="687"/>
      <c r="DW38" s="690">
        <v>10.7</v>
      </c>
      <c r="DX38" s="719"/>
      <c r="DY38" s="719"/>
      <c r="DZ38" s="719"/>
      <c r="EA38" s="719"/>
      <c r="EB38" s="719"/>
      <c r="EC38" s="720"/>
    </row>
    <row r="39" spans="2:133" ht="11.25" customHeight="1" x14ac:dyDescent="0.2">
      <c r="B39" s="682" t="s">
        <v>338</v>
      </c>
      <c r="C39" s="683"/>
      <c r="D39" s="683"/>
      <c r="E39" s="683"/>
      <c r="F39" s="683"/>
      <c r="G39" s="683"/>
      <c r="H39" s="683"/>
      <c r="I39" s="683"/>
      <c r="J39" s="683"/>
      <c r="K39" s="683"/>
      <c r="L39" s="683"/>
      <c r="M39" s="683"/>
      <c r="N39" s="683"/>
      <c r="O39" s="683"/>
      <c r="P39" s="683"/>
      <c r="Q39" s="684"/>
      <c r="R39" s="685">
        <v>563980</v>
      </c>
      <c r="S39" s="686"/>
      <c r="T39" s="686"/>
      <c r="U39" s="686"/>
      <c r="V39" s="686"/>
      <c r="W39" s="686"/>
      <c r="X39" s="686"/>
      <c r="Y39" s="687"/>
      <c r="Z39" s="688">
        <v>2.2000000000000002</v>
      </c>
      <c r="AA39" s="688"/>
      <c r="AB39" s="688"/>
      <c r="AC39" s="688"/>
      <c r="AD39" s="689" t="s">
        <v>234</v>
      </c>
      <c r="AE39" s="689"/>
      <c r="AF39" s="689"/>
      <c r="AG39" s="689"/>
      <c r="AH39" s="689"/>
      <c r="AI39" s="689"/>
      <c r="AJ39" s="689"/>
      <c r="AK39" s="689"/>
      <c r="AL39" s="690" t="s">
        <v>234</v>
      </c>
      <c r="AM39" s="691"/>
      <c r="AN39" s="691"/>
      <c r="AO39" s="692"/>
      <c r="AQ39" s="763" t="s">
        <v>339</v>
      </c>
      <c r="AR39" s="764"/>
      <c r="AS39" s="764"/>
      <c r="AT39" s="764"/>
      <c r="AU39" s="764"/>
      <c r="AV39" s="764"/>
      <c r="AW39" s="764"/>
      <c r="AX39" s="764"/>
      <c r="AY39" s="765"/>
      <c r="AZ39" s="685" t="s">
        <v>234</v>
      </c>
      <c r="BA39" s="686"/>
      <c r="BB39" s="686"/>
      <c r="BC39" s="686"/>
      <c r="BD39" s="721"/>
      <c r="BE39" s="721"/>
      <c r="BF39" s="752"/>
      <c r="BG39" s="700" t="s">
        <v>340</v>
      </c>
      <c r="BH39" s="701"/>
      <c r="BI39" s="701"/>
      <c r="BJ39" s="701"/>
      <c r="BK39" s="701"/>
      <c r="BL39" s="701"/>
      <c r="BM39" s="701"/>
      <c r="BN39" s="701"/>
      <c r="BO39" s="701"/>
      <c r="BP39" s="701"/>
      <c r="BQ39" s="701"/>
      <c r="BR39" s="701"/>
      <c r="BS39" s="701"/>
      <c r="BT39" s="701"/>
      <c r="BU39" s="702"/>
      <c r="BV39" s="685">
        <v>3315</v>
      </c>
      <c r="BW39" s="686"/>
      <c r="BX39" s="686"/>
      <c r="BY39" s="686"/>
      <c r="BZ39" s="686"/>
      <c r="CA39" s="686"/>
      <c r="CB39" s="695"/>
      <c r="CD39" s="700" t="s">
        <v>341</v>
      </c>
      <c r="CE39" s="701"/>
      <c r="CF39" s="701"/>
      <c r="CG39" s="701"/>
      <c r="CH39" s="701"/>
      <c r="CI39" s="701"/>
      <c r="CJ39" s="701"/>
      <c r="CK39" s="701"/>
      <c r="CL39" s="701"/>
      <c r="CM39" s="701"/>
      <c r="CN39" s="701"/>
      <c r="CO39" s="701"/>
      <c r="CP39" s="701"/>
      <c r="CQ39" s="702"/>
      <c r="CR39" s="685">
        <v>11495529</v>
      </c>
      <c r="CS39" s="721"/>
      <c r="CT39" s="721"/>
      <c r="CU39" s="721"/>
      <c r="CV39" s="721"/>
      <c r="CW39" s="721"/>
      <c r="CX39" s="721"/>
      <c r="CY39" s="722"/>
      <c r="CZ39" s="690">
        <v>45.8</v>
      </c>
      <c r="DA39" s="719"/>
      <c r="DB39" s="719"/>
      <c r="DC39" s="723"/>
      <c r="DD39" s="694">
        <v>388492</v>
      </c>
      <c r="DE39" s="721"/>
      <c r="DF39" s="721"/>
      <c r="DG39" s="721"/>
      <c r="DH39" s="721"/>
      <c r="DI39" s="721"/>
      <c r="DJ39" s="721"/>
      <c r="DK39" s="722"/>
      <c r="DL39" s="694" t="s">
        <v>234</v>
      </c>
      <c r="DM39" s="721"/>
      <c r="DN39" s="721"/>
      <c r="DO39" s="721"/>
      <c r="DP39" s="721"/>
      <c r="DQ39" s="721"/>
      <c r="DR39" s="721"/>
      <c r="DS39" s="721"/>
      <c r="DT39" s="721"/>
      <c r="DU39" s="721"/>
      <c r="DV39" s="722"/>
      <c r="DW39" s="690" t="s">
        <v>128</v>
      </c>
      <c r="DX39" s="719"/>
      <c r="DY39" s="719"/>
      <c r="DZ39" s="719"/>
      <c r="EA39" s="719"/>
      <c r="EB39" s="719"/>
      <c r="EC39" s="720"/>
    </row>
    <row r="40" spans="2:133" ht="11.25" customHeight="1" x14ac:dyDescent="0.2">
      <c r="B40" s="682" t="s">
        <v>342</v>
      </c>
      <c r="C40" s="683"/>
      <c r="D40" s="683"/>
      <c r="E40" s="683"/>
      <c r="F40" s="683"/>
      <c r="G40" s="683"/>
      <c r="H40" s="683"/>
      <c r="I40" s="683"/>
      <c r="J40" s="683"/>
      <c r="K40" s="683"/>
      <c r="L40" s="683"/>
      <c r="M40" s="683"/>
      <c r="N40" s="683"/>
      <c r="O40" s="683"/>
      <c r="P40" s="683"/>
      <c r="Q40" s="684"/>
      <c r="R40" s="685" t="s">
        <v>128</v>
      </c>
      <c r="S40" s="686"/>
      <c r="T40" s="686"/>
      <c r="U40" s="686"/>
      <c r="V40" s="686"/>
      <c r="W40" s="686"/>
      <c r="X40" s="686"/>
      <c r="Y40" s="687"/>
      <c r="Z40" s="688" t="s">
        <v>128</v>
      </c>
      <c r="AA40" s="688"/>
      <c r="AB40" s="688"/>
      <c r="AC40" s="688"/>
      <c r="AD40" s="689" t="s">
        <v>234</v>
      </c>
      <c r="AE40" s="689"/>
      <c r="AF40" s="689"/>
      <c r="AG40" s="689"/>
      <c r="AH40" s="689"/>
      <c r="AI40" s="689"/>
      <c r="AJ40" s="689"/>
      <c r="AK40" s="689"/>
      <c r="AL40" s="690" t="s">
        <v>234</v>
      </c>
      <c r="AM40" s="691"/>
      <c r="AN40" s="691"/>
      <c r="AO40" s="692"/>
      <c r="AQ40" s="763" t="s">
        <v>343</v>
      </c>
      <c r="AR40" s="764"/>
      <c r="AS40" s="764"/>
      <c r="AT40" s="764"/>
      <c r="AU40" s="764"/>
      <c r="AV40" s="764"/>
      <c r="AW40" s="764"/>
      <c r="AX40" s="764"/>
      <c r="AY40" s="765"/>
      <c r="AZ40" s="685" t="s">
        <v>128</v>
      </c>
      <c r="BA40" s="686"/>
      <c r="BB40" s="686"/>
      <c r="BC40" s="686"/>
      <c r="BD40" s="721"/>
      <c r="BE40" s="721"/>
      <c r="BF40" s="752"/>
      <c r="BG40" s="772" t="s">
        <v>344</v>
      </c>
      <c r="BH40" s="773"/>
      <c r="BI40" s="773"/>
      <c r="BJ40" s="773"/>
      <c r="BK40" s="773"/>
      <c r="BL40" s="236"/>
      <c r="BM40" s="701" t="s">
        <v>345</v>
      </c>
      <c r="BN40" s="701"/>
      <c r="BO40" s="701"/>
      <c r="BP40" s="701"/>
      <c r="BQ40" s="701"/>
      <c r="BR40" s="701"/>
      <c r="BS40" s="701"/>
      <c r="BT40" s="701"/>
      <c r="BU40" s="702"/>
      <c r="BV40" s="685">
        <v>87</v>
      </c>
      <c r="BW40" s="686"/>
      <c r="BX40" s="686"/>
      <c r="BY40" s="686"/>
      <c r="BZ40" s="686"/>
      <c r="CA40" s="686"/>
      <c r="CB40" s="695"/>
      <c r="CD40" s="700" t="s">
        <v>346</v>
      </c>
      <c r="CE40" s="701"/>
      <c r="CF40" s="701"/>
      <c r="CG40" s="701"/>
      <c r="CH40" s="701"/>
      <c r="CI40" s="701"/>
      <c r="CJ40" s="701"/>
      <c r="CK40" s="701"/>
      <c r="CL40" s="701"/>
      <c r="CM40" s="701"/>
      <c r="CN40" s="701"/>
      <c r="CO40" s="701"/>
      <c r="CP40" s="701"/>
      <c r="CQ40" s="702"/>
      <c r="CR40" s="685">
        <v>400</v>
      </c>
      <c r="CS40" s="686"/>
      <c r="CT40" s="686"/>
      <c r="CU40" s="686"/>
      <c r="CV40" s="686"/>
      <c r="CW40" s="686"/>
      <c r="CX40" s="686"/>
      <c r="CY40" s="687"/>
      <c r="CZ40" s="690">
        <v>0</v>
      </c>
      <c r="DA40" s="719"/>
      <c r="DB40" s="719"/>
      <c r="DC40" s="723"/>
      <c r="DD40" s="694">
        <v>400</v>
      </c>
      <c r="DE40" s="686"/>
      <c r="DF40" s="686"/>
      <c r="DG40" s="686"/>
      <c r="DH40" s="686"/>
      <c r="DI40" s="686"/>
      <c r="DJ40" s="686"/>
      <c r="DK40" s="687"/>
      <c r="DL40" s="694" t="s">
        <v>234</v>
      </c>
      <c r="DM40" s="686"/>
      <c r="DN40" s="686"/>
      <c r="DO40" s="686"/>
      <c r="DP40" s="686"/>
      <c r="DQ40" s="686"/>
      <c r="DR40" s="686"/>
      <c r="DS40" s="686"/>
      <c r="DT40" s="686"/>
      <c r="DU40" s="686"/>
      <c r="DV40" s="687"/>
      <c r="DW40" s="690" t="s">
        <v>128</v>
      </c>
      <c r="DX40" s="719"/>
      <c r="DY40" s="719"/>
      <c r="DZ40" s="719"/>
      <c r="EA40" s="719"/>
      <c r="EB40" s="719"/>
      <c r="EC40" s="720"/>
    </row>
    <row r="41" spans="2:133" ht="11.25" customHeight="1" x14ac:dyDescent="0.2">
      <c r="B41" s="682" t="s">
        <v>347</v>
      </c>
      <c r="C41" s="683"/>
      <c r="D41" s="683"/>
      <c r="E41" s="683"/>
      <c r="F41" s="683"/>
      <c r="G41" s="683"/>
      <c r="H41" s="683"/>
      <c r="I41" s="683"/>
      <c r="J41" s="683"/>
      <c r="K41" s="683"/>
      <c r="L41" s="683"/>
      <c r="M41" s="683"/>
      <c r="N41" s="683"/>
      <c r="O41" s="683"/>
      <c r="P41" s="683"/>
      <c r="Q41" s="684"/>
      <c r="R41" s="685" t="s">
        <v>234</v>
      </c>
      <c r="S41" s="686"/>
      <c r="T41" s="686"/>
      <c r="U41" s="686"/>
      <c r="V41" s="686"/>
      <c r="W41" s="686"/>
      <c r="X41" s="686"/>
      <c r="Y41" s="687"/>
      <c r="Z41" s="688" t="s">
        <v>128</v>
      </c>
      <c r="AA41" s="688"/>
      <c r="AB41" s="688"/>
      <c r="AC41" s="688"/>
      <c r="AD41" s="689" t="s">
        <v>128</v>
      </c>
      <c r="AE41" s="689"/>
      <c r="AF41" s="689"/>
      <c r="AG41" s="689"/>
      <c r="AH41" s="689"/>
      <c r="AI41" s="689"/>
      <c r="AJ41" s="689"/>
      <c r="AK41" s="689"/>
      <c r="AL41" s="690" t="s">
        <v>128</v>
      </c>
      <c r="AM41" s="691"/>
      <c r="AN41" s="691"/>
      <c r="AO41" s="692"/>
      <c r="AQ41" s="763" t="s">
        <v>348</v>
      </c>
      <c r="AR41" s="764"/>
      <c r="AS41" s="764"/>
      <c r="AT41" s="764"/>
      <c r="AU41" s="764"/>
      <c r="AV41" s="764"/>
      <c r="AW41" s="764"/>
      <c r="AX41" s="764"/>
      <c r="AY41" s="765"/>
      <c r="AZ41" s="685">
        <v>137807</v>
      </c>
      <c r="BA41" s="686"/>
      <c r="BB41" s="686"/>
      <c r="BC41" s="686"/>
      <c r="BD41" s="721"/>
      <c r="BE41" s="721"/>
      <c r="BF41" s="752"/>
      <c r="BG41" s="772"/>
      <c r="BH41" s="773"/>
      <c r="BI41" s="773"/>
      <c r="BJ41" s="773"/>
      <c r="BK41" s="773"/>
      <c r="BL41" s="236"/>
      <c r="BM41" s="701" t="s">
        <v>349</v>
      </c>
      <c r="BN41" s="701"/>
      <c r="BO41" s="701"/>
      <c r="BP41" s="701"/>
      <c r="BQ41" s="701"/>
      <c r="BR41" s="701"/>
      <c r="BS41" s="701"/>
      <c r="BT41" s="701"/>
      <c r="BU41" s="702"/>
      <c r="BV41" s="685" t="s">
        <v>234</v>
      </c>
      <c r="BW41" s="686"/>
      <c r="BX41" s="686"/>
      <c r="BY41" s="686"/>
      <c r="BZ41" s="686"/>
      <c r="CA41" s="686"/>
      <c r="CB41" s="695"/>
      <c r="CD41" s="700" t="s">
        <v>350</v>
      </c>
      <c r="CE41" s="701"/>
      <c r="CF41" s="701"/>
      <c r="CG41" s="701"/>
      <c r="CH41" s="701"/>
      <c r="CI41" s="701"/>
      <c r="CJ41" s="701"/>
      <c r="CK41" s="701"/>
      <c r="CL41" s="701"/>
      <c r="CM41" s="701"/>
      <c r="CN41" s="701"/>
      <c r="CO41" s="701"/>
      <c r="CP41" s="701"/>
      <c r="CQ41" s="702"/>
      <c r="CR41" s="685" t="s">
        <v>234</v>
      </c>
      <c r="CS41" s="721"/>
      <c r="CT41" s="721"/>
      <c r="CU41" s="721"/>
      <c r="CV41" s="721"/>
      <c r="CW41" s="721"/>
      <c r="CX41" s="721"/>
      <c r="CY41" s="722"/>
      <c r="CZ41" s="690" t="s">
        <v>128</v>
      </c>
      <c r="DA41" s="719"/>
      <c r="DB41" s="719"/>
      <c r="DC41" s="723"/>
      <c r="DD41" s="694" t="s">
        <v>128</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351</v>
      </c>
      <c r="C42" s="683"/>
      <c r="D42" s="683"/>
      <c r="E42" s="683"/>
      <c r="F42" s="683"/>
      <c r="G42" s="683"/>
      <c r="H42" s="683"/>
      <c r="I42" s="683"/>
      <c r="J42" s="683"/>
      <c r="K42" s="683"/>
      <c r="L42" s="683"/>
      <c r="M42" s="683"/>
      <c r="N42" s="683"/>
      <c r="O42" s="683"/>
      <c r="P42" s="683"/>
      <c r="Q42" s="684"/>
      <c r="R42" s="685">
        <v>116980</v>
      </c>
      <c r="S42" s="686"/>
      <c r="T42" s="686"/>
      <c r="U42" s="686"/>
      <c r="V42" s="686"/>
      <c r="W42" s="686"/>
      <c r="X42" s="686"/>
      <c r="Y42" s="687"/>
      <c r="Z42" s="688">
        <v>0.5</v>
      </c>
      <c r="AA42" s="688"/>
      <c r="AB42" s="688"/>
      <c r="AC42" s="688"/>
      <c r="AD42" s="689" t="s">
        <v>234</v>
      </c>
      <c r="AE42" s="689"/>
      <c r="AF42" s="689"/>
      <c r="AG42" s="689"/>
      <c r="AH42" s="689"/>
      <c r="AI42" s="689"/>
      <c r="AJ42" s="689"/>
      <c r="AK42" s="689"/>
      <c r="AL42" s="690" t="s">
        <v>234</v>
      </c>
      <c r="AM42" s="691"/>
      <c r="AN42" s="691"/>
      <c r="AO42" s="692"/>
      <c r="AQ42" s="784" t="s">
        <v>352</v>
      </c>
      <c r="AR42" s="785"/>
      <c r="AS42" s="785"/>
      <c r="AT42" s="785"/>
      <c r="AU42" s="785"/>
      <c r="AV42" s="785"/>
      <c r="AW42" s="785"/>
      <c r="AX42" s="785"/>
      <c r="AY42" s="786"/>
      <c r="AZ42" s="776">
        <v>410896</v>
      </c>
      <c r="BA42" s="777"/>
      <c r="BB42" s="777"/>
      <c r="BC42" s="777"/>
      <c r="BD42" s="756"/>
      <c r="BE42" s="756"/>
      <c r="BF42" s="758"/>
      <c r="BG42" s="774"/>
      <c r="BH42" s="775"/>
      <c r="BI42" s="775"/>
      <c r="BJ42" s="775"/>
      <c r="BK42" s="775"/>
      <c r="BL42" s="237"/>
      <c r="BM42" s="711" t="s">
        <v>353</v>
      </c>
      <c r="BN42" s="711"/>
      <c r="BO42" s="711"/>
      <c r="BP42" s="711"/>
      <c r="BQ42" s="711"/>
      <c r="BR42" s="711"/>
      <c r="BS42" s="711"/>
      <c r="BT42" s="711"/>
      <c r="BU42" s="712"/>
      <c r="BV42" s="776">
        <v>337</v>
      </c>
      <c r="BW42" s="777"/>
      <c r="BX42" s="777"/>
      <c r="BY42" s="777"/>
      <c r="BZ42" s="777"/>
      <c r="CA42" s="777"/>
      <c r="CB42" s="783"/>
      <c r="CD42" s="682" t="s">
        <v>354</v>
      </c>
      <c r="CE42" s="683"/>
      <c r="CF42" s="683"/>
      <c r="CG42" s="683"/>
      <c r="CH42" s="683"/>
      <c r="CI42" s="683"/>
      <c r="CJ42" s="683"/>
      <c r="CK42" s="683"/>
      <c r="CL42" s="683"/>
      <c r="CM42" s="683"/>
      <c r="CN42" s="683"/>
      <c r="CO42" s="683"/>
      <c r="CP42" s="683"/>
      <c r="CQ42" s="684"/>
      <c r="CR42" s="685">
        <v>1446821</v>
      </c>
      <c r="CS42" s="686"/>
      <c r="CT42" s="686"/>
      <c r="CU42" s="686"/>
      <c r="CV42" s="686"/>
      <c r="CW42" s="686"/>
      <c r="CX42" s="686"/>
      <c r="CY42" s="687"/>
      <c r="CZ42" s="690">
        <v>5.8</v>
      </c>
      <c r="DA42" s="691"/>
      <c r="DB42" s="691"/>
      <c r="DC42" s="703"/>
      <c r="DD42" s="694">
        <v>170648</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35" t="s">
        <v>355</v>
      </c>
      <c r="C43" s="736"/>
      <c r="D43" s="736"/>
      <c r="E43" s="736"/>
      <c r="F43" s="736"/>
      <c r="G43" s="736"/>
      <c r="H43" s="736"/>
      <c r="I43" s="736"/>
      <c r="J43" s="736"/>
      <c r="K43" s="736"/>
      <c r="L43" s="736"/>
      <c r="M43" s="736"/>
      <c r="N43" s="736"/>
      <c r="O43" s="736"/>
      <c r="P43" s="736"/>
      <c r="Q43" s="737"/>
      <c r="R43" s="776">
        <v>25616861</v>
      </c>
      <c r="S43" s="777"/>
      <c r="T43" s="777"/>
      <c r="U43" s="777"/>
      <c r="V43" s="777"/>
      <c r="W43" s="777"/>
      <c r="X43" s="777"/>
      <c r="Y43" s="778"/>
      <c r="Z43" s="779">
        <v>100</v>
      </c>
      <c r="AA43" s="779"/>
      <c r="AB43" s="779"/>
      <c r="AC43" s="779"/>
      <c r="AD43" s="780">
        <v>3505747</v>
      </c>
      <c r="AE43" s="780"/>
      <c r="AF43" s="780"/>
      <c r="AG43" s="780"/>
      <c r="AH43" s="780"/>
      <c r="AI43" s="780"/>
      <c r="AJ43" s="780"/>
      <c r="AK43" s="780"/>
      <c r="AL43" s="781">
        <v>100</v>
      </c>
      <c r="AM43" s="757"/>
      <c r="AN43" s="757"/>
      <c r="AO43" s="782"/>
      <c r="BV43" s="238"/>
      <c r="BW43" s="238"/>
      <c r="BX43" s="238"/>
      <c r="BY43" s="238"/>
      <c r="BZ43" s="238"/>
      <c r="CA43" s="238"/>
      <c r="CB43" s="238"/>
      <c r="CD43" s="682" t="s">
        <v>356</v>
      </c>
      <c r="CE43" s="683"/>
      <c r="CF43" s="683"/>
      <c r="CG43" s="683"/>
      <c r="CH43" s="683"/>
      <c r="CI43" s="683"/>
      <c r="CJ43" s="683"/>
      <c r="CK43" s="683"/>
      <c r="CL43" s="683"/>
      <c r="CM43" s="683"/>
      <c r="CN43" s="683"/>
      <c r="CO43" s="683"/>
      <c r="CP43" s="683"/>
      <c r="CQ43" s="684"/>
      <c r="CR43" s="685">
        <v>70592</v>
      </c>
      <c r="CS43" s="721"/>
      <c r="CT43" s="721"/>
      <c r="CU43" s="721"/>
      <c r="CV43" s="721"/>
      <c r="CW43" s="721"/>
      <c r="CX43" s="721"/>
      <c r="CY43" s="722"/>
      <c r="CZ43" s="690">
        <v>0.3</v>
      </c>
      <c r="DA43" s="719"/>
      <c r="DB43" s="719"/>
      <c r="DC43" s="723"/>
      <c r="DD43" s="694">
        <v>70592</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304</v>
      </c>
      <c r="CE44" s="798"/>
      <c r="CF44" s="682" t="s">
        <v>357</v>
      </c>
      <c r="CG44" s="683"/>
      <c r="CH44" s="683"/>
      <c r="CI44" s="683"/>
      <c r="CJ44" s="683"/>
      <c r="CK44" s="683"/>
      <c r="CL44" s="683"/>
      <c r="CM44" s="683"/>
      <c r="CN44" s="683"/>
      <c r="CO44" s="683"/>
      <c r="CP44" s="683"/>
      <c r="CQ44" s="684"/>
      <c r="CR44" s="685">
        <v>1406906</v>
      </c>
      <c r="CS44" s="686"/>
      <c r="CT44" s="686"/>
      <c r="CU44" s="686"/>
      <c r="CV44" s="686"/>
      <c r="CW44" s="686"/>
      <c r="CX44" s="686"/>
      <c r="CY44" s="687"/>
      <c r="CZ44" s="690">
        <v>5.6</v>
      </c>
      <c r="DA44" s="691"/>
      <c r="DB44" s="691"/>
      <c r="DC44" s="703"/>
      <c r="DD44" s="694">
        <v>158827</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359</v>
      </c>
      <c r="CG45" s="683"/>
      <c r="CH45" s="683"/>
      <c r="CI45" s="683"/>
      <c r="CJ45" s="683"/>
      <c r="CK45" s="683"/>
      <c r="CL45" s="683"/>
      <c r="CM45" s="683"/>
      <c r="CN45" s="683"/>
      <c r="CO45" s="683"/>
      <c r="CP45" s="683"/>
      <c r="CQ45" s="684"/>
      <c r="CR45" s="685">
        <v>242917</v>
      </c>
      <c r="CS45" s="721"/>
      <c r="CT45" s="721"/>
      <c r="CU45" s="721"/>
      <c r="CV45" s="721"/>
      <c r="CW45" s="721"/>
      <c r="CX45" s="721"/>
      <c r="CY45" s="722"/>
      <c r="CZ45" s="690">
        <v>1</v>
      </c>
      <c r="DA45" s="719"/>
      <c r="DB45" s="719"/>
      <c r="DC45" s="723"/>
      <c r="DD45" s="694">
        <v>19101</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361</v>
      </c>
      <c r="CG46" s="683"/>
      <c r="CH46" s="683"/>
      <c r="CI46" s="683"/>
      <c r="CJ46" s="683"/>
      <c r="CK46" s="683"/>
      <c r="CL46" s="683"/>
      <c r="CM46" s="683"/>
      <c r="CN46" s="683"/>
      <c r="CO46" s="683"/>
      <c r="CP46" s="683"/>
      <c r="CQ46" s="684"/>
      <c r="CR46" s="685">
        <v>1160989</v>
      </c>
      <c r="CS46" s="686"/>
      <c r="CT46" s="686"/>
      <c r="CU46" s="686"/>
      <c r="CV46" s="686"/>
      <c r="CW46" s="686"/>
      <c r="CX46" s="686"/>
      <c r="CY46" s="687"/>
      <c r="CZ46" s="690">
        <v>4.5999999999999996</v>
      </c>
      <c r="DA46" s="691"/>
      <c r="DB46" s="691"/>
      <c r="DC46" s="703"/>
      <c r="DD46" s="694">
        <v>139526</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363</v>
      </c>
      <c r="CG47" s="683"/>
      <c r="CH47" s="683"/>
      <c r="CI47" s="683"/>
      <c r="CJ47" s="683"/>
      <c r="CK47" s="683"/>
      <c r="CL47" s="683"/>
      <c r="CM47" s="683"/>
      <c r="CN47" s="683"/>
      <c r="CO47" s="683"/>
      <c r="CP47" s="683"/>
      <c r="CQ47" s="684"/>
      <c r="CR47" s="685">
        <v>39915</v>
      </c>
      <c r="CS47" s="721"/>
      <c r="CT47" s="721"/>
      <c r="CU47" s="721"/>
      <c r="CV47" s="721"/>
      <c r="CW47" s="721"/>
      <c r="CX47" s="721"/>
      <c r="CY47" s="722"/>
      <c r="CZ47" s="690">
        <v>0.2</v>
      </c>
      <c r="DA47" s="719"/>
      <c r="DB47" s="719"/>
      <c r="DC47" s="723"/>
      <c r="DD47" s="694">
        <v>11821</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364</v>
      </c>
      <c r="CG48" s="683"/>
      <c r="CH48" s="683"/>
      <c r="CI48" s="683"/>
      <c r="CJ48" s="683"/>
      <c r="CK48" s="683"/>
      <c r="CL48" s="683"/>
      <c r="CM48" s="683"/>
      <c r="CN48" s="683"/>
      <c r="CO48" s="683"/>
      <c r="CP48" s="683"/>
      <c r="CQ48" s="684"/>
      <c r="CR48" s="685" t="s">
        <v>234</v>
      </c>
      <c r="CS48" s="686"/>
      <c r="CT48" s="686"/>
      <c r="CU48" s="686"/>
      <c r="CV48" s="686"/>
      <c r="CW48" s="686"/>
      <c r="CX48" s="686"/>
      <c r="CY48" s="687"/>
      <c r="CZ48" s="690" t="s">
        <v>128</v>
      </c>
      <c r="DA48" s="691"/>
      <c r="DB48" s="691"/>
      <c r="DC48" s="703"/>
      <c r="DD48" s="694" t="s">
        <v>128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365</v>
      </c>
      <c r="CE49" s="736"/>
      <c r="CF49" s="736"/>
      <c r="CG49" s="736"/>
      <c r="CH49" s="736"/>
      <c r="CI49" s="736"/>
      <c r="CJ49" s="736"/>
      <c r="CK49" s="736"/>
      <c r="CL49" s="736"/>
      <c r="CM49" s="736"/>
      <c r="CN49" s="736"/>
      <c r="CO49" s="736"/>
      <c r="CP49" s="736"/>
      <c r="CQ49" s="737"/>
      <c r="CR49" s="776">
        <v>25093032</v>
      </c>
      <c r="CS49" s="756"/>
      <c r="CT49" s="756"/>
      <c r="CU49" s="756"/>
      <c r="CV49" s="756"/>
      <c r="CW49" s="756"/>
      <c r="CX49" s="756"/>
      <c r="CY49" s="787"/>
      <c r="CZ49" s="781">
        <v>100</v>
      </c>
      <c r="DA49" s="788"/>
      <c r="DB49" s="788"/>
      <c r="DC49" s="789"/>
      <c r="DD49" s="790">
        <v>4571081</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olYuEECQw2j8kMWwjlEztRnRaugm6pxvlb4vwp6883MHPmq11HQtPe7wckiwO0aJDnJuEX4jv1eXdh1u00xmAQ==" saltValue="BM5Hbf1/QeP2Uv2vD+BV4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367</v>
      </c>
      <c r="DK2" s="833"/>
      <c r="DL2" s="833"/>
      <c r="DM2" s="833"/>
      <c r="DN2" s="833"/>
      <c r="DO2" s="834"/>
      <c r="DP2" s="251"/>
      <c r="DQ2" s="832" t="s">
        <v>368</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369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371</v>
      </c>
      <c r="B5" s="827"/>
      <c r="C5" s="827"/>
      <c r="D5" s="827"/>
      <c r="E5" s="827"/>
      <c r="F5" s="827"/>
      <c r="G5" s="827"/>
      <c r="H5" s="827"/>
      <c r="I5" s="827"/>
      <c r="J5" s="827"/>
      <c r="K5" s="827"/>
      <c r="L5" s="827"/>
      <c r="M5" s="827"/>
      <c r="N5" s="827"/>
      <c r="O5" s="827"/>
      <c r="P5" s="828"/>
      <c r="Q5" s="803" t="s">
        <v>372</v>
      </c>
      <c r="R5" s="804"/>
      <c r="S5" s="804"/>
      <c r="T5" s="804"/>
      <c r="U5" s="805"/>
      <c r="V5" s="803" t="s">
        <v>373</v>
      </c>
      <c r="W5" s="804"/>
      <c r="X5" s="804"/>
      <c r="Y5" s="804"/>
      <c r="Z5" s="805"/>
      <c r="AA5" s="803" t="s">
        <v>374</v>
      </c>
      <c r="AB5" s="804"/>
      <c r="AC5" s="804"/>
      <c r="AD5" s="804"/>
      <c r="AE5" s="804"/>
      <c r="AF5" s="836" t="s">
        <v>375</v>
      </c>
      <c r="AG5" s="804"/>
      <c r="AH5" s="804"/>
      <c r="AI5" s="804"/>
      <c r="AJ5" s="815"/>
      <c r="AK5" s="804" t="s">
        <v>376</v>
      </c>
      <c r="AL5" s="804"/>
      <c r="AM5" s="804"/>
      <c r="AN5" s="804"/>
      <c r="AO5" s="805"/>
      <c r="AP5" s="803" t="s">
        <v>377</v>
      </c>
      <c r="AQ5" s="804"/>
      <c r="AR5" s="804"/>
      <c r="AS5" s="804"/>
      <c r="AT5" s="805"/>
      <c r="AU5" s="803" t="s">
        <v>378</v>
      </c>
      <c r="AV5" s="804"/>
      <c r="AW5" s="804"/>
      <c r="AX5" s="804"/>
      <c r="AY5" s="815"/>
      <c r="AZ5" s="258"/>
      <c r="BA5" s="258"/>
      <c r="BB5" s="258"/>
      <c r="BC5" s="258"/>
      <c r="BD5" s="258"/>
      <c r="BE5" s="259"/>
      <c r="BF5" s="259"/>
      <c r="BG5" s="259"/>
      <c r="BH5" s="259"/>
      <c r="BI5" s="259"/>
      <c r="BJ5" s="259"/>
      <c r="BK5" s="259"/>
      <c r="BL5" s="259"/>
      <c r="BM5" s="259"/>
      <c r="BN5" s="259"/>
      <c r="BO5" s="259"/>
      <c r="BP5" s="259"/>
      <c r="BQ5" s="826" t="s">
        <v>379</v>
      </c>
      <c r="BR5" s="827"/>
      <c r="BS5" s="827"/>
      <c r="BT5" s="827"/>
      <c r="BU5" s="827"/>
      <c r="BV5" s="827"/>
      <c r="BW5" s="827"/>
      <c r="BX5" s="827"/>
      <c r="BY5" s="827"/>
      <c r="BZ5" s="827"/>
      <c r="CA5" s="827"/>
      <c r="CB5" s="827"/>
      <c r="CC5" s="827"/>
      <c r="CD5" s="827"/>
      <c r="CE5" s="827"/>
      <c r="CF5" s="827"/>
      <c r="CG5" s="828"/>
      <c r="CH5" s="803" t="s">
        <v>380</v>
      </c>
      <c r="CI5" s="804"/>
      <c r="CJ5" s="804"/>
      <c r="CK5" s="804"/>
      <c r="CL5" s="805"/>
      <c r="CM5" s="803" t="s">
        <v>381</v>
      </c>
      <c r="CN5" s="804"/>
      <c r="CO5" s="804"/>
      <c r="CP5" s="804"/>
      <c r="CQ5" s="805"/>
      <c r="CR5" s="803" t="s">
        <v>382</v>
      </c>
      <c r="CS5" s="804"/>
      <c r="CT5" s="804"/>
      <c r="CU5" s="804"/>
      <c r="CV5" s="805"/>
      <c r="CW5" s="803" t="s">
        <v>383</v>
      </c>
      <c r="CX5" s="804"/>
      <c r="CY5" s="804"/>
      <c r="CZ5" s="804"/>
      <c r="DA5" s="805"/>
      <c r="DB5" s="803" t="s">
        <v>384</v>
      </c>
      <c r="DC5" s="804"/>
      <c r="DD5" s="804"/>
      <c r="DE5" s="804"/>
      <c r="DF5" s="805"/>
      <c r="DG5" s="809" t="s">
        <v>385</v>
      </c>
      <c r="DH5" s="810"/>
      <c r="DI5" s="810"/>
      <c r="DJ5" s="810"/>
      <c r="DK5" s="811"/>
      <c r="DL5" s="809" t="s">
        <v>386</v>
      </c>
      <c r="DM5" s="810"/>
      <c r="DN5" s="810"/>
      <c r="DO5" s="810"/>
      <c r="DP5" s="811"/>
      <c r="DQ5" s="803" t="s">
        <v>387</v>
      </c>
      <c r="DR5" s="804"/>
      <c r="DS5" s="804"/>
      <c r="DT5" s="804"/>
      <c r="DU5" s="805"/>
      <c r="DV5" s="803" t="s">
        <v>378</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388</v>
      </c>
      <c r="C7" s="818"/>
      <c r="D7" s="818"/>
      <c r="E7" s="818"/>
      <c r="F7" s="818"/>
      <c r="G7" s="818"/>
      <c r="H7" s="818"/>
      <c r="I7" s="818"/>
      <c r="J7" s="818"/>
      <c r="K7" s="818"/>
      <c r="L7" s="818"/>
      <c r="M7" s="818"/>
      <c r="N7" s="818"/>
      <c r="O7" s="818"/>
      <c r="P7" s="819"/>
      <c r="Q7" s="820">
        <v>25617</v>
      </c>
      <c r="R7" s="821"/>
      <c r="S7" s="821"/>
      <c r="T7" s="821"/>
      <c r="U7" s="821"/>
      <c r="V7" s="821">
        <v>25093</v>
      </c>
      <c r="W7" s="821"/>
      <c r="X7" s="821"/>
      <c r="Y7" s="821"/>
      <c r="Z7" s="821"/>
      <c r="AA7" s="821">
        <v>524</v>
      </c>
      <c r="AB7" s="821"/>
      <c r="AC7" s="821"/>
      <c r="AD7" s="821"/>
      <c r="AE7" s="822"/>
      <c r="AF7" s="823">
        <v>279</v>
      </c>
      <c r="AG7" s="824"/>
      <c r="AH7" s="824"/>
      <c r="AI7" s="824"/>
      <c r="AJ7" s="825"/>
      <c r="AK7" s="860">
        <v>9446</v>
      </c>
      <c r="AL7" s="861"/>
      <c r="AM7" s="861"/>
      <c r="AN7" s="861"/>
      <c r="AO7" s="861"/>
      <c r="AP7" s="861">
        <v>5987</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t="s">
        <v>589</v>
      </c>
      <c r="BS7" s="864" t="s">
        <v>588</v>
      </c>
      <c r="BT7" s="865"/>
      <c r="BU7" s="865"/>
      <c r="BV7" s="865"/>
      <c r="BW7" s="865"/>
      <c r="BX7" s="865"/>
      <c r="BY7" s="865"/>
      <c r="BZ7" s="865"/>
      <c r="CA7" s="865"/>
      <c r="CB7" s="865"/>
      <c r="CC7" s="865"/>
      <c r="CD7" s="865"/>
      <c r="CE7" s="865"/>
      <c r="CF7" s="865"/>
      <c r="CG7" s="866"/>
      <c r="CH7" s="857">
        <v>1</v>
      </c>
      <c r="CI7" s="858"/>
      <c r="CJ7" s="858"/>
      <c r="CK7" s="858"/>
      <c r="CL7" s="859"/>
      <c r="CM7" s="857">
        <v>508</v>
      </c>
      <c r="CN7" s="858"/>
      <c r="CO7" s="858"/>
      <c r="CP7" s="858"/>
      <c r="CQ7" s="859"/>
      <c r="CR7" s="857">
        <v>9</v>
      </c>
      <c r="CS7" s="858"/>
      <c r="CT7" s="858"/>
      <c r="CU7" s="858"/>
      <c r="CV7" s="859"/>
      <c r="CW7" s="857" t="s">
        <v>590</v>
      </c>
      <c r="CX7" s="858"/>
      <c r="CY7" s="858"/>
      <c r="CZ7" s="858"/>
      <c r="DA7" s="859"/>
      <c r="DB7" s="857" t="s">
        <v>590</v>
      </c>
      <c r="DC7" s="858"/>
      <c r="DD7" s="858"/>
      <c r="DE7" s="858"/>
      <c r="DF7" s="859"/>
      <c r="DG7" s="857" t="s">
        <v>590</v>
      </c>
      <c r="DH7" s="858"/>
      <c r="DI7" s="858"/>
      <c r="DJ7" s="858"/>
      <c r="DK7" s="859"/>
      <c r="DL7" s="857">
        <v>45</v>
      </c>
      <c r="DM7" s="858"/>
      <c r="DN7" s="858"/>
      <c r="DO7" s="858"/>
      <c r="DP7" s="859"/>
      <c r="DQ7" s="857">
        <v>5</v>
      </c>
      <c r="DR7" s="858"/>
      <c r="DS7" s="858"/>
      <c r="DT7" s="858"/>
      <c r="DU7" s="859"/>
      <c r="DV7" s="838"/>
      <c r="DW7" s="839"/>
      <c r="DX7" s="839"/>
      <c r="DY7" s="839"/>
      <c r="DZ7" s="840"/>
      <c r="EA7" s="256"/>
    </row>
    <row r="8" spans="1:131" s="257" customFormat="1" ht="26.25" customHeight="1" x14ac:dyDescent="0.2">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598</v>
      </c>
      <c r="BT8" s="855"/>
      <c r="BU8" s="855"/>
      <c r="BV8" s="855"/>
      <c r="BW8" s="855"/>
      <c r="BX8" s="855"/>
      <c r="BY8" s="855"/>
      <c r="BZ8" s="855"/>
      <c r="CA8" s="855"/>
      <c r="CB8" s="855"/>
      <c r="CC8" s="855"/>
      <c r="CD8" s="855"/>
      <c r="CE8" s="855"/>
      <c r="CF8" s="855"/>
      <c r="CG8" s="856"/>
      <c r="CH8" s="867">
        <v>-1</v>
      </c>
      <c r="CI8" s="868"/>
      <c r="CJ8" s="868"/>
      <c r="CK8" s="868"/>
      <c r="CL8" s="869"/>
      <c r="CM8" s="867">
        <v>137</v>
      </c>
      <c r="CN8" s="868"/>
      <c r="CO8" s="868"/>
      <c r="CP8" s="868"/>
      <c r="CQ8" s="869"/>
      <c r="CR8" s="867">
        <v>100</v>
      </c>
      <c r="CS8" s="868"/>
      <c r="CT8" s="868"/>
      <c r="CU8" s="868"/>
      <c r="CV8" s="869"/>
      <c r="CW8" s="867" t="s">
        <v>578</v>
      </c>
      <c r="CX8" s="868"/>
      <c r="CY8" s="868"/>
      <c r="CZ8" s="868"/>
      <c r="DA8" s="869"/>
      <c r="DB8" s="867" t="s">
        <v>578</v>
      </c>
      <c r="DC8" s="868"/>
      <c r="DD8" s="868"/>
      <c r="DE8" s="868"/>
      <c r="DF8" s="869"/>
      <c r="DG8" s="867" t="s">
        <v>578</v>
      </c>
      <c r="DH8" s="868"/>
      <c r="DI8" s="868"/>
      <c r="DJ8" s="868"/>
      <c r="DK8" s="869"/>
      <c r="DL8" s="867" t="s">
        <v>578</v>
      </c>
      <c r="DM8" s="868"/>
      <c r="DN8" s="868"/>
      <c r="DO8" s="868"/>
      <c r="DP8" s="869"/>
      <c r="DQ8" s="867" t="s">
        <v>578</v>
      </c>
      <c r="DR8" s="868"/>
      <c r="DS8" s="868"/>
      <c r="DT8" s="868"/>
      <c r="DU8" s="869"/>
      <c r="DV8" s="870"/>
      <c r="DW8" s="871"/>
      <c r="DX8" s="871"/>
      <c r="DY8" s="871"/>
      <c r="DZ8" s="872"/>
      <c r="EA8" s="256"/>
    </row>
    <row r="9" spans="1:131" s="257" customFormat="1" ht="26.25" customHeight="1" x14ac:dyDescent="0.2">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599</v>
      </c>
      <c r="BT9" s="855"/>
      <c r="BU9" s="855"/>
      <c r="BV9" s="855"/>
      <c r="BW9" s="855"/>
      <c r="BX9" s="855"/>
      <c r="BY9" s="855"/>
      <c r="BZ9" s="855"/>
      <c r="CA9" s="855"/>
      <c r="CB9" s="855"/>
      <c r="CC9" s="855"/>
      <c r="CD9" s="855"/>
      <c r="CE9" s="855"/>
      <c r="CF9" s="855"/>
      <c r="CG9" s="856"/>
      <c r="CH9" s="867">
        <v>-99</v>
      </c>
      <c r="CI9" s="868"/>
      <c r="CJ9" s="868"/>
      <c r="CK9" s="868"/>
      <c r="CL9" s="869"/>
      <c r="CM9" s="867">
        <v>827</v>
      </c>
      <c r="CN9" s="868"/>
      <c r="CO9" s="868"/>
      <c r="CP9" s="868"/>
      <c r="CQ9" s="869"/>
      <c r="CR9" s="867">
        <v>1000</v>
      </c>
      <c r="CS9" s="868"/>
      <c r="CT9" s="868"/>
      <c r="CU9" s="868"/>
      <c r="CV9" s="869"/>
      <c r="CW9" s="867" t="s">
        <v>578</v>
      </c>
      <c r="CX9" s="868"/>
      <c r="CY9" s="868"/>
      <c r="CZ9" s="868"/>
      <c r="DA9" s="869"/>
      <c r="DB9" s="867" t="s">
        <v>578</v>
      </c>
      <c r="DC9" s="868"/>
      <c r="DD9" s="868"/>
      <c r="DE9" s="868"/>
      <c r="DF9" s="869"/>
      <c r="DG9" s="867" t="s">
        <v>578</v>
      </c>
      <c r="DH9" s="868"/>
      <c r="DI9" s="868"/>
      <c r="DJ9" s="868"/>
      <c r="DK9" s="869"/>
      <c r="DL9" s="867" t="s">
        <v>578</v>
      </c>
      <c r="DM9" s="868"/>
      <c r="DN9" s="868"/>
      <c r="DO9" s="868"/>
      <c r="DP9" s="869"/>
      <c r="DQ9" s="867" t="s">
        <v>578</v>
      </c>
      <c r="DR9" s="868"/>
      <c r="DS9" s="868"/>
      <c r="DT9" s="868"/>
      <c r="DU9" s="869"/>
      <c r="DV9" s="870"/>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389</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390</v>
      </c>
      <c r="B23" s="876" t="s">
        <v>391</v>
      </c>
      <c r="C23" s="877"/>
      <c r="D23" s="877"/>
      <c r="E23" s="877"/>
      <c r="F23" s="877"/>
      <c r="G23" s="877"/>
      <c r="H23" s="877"/>
      <c r="I23" s="877"/>
      <c r="J23" s="877"/>
      <c r="K23" s="877"/>
      <c r="L23" s="877"/>
      <c r="M23" s="877"/>
      <c r="N23" s="877"/>
      <c r="O23" s="877"/>
      <c r="P23" s="878"/>
      <c r="Q23" s="879">
        <v>25617</v>
      </c>
      <c r="R23" s="880"/>
      <c r="S23" s="880"/>
      <c r="T23" s="880"/>
      <c r="U23" s="880"/>
      <c r="V23" s="880">
        <v>25093</v>
      </c>
      <c r="W23" s="880"/>
      <c r="X23" s="880"/>
      <c r="Y23" s="880"/>
      <c r="Z23" s="880"/>
      <c r="AA23" s="880">
        <v>524</v>
      </c>
      <c r="AB23" s="880"/>
      <c r="AC23" s="880"/>
      <c r="AD23" s="880"/>
      <c r="AE23" s="881"/>
      <c r="AF23" s="882">
        <v>279</v>
      </c>
      <c r="AG23" s="880"/>
      <c r="AH23" s="880"/>
      <c r="AI23" s="880"/>
      <c r="AJ23" s="883"/>
      <c r="AK23" s="884"/>
      <c r="AL23" s="885"/>
      <c r="AM23" s="885"/>
      <c r="AN23" s="885"/>
      <c r="AO23" s="885"/>
      <c r="AP23" s="880">
        <v>5987</v>
      </c>
      <c r="AQ23" s="880"/>
      <c r="AR23" s="880"/>
      <c r="AS23" s="880"/>
      <c r="AT23" s="880"/>
      <c r="AU23" s="886"/>
      <c r="AV23" s="886"/>
      <c r="AW23" s="886"/>
      <c r="AX23" s="886"/>
      <c r="AY23" s="887"/>
      <c r="AZ23" s="895" t="s">
        <v>392</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393</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394</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371</v>
      </c>
      <c r="B26" s="827"/>
      <c r="C26" s="827"/>
      <c r="D26" s="827"/>
      <c r="E26" s="827"/>
      <c r="F26" s="827"/>
      <c r="G26" s="827"/>
      <c r="H26" s="827"/>
      <c r="I26" s="827"/>
      <c r="J26" s="827"/>
      <c r="K26" s="827"/>
      <c r="L26" s="827"/>
      <c r="M26" s="827"/>
      <c r="N26" s="827"/>
      <c r="O26" s="827"/>
      <c r="P26" s="828"/>
      <c r="Q26" s="803" t="s">
        <v>395</v>
      </c>
      <c r="R26" s="804"/>
      <c r="S26" s="804"/>
      <c r="T26" s="804"/>
      <c r="U26" s="805"/>
      <c r="V26" s="803" t="s">
        <v>396</v>
      </c>
      <c r="W26" s="804"/>
      <c r="X26" s="804"/>
      <c r="Y26" s="804"/>
      <c r="Z26" s="805"/>
      <c r="AA26" s="803" t="s">
        <v>397</v>
      </c>
      <c r="AB26" s="804"/>
      <c r="AC26" s="804"/>
      <c r="AD26" s="804"/>
      <c r="AE26" s="804"/>
      <c r="AF26" s="898" t="s">
        <v>398</v>
      </c>
      <c r="AG26" s="899"/>
      <c r="AH26" s="899"/>
      <c r="AI26" s="899"/>
      <c r="AJ26" s="900"/>
      <c r="AK26" s="804" t="s">
        <v>399</v>
      </c>
      <c r="AL26" s="804"/>
      <c r="AM26" s="804"/>
      <c r="AN26" s="804"/>
      <c r="AO26" s="805"/>
      <c r="AP26" s="803" t="s">
        <v>400</v>
      </c>
      <c r="AQ26" s="804"/>
      <c r="AR26" s="804"/>
      <c r="AS26" s="804"/>
      <c r="AT26" s="805"/>
      <c r="AU26" s="803" t="s">
        <v>401</v>
      </c>
      <c r="AV26" s="804"/>
      <c r="AW26" s="804"/>
      <c r="AX26" s="804"/>
      <c r="AY26" s="805"/>
      <c r="AZ26" s="803" t="s">
        <v>402</v>
      </c>
      <c r="BA26" s="804"/>
      <c r="BB26" s="804"/>
      <c r="BC26" s="804"/>
      <c r="BD26" s="805"/>
      <c r="BE26" s="803" t="s">
        <v>378</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403</v>
      </c>
      <c r="C28" s="818"/>
      <c r="D28" s="818"/>
      <c r="E28" s="818"/>
      <c r="F28" s="818"/>
      <c r="G28" s="818"/>
      <c r="H28" s="818"/>
      <c r="I28" s="818"/>
      <c r="J28" s="818"/>
      <c r="K28" s="818"/>
      <c r="L28" s="818"/>
      <c r="M28" s="818"/>
      <c r="N28" s="818"/>
      <c r="O28" s="818"/>
      <c r="P28" s="819"/>
      <c r="Q28" s="908">
        <v>1664</v>
      </c>
      <c r="R28" s="909"/>
      <c r="S28" s="909"/>
      <c r="T28" s="909"/>
      <c r="U28" s="909"/>
      <c r="V28" s="909">
        <v>1619</v>
      </c>
      <c r="W28" s="909"/>
      <c r="X28" s="909"/>
      <c r="Y28" s="909"/>
      <c r="Z28" s="909"/>
      <c r="AA28" s="909">
        <v>45</v>
      </c>
      <c r="AB28" s="909"/>
      <c r="AC28" s="909"/>
      <c r="AD28" s="909"/>
      <c r="AE28" s="910"/>
      <c r="AF28" s="911">
        <v>45</v>
      </c>
      <c r="AG28" s="909"/>
      <c r="AH28" s="909"/>
      <c r="AI28" s="909"/>
      <c r="AJ28" s="912"/>
      <c r="AK28" s="913">
        <v>191</v>
      </c>
      <c r="AL28" s="904"/>
      <c r="AM28" s="904"/>
      <c r="AN28" s="904"/>
      <c r="AO28" s="904"/>
      <c r="AP28" s="904" t="s">
        <v>578</v>
      </c>
      <c r="AQ28" s="904"/>
      <c r="AR28" s="904"/>
      <c r="AS28" s="904"/>
      <c r="AT28" s="904"/>
      <c r="AU28" s="904" t="s">
        <v>578</v>
      </c>
      <c r="AV28" s="904"/>
      <c r="AW28" s="904"/>
      <c r="AX28" s="904"/>
      <c r="AY28" s="904"/>
      <c r="AZ28" s="905" t="s">
        <v>578</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404</v>
      </c>
      <c r="C29" s="842"/>
      <c r="D29" s="842"/>
      <c r="E29" s="842"/>
      <c r="F29" s="842"/>
      <c r="G29" s="842"/>
      <c r="H29" s="842"/>
      <c r="I29" s="842"/>
      <c r="J29" s="842"/>
      <c r="K29" s="842"/>
      <c r="L29" s="842"/>
      <c r="M29" s="842"/>
      <c r="N29" s="842"/>
      <c r="O29" s="842"/>
      <c r="P29" s="843"/>
      <c r="Q29" s="844">
        <v>1127</v>
      </c>
      <c r="R29" s="845"/>
      <c r="S29" s="845"/>
      <c r="T29" s="845"/>
      <c r="U29" s="845"/>
      <c r="V29" s="845">
        <v>1052</v>
      </c>
      <c r="W29" s="845"/>
      <c r="X29" s="845"/>
      <c r="Y29" s="845"/>
      <c r="Z29" s="845"/>
      <c r="AA29" s="845">
        <v>75</v>
      </c>
      <c r="AB29" s="845"/>
      <c r="AC29" s="845"/>
      <c r="AD29" s="845"/>
      <c r="AE29" s="846"/>
      <c r="AF29" s="847">
        <v>75</v>
      </c>
      <c r="AG29" s="848"/>
      <c r="AH29" s="848"/>
      <c r="AI29" s="848"/>
      <c r="AJ29" s="849"/>
      <c r="AK29" s="916">
        <v>166</v>
      </c>
      <c r="AL29" s="917"/>
      <c r="AM29" s="917"/>
      <c r="AN29" s="917"/>
      <c r="AO29" s="917"/>
      <c r="AP29" s="917" t="s">
        <v>578</v>
      </c>
      <c r="AQ29" s="917"/>
      <c r="AR29" s="917"/>
      <c r="AS29" s="917"/>
      <c r="AT29" s="917"/>
      <c r="AU29" s="917" t="s">
        <v>578</v>
      </c>
      <c r="AV29" s="917"/>
      <c r="AW29" s="917"/>
      <c r="AX29" s="917"/>
      <c r="AY29" s="917"/>
      <c r="AZ29" s="918" t="s">
        <v>578</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405</v>
      </c>
      <c r="C30" s="842"/>
      <c r="D30" s="842"/>
      <c r="E30" s="842"/>
      <c r="F30" s="842"/>
      <c r="G30" s="842"/>
      <c r="H30" s="842"/>
      <c r="I30" s="842"/>
      <c r="J30" s="842"/>
      <c r="K30" s="842"/>
      <c r="L30" s="842"/>
      <c r="M30" s="842"/>
      <c r="N30" s="842"/>
      <c r="O30" s="842"/>
      <c r="P30" s="843"/>
      <c r="Q30" s="844">
        <v>4</v>
      </c>
      <c r="R30" s="845"/>
      <c r="S30" s="845"/>
      <c r="T30" s="845"/>
      <c r="U30" s="845"/>
      <c r="V30" s="845">
        <v>3</v>
      </c>
      <c r="W30" s="845"/>
      <c r="X30" s="845"/>
      <c r="Y30" s="845"/>
      <c r="Z30" s="845"/>
      <c r="AA30" s="845">
        <v>1</v>
      </c>
      <c r="AB30" s="845"/>
      <c r="AC30" s="845"/>
      <c r="AD30" s="845"/>
      <c r="AE30" s="846"/>
      <c r="AF30" s="847">
        <v>1</v>
      </c>
      <c r="AG30" s="848"/>
      <c r="AH30" s="848"/>
      <c r="AI30" s="848"/>
      <c r="AJ30" s="849"/>
      <c r="AK30" s="916" t="s">
        <v>578</v>
      </c>
      <c r="AL30" s="917"/>
      <c r="AM30" s="917"/>
      <c r="AN30" s="917"/>
      <c r="AO30" s="917"/>
      <c r="AP30" s="917" t="s">
        <v>578</v>
      </c>
      <c r="AQ30" s="917"/>
      <c r="AR30" s="917"/>
      <c r="AS30" s="917"/>
      <c r="AT30" s="917"/>
      <c r="AU30" s="917" t="s">
        <v>578</v>
      </c>
      <c r="AV30" s="917"/>
      <c r="AW30" s="917"/>
      <c r="AX30" s="917"/>
      <c r="AY30" s="917"/>
      <c r="AZ30" s="918" t="s">
        <v>578</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t="s">
        <v>406</v>
      </c>
      <c r="C31" s="842"/>
      <c r="D31" s="842"/>
      <c r="E31" s="842"/>
      <c r="F31" s="842"/>
      <c r="G31" s="842"/>
      <c r="H31" s="842"/>
      <c r="I31" s="842"/>
      <c r="J31" s="842"/>
      <c r="K31" s="842"/>
      <c r="L31" s="842"/>
      <c r="M31" s="842"/>
      <c r="N31" s="842"/>
      <c r="O31" s="842"/>
      <c r="P31" s="843"/>
      <c r="Q31" s="844">
        <v>148</v>
      </c>
      <c r="R31" s="845"/>
      <c r="S31" s="845"/>
      <c r="T31" s="845"/>
      <c r="U31" s="845"/>
      <c r="V31" s="845">
        <v>145</v>
      </c>
      <c r="W31" s="845"/>
      <c r="X31" s="845"/>
      <c r="Y31" s="845"/>
      <c r="Z31" s="845"/>
      <c r="AA31" s="845">
        <v>3</v>
      </c>
      <c r="AB31" s="845"/>
      <c r="AC31" s="845"/>
      <c r="AD31" s="845"/>
      <c r="AE31" s="846"/>
      <c r="AF31" s="847">
        <v>3</v>
      </c>
      <c r="AG31" s="848"/>
      <c r="AH31" s="848"/>
      <c r="AI31" s="848"/>
      <c r="AJ31" s="849"/>
      <c r="AK31" s="916">
        <v>52</v>
      </c>
      <c r="AL31" s="917"/>
      <c r="AM31" s="917"/>
      <c r="AN31" s="917"/>
      <c r="AO31" s="917"/>
      <c r="AP31" s="917" t="s">
        <v>578</v>
      </c>
      <c r="AQ31" s="917"/>
      <c r="AR31" s="917"/>
      <c r="AS31" s="917"/>
      <c r="AT31" s="917"/>
      <c r="AU31" s="917" t="s">
        <v>578</v>
      </c>
      <c r="AV31" s="917"/>
      <c r="AW31" s="917"/>
      <c r="AX31" s="917"/>
      <c r="AY31" s="917"/>
      <c r="AZ31" s="918" t="s">
        <v>578</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t="s">
        <v>407</v>
      </c>
      <c r="C32" s="842"/>
      <c r="D32" s="842"/>
      <c r="E32" s="842"/>
      <c r="F32" s="842"/>
      <c r="G32" s="842"/>
      <c r="H32" s="842"/>
      <c r="I32" s="842"/>
      <c r="J32" s="842"/>
      <c r="K32" s="842"/>
      <c r="L32" s="842"/>
      <c r="M32" s="842"/>
      <c r="N32" s="842"/>
      <c r="O32" s="842"/>
      <c r="P32" s="843"/>
      <c r="Q32" s="844">
        <v>1050</v>
      </c>
      <c r="R32" s="845"/>
      <c r="S32" s="845"/>
      <c r="T32" s="845"/>
      <c r="U32" s="845"/>
      <c r="V32" s="845">
        <v>953</v>
      </c>
      <c r="W32" s="845"/>
      <c r="X32" s="845"/>
      <c r="Y32" s="845"/>
      <c r="Z32" s="845"/>
      <c r="AA32" s="845">
        <v>97</v>
      </c>
      <c r="AB32" s="845"/>
      <c r="AC32" s="845"/>
      <c r="AD32" s="845"/>
      <c r="AE32" s="846"/>
      <c r="AF32" s="847">
        <v>418</v>
      </c>
      <c r="AG32" s="848"/>
      <c r="AH32" s="848"/>
      <c r="AI32" s="848"/>
      <c r="AJ32" s="849"/>
      <c r="AK32" s="916">
        <v>196</v>
      </c>
      <c r="AL32" s="917"/>
      <c r="AM32" s="917"/>
      <c r="AN32" s="917"/>
      <c r="AO32" s="917"/>
      <c r="AP32" s="917">
        <v>1616</v>
      </c>
      <c r="AQ32" s="917"/>
      <c r="AR32" s="917"/>
      <c r="AS32" s="917"/>
      <c r="AT32" s="917"/>
      <c r="AU32" s="917">
        <v>1081</v>
      </c>
      <c r="AV32" s="917"/>
      <c r="AW32" s="917"/>
      <c r="AX32" s="917"/>
      <c r="AY32" s="917"/>
      <c r="AZ32" s="918" t="s">
        <v>578</v>
      </c>
      <c r="BA32" s="918"/>
      <c r="BB32" s="918"/>
      <c r="BC32" s="918"/>
      <c r="BD32" s="918"/>
      <c r="BE32" s="914" t="s">
        <v>408</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t="s">
        <v>409</v>
      </c>
      <c r="C33" s="842"/>
      <c r="D33" s="842"/>
      <c r="E33" s="842"/>
      <c r="F33" s="842"/>
      <c r="G33" s="842"/>
      <c r="H33" s="842"/>
      <c r="I33" s="842"/>
      <c r="J33" s="842"/>
      <c r="K33" s="842"/>
      <c r="L33" s="842"/>
      <c r="M33" s="842"/>
      <c r="N33" s="842"/>
      <c r="O33" s="842"/>
      <c r="P33" s="843"/>
      <c r="Q33" s="844">
        <v>256</v>
      </c>
      <c r="R33" s="845"/>
      <c r="S33" s="845"/>
      <c r="T33" s="845"/>
      <c r="U33" s="845"/>
      <c r="V33" s="845">
        <v>183</v>
      </c>
      <c r="W33" s="845"/>
      <c r="X33" s="845"/>
      <c r="Y33" s="845"/>
      <c r="Z33" s="845"/>
      <c r="AA33" s="845">
        <v>73</v>
      </c>
      <c r="AB33" s="845"/>
      <c r="AC33" s="845"/>
      <c r="AD33" s="845"/>
      <c r="AE33" s="846"/>
      <c r="AF33" s="847">
        <v>581</v>
      </c>
      <c r="AG33" s="848"/>
      <c r="AH33" s="848"/>
      <c r="AI33" s="848"/>
      <c r="AJ33" s="849"/>
      <c r="AK33" s="916">
        <v>28</v>
      </c>
      <c r="AL33" s="917"/>
      <c r="AM33" s="917"/>
      <c r="AN33" s="917"/>
      <c r="AO33" s="917"/>
      <c r="AP33" s="917">
        <v>509</v>
      </c>
      <c r="AQ33" s="917"/>
      <c r="AR33" s="917"/>
      <c r="AS33" s="917"/>
      <c r="AT33" s="917"/>
      <c r="AU33" s="917">
        <v>128</v>
      </c>
      <c r="AV33" s="917"/>
      <c r="AW33" s="917"/>
      <c r="AX33" s="917"/>
      <c r="AY33" s="917"/>
      <c r="AZ33" s="918" t="s">
        <v>578</v>
      </c>
      <c r="BA33" s="918"/>
      <c r="BB33" s="918"/>
      <c r="BC33" s="918"/>
      <c r="BD33" s="918"/>
      <c r="BE33" s="914" t="s">
        <v>410</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411</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390</v>
      </c>
      <c r="B63" s="876" t="s">
        <v>412</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1124</v>
      </c>
      <c r="AG63" s="928"/>
      <c r="AH63" s="928"/>
      <c r="AI63" s="928"/>
      <c r="AJ63" s="929"/>
      <c r="AK63" s="930"/>
      <c r="AL63" s="925"/>
      <c r="AM63" s="925"/>
      <c r="AN63" s="925"/>
      <c r="AO63" s="925"/>
      <c r="AP63" s="928">
        <v>2125</v>
      </c>
      <c r="AQ63" s="928"/>
      <c r="AR63" s="928"/>
      <c r="AS63" s="928"/>
      <c r="AT63" s="928"/>
      <c r="AU63" s="928">
        <v>1209</v>
      </c>
      <c r="AV63" s="928"/>
      <c r="AW63" s="928"/>
      <c r="AX63" s="928"/>
      <c r="AY63" s="928"/>
      <c r="AZ63" s="932"/>
      <c r="BA63" s="932"/>
      <c r="BB63" s="932"/>
      <c r="BC63" s="932"/>
      <c r="BD63" s="932"/>
      <c r="BE63" s="933"/>
      <c r="BF63" s="933"/>
      <c r="BG63" s="933"/>
      <c r="BH63" s="933"/>
      <c r="BI63" s="934"/>
      <c r="BJ63" s="935" t="s">
        <v>413</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415</v>
      </c>
      <c r="B66" s="827"/>
      <c r="C66" s="827"/>
      <c r="D66" s="827"/>
      <c r="E66" s="827"/>
      <c r="F66" s="827"/>
      <c r="G66" s="827"/>
      <c r="H66" s="827"/>
      <c r="I66" s="827"/>
      <c r="J66" s="827"/>
      <c r="K66" s="827"/>
      <c r="L66" s="827"/>
      <c r="M66" s="827"/>
      <c r="N66" s="827"/>
      <c r="O66" s="827"/>
      <c r="P66" s="828"/>
      <c r="Q66" s="803" t="s">
        <v>395</v>
      </c>
      <c r="R66" s="804"/>
      <c r="S66" s="804"/>
      <c r="T66" s="804"/>
      <c r="U66" s="805"/>
      <c r="V66" s="803" t="s">
        <v>416</v>
      </c>
      <c r="W66" s="804"/>
      <c r="X66" s="804"/>
      <c r="Y66" s="804"/>
      <c r="Z66" s="805"/>
      <c r="AA66" s="803" t="s">
        <v>417</v>
      </c>
      <c r="AB66" s="804"/>
      <c r="AC66" s="804"/>
      <c r="AD66" s="804"/>
      <c r="AE66" s="805"/>
      <c r="AF66" s="938" t="s">
        <v>418</v>
      </c>
      <c r="AG66" s="899"/>
      <c r="AH66" s="899"/>
      <c r="AI66" s="899"/>
      <c r="AJ66" s="939"/>
      <c r="AK66" s="803" t="s">
        <v>419</v>
      </c>
      <c r="AL66" s="827"/>
      <c r="AM66" s="827"/>
      <c r="AN66" s="827"/>
      <c r="AO66" s="828"/>
      <c r="AP66" s="803" t="s">
        <v>420</v>
      </c>
      <c r="AQ66" s="804"/>
      <c r="AR66" s="804"/>
      <c r="AS66" s="804"/>
      <c r="AT66" s="805"/>
      <c r="AU66" s="803" t="s">
        <v>421</v>
      </c>
      <c r="AV66" s="804"/>
      <c r="AW66" s="804"/>
      <c r="AX66" s="804"/>
      <c r="AY66" s="805"/>
      <c r="AZ66" s="803" t="s">
        <v>378</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5" t="s">
        <v>579</v>
      </c>
      <c r="C68" s="956"/>
      <c r="D68" s="956"/>
      <c r="E68" s="956"/>
      <c r="F68" s="956"/>
      <c r="G68" s="956"/>
      <c r="H68" s="956"/>
      <c r="I68" s="956"/>
      <c r="J68" s="956"/>
      <c r="K68" s="956"/>
      <c r="L68" s="956"/>
      <c r="M68" s="956"/>
      <c r="N68" s="956"/>
      <c r="O68" s="956"/>
      <c r="P68" s="957"/>
      <c r="Q68" s="958">
        <v>108</v>
      </c>
      <c r="R68" s="952"/>
      <c r="S68" s="952"/>
      <c r="T68" s="952"/>
      <c r="U68" s="952"/>
      <c r="V68" s="952">
        <v>100</v>
      </c>
      <c r="W68" s="952"/>
      <c r="X68" s="952"/>
      <c r="Y68" s="952"/>
      <c r="Z68" s="952"/>
      <c r="AA68" s="952">
        <v>8</v>
      </c>
      <c r="AB68" s="952"/>
      <c r="AC68" s="952"/>
      <c r="AD68" s="952"/>
      <c r="AE68" s="952"/>
      <c r="AF68" s="952">
        <v>8</v>
      </c>
      <c r="AG68" s="952"/>
      <c r="AH68" s="952"/>
      <c r="AI68" s="952"/>
      <c r="AJ68" s="952"/>
      <c r="AK68" s="952" t="s">
        <v>578</v>
      </c>
      <c r="AL68" s="952"/>
      <c r="AM68" s="952"/>
      <c r="AN68" s="952"/>
      <c r="AO68" s="952"/>
      <c r="AP68" s="952" t="s">
        <v>578</v>
      </c>
      <c r="AQ68" s="952"/>
      <c r="AR68" s="952"/>
      <c r="AS68" s="952"/>
      <c r="AT68" s="952"/>
      <c r="AU68" s="952" t="s">
        <v>578</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3">
        <v>2</v>
      </c>
      <c r="B69" s="959" t="s">
        <v>580</v>
      </c>
      <c r="C69" s="960"/>
      <c r="D69" s="960"/>
      <c r="E69" s="960"/>
      <c r="F69" s="960"/>
      <c r="G69" s="960"/>
      <c r="H69" s="960"/>
      <c r="I69" s="960"/>
      <c r="J69" s="960"/>
      <c r="K69" s="960"/>
      <c r="L69" s="960"/>
      <c r="M69" s="960"/>
      <c r="N69" s="960"/>
      <c r="O69" s="960"/>
      <c r="P69" s="961"/>
      <c r="Q69" s="962">
        <v>1033</v>
      </c>
      <c r="R69" s="917"/>
      <c r="S69" s="917"/>
      <c r="T69" s="917"/>
      <c r="U69" s="917"/>
      <c r="V69" s="917">
        <v>1016</v>
      </c>
      <c r="W69" s="917"/>
      <c r="X69" s="917"/>
      <c r="Y69" s="917"/>
      <c r="Z69" s="917"/>
      <c r="AA69" s="917">
        <v>17</v>
      </c>
      <c r="AB69" s="917"/>
      <c r="AC69" s="917"/>
      <c r="AD69" s="917"/>
      <c r="AE69" s="917"/>
      <c r="AF69" s="917">
        <v>17</v>
      </c>
      <c r="AG69" s="917"/>
      <c r="AH69" s="917"/>
      <c r="AI69" s="917"/>
      <c r="AJ69" s="917"/>
      <c r="AK69" s="917" t="s">
        <v>578</v>
      </c>
      <c r="AL69" s="917"/>
      <c r="AM69" s="917"/>
      <c r="AN69" s="917"/>
      <c r="AO69" s="917"/>
      <c r="AP69" s="917">
        <v>1002</v>
      </c>
      <c r="AQ69" s="917"/>
      <c r="AR69" s="917"/>
      <c r="AS69" s="917"/>
      <c r="AT69" s="917"/>
      <c r="AU69" s="917">
        <v>166</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9" t="s">
        <v>581</v>
      </c>
      <c r="C70" s="960"/>
      <c r="D70" s="960"/>
      <c r="E70" s="960"/>
      <c r="F70" s="960"/>
      <c r="G70" s="960"/>
      <c r="H70" s="960"/>
      <c r="I70" s="960"/>
      <c r="J70" s="960"/>
      <c r="K70" s="960"/>
      <c r="L70" s="960"/>
      <c r="M70" s="960"/>
      <c r="N70" s="960"/>
      <c r="O70" s="960"/>
      <c r="P70" s="961"/>
      <c r="Q70" s="962">
        <v>1090</v>
      </c>
      <c r="R70" s="917"/>
      <c r="S70" s="917"/>
      <c r="T70" s="917"/>
      <c r="U70" s="917"/>
      <c r="V70" s="917">
        <v>1024</v>
      </c>
      <c r="W70" s="917"/>
      <c r="X70" s="917"/>
      <c r="Y70" s="917"/>
      <c r="Z70" s="917"/>
      <c r="AA70" s="917">
        <v>65</v>
      </c>
      <c r="AB70" s="917"/>
      <c r="AC70" s="917"/>
      <c r="AD70" s="917"/>
      <c r="AE70" s="917"/>
      <c r="AF70" s="917">
        <v>65</v>
      </c>
      <c r="AG70" s="917"/>
      <c r="AH70" s="917"/>
      <c r="AI70" s="917"/>
      <c r="AJ70" s="917"/>
      <c r="AK70" s="917">
        <v>1</v>
      </c>
      <c r="AL70" s="917"/>
      <c r="AM70" s="917"/>
      <c r="AN70" s="917"/>
      <c r="AO70" s="917"/>
      <c r="AP70" s="917">
        <v>246</v>
      </c>
      <c r="AQ70" s="917"/>
      <c r="AR70" s="917"/>
      <c r="AS70" s="917"/>
      <c r="AT70" s="917"/>
      <c r="AU70" s="917">
        <v>28</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9" t="s">
        <v>582</v>
      </c>
      <c r="C71" s="960"/>
      <c r="D71" s="960"/>
      <c r="E71" s="960"/>
      <c r="F71" s="960"/>
      <c r="G71" s="960"/>
      <c r="H71" s="960"/>
      <c r="I71" s="960"/>
      <c r="J71" s="960"/>
      <c r="K71" s="960"/>
      <c r="L71" s="960"/>
      <c r="M71" s="960"/>
      <c r="N71" s="960"/>
      <c r="O71" s="960"/>
      <c r="P71" s="961"/>
      <c r="Q71" s="962">
        <v>2033</v>
      </c>
      <c r="R71" s="917"/>
      <c r="S71" s="917"/>
      <c r="T71" s="917"/>
      <c r="U71" s="917"/>
      <c r="V71" s="917">
        <v>1899</v>
      </c>
      <c r="W71" s="917"/>
      <c r="X71" s="917"/>
      <c r="Y71" s="917"/>
      <c r="Z71" s="917"/>
      <c r="AA71" s="917">
        <v>135</v>
      </c>
      <c r="AB71" s="917"/>
      <c r="AC71" s="917"/>
      <c r="AD71" s="917"/>
      <c r="AE71" s="917"/>
      <c r="AF71" s="917">
        <v>135</v>
      </c>
      <c r="AG71" s="917"/>
      <c r="AH71" s="917"/>
      <c r="AI71" s="917"/>
      <c r="AJ71" s="917"/>
      <c r="AK71" s="917">
        <v>14</v>
      </c>
      <c r="AL71" s="917"/>
      <c r="AM71" s="917"/>
      <c r="AN71" s="917"/>
      <c r="AO71" s="917"/>
      <c r="AP71" s="917" t="s">
        <v>578</v>
      </c>
      <c r="AQ71" s="917"/>
      <c r="AR71" s="917"/>
      <c r="AS71" s="917"/>
      <c r="AT71" s="917"/>
      <c r="AU71" s="917" t="s">
        <v>578</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3">
        <v>5</v>
      </c>
      <c r="B72" s="959" t="s">
        <v>583</v>
      </c>
      <c r="C72" s="960"/>
      <c r="D72" s="960"/>
      <c r="E72" s="960"/>
      <c r="F72" s="960"/>
      <c r="G72" s="960"/>
      <c r="H72" s="960"/>
      <c r="I72" s="960"/>
      <c r="J72" s="960"/>
      <c r="K72" s="960"/>
      <c r="L72" s="960"/>
      <c r="M72" s="960"/>
      <c r="N72" s="960"/>
      <c r="O72" s="960"/>
      <c r="P72" s="961"/>
      <c r="Q72" s="962">
        <v>45</v>
      </c>
      <c r="R72" s="917"/>
      <c r="S72" s="917"/>
      <c r="T72" s="917"/>
      <c r="U72" s="917"/>
      <c r="V72" s="917">
        <v>42</v>
      </c>
      <c r="W72" s="917"/>
      <c r="X72" s="917"/>
      <c r="Y72" s="917"/>
      <c r="Z72" s="917"/>
      <c r="AA72" s="917">
        <v>3</v>
      </c>
      <c r="AB72" s="917"/>
      <c r="AC72" s="917"/>
      <c r="AD72" s="917"/>
      <c r="AE72" s="917"/>
      <c r="AF72" s="917">
        <v>3</v>
      </c>
      <c r="AG72" s="917"/>
      <c r="AH72" s="917"/>
      <c r="AI72" s="917"/>
      <c r="AJ72" s="917"/>
      <c r="AK72" s="917">
        <v>30</v>
      </c>
      <c r="AL72" s="917"/>
      <c r="AM72" s="917"/>
      <c r="AN72" s="917"/>
      <c r="AO72" s="917"/>
      <c r="AP72" s="917" t="s">
        <v>578</v>
      </c>
      <c r="AQ72" s="917"/>
      <c r="AR72" s="917"/>
      <c r="AS72" s="917"/>
      <c r="AT72" s="917"/>
      <c r="AU72" s="917" t="s">
        <v>578</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3">
        <v>6</v>
      </c>
      <c r="B73" s="959" t="s">
        <v>584</v>
      </c>
      <c r="C73" s="960"/>
      <c r="D73" s="960"/>
      <c r="E73" s="960"/>
      <c r="F73" s="960"/>
      <c r="G73" s="960"/>
      <c r="H73" s="960"/>
      <c r="I73" s="960"/>
      <c r="J73" s="960"/>
      <c r="K73" s="960"/>
      <c r="L73" s="960"/>
      <c r="M73" s="960"/>
      <c r="N73" s="960"/>
      <c r="O73" s="960"/>
      <c r="P73" s="961"/>
      <c r="Q73" s="962">
        <v>209</v>
      </c>
      <c r="R73" s="917"/>
      <c r="S73" s="917"/>
      <c r="T73" s="917"/>
      <c r="U73" s="917"/>
      <c r="V73" s="917">
        <v>203</v>
      </c>
      <c r="W73" s="917"/>
      <c r="X73" s="917"/>
      <c r="Y73" s="917"/>
      <c r="Z73" s="917"/>
      <c r="AA73" s="917">
        <v>5</v>
      </c>
      <c r="AB73" s="917"/>
      <c r="AC73" s="917"/>
      <c r="AD73" s="917"/>
      <c r="AE73" s="917"/>
      <c r="AF73" s="917">
        <v>5</v>
      </c>
      <c r="AG73" s="917"/>
      <c r="AH73" s="917"/>
      <c r="AI73" s="917"/>
      <c r="AJ73" s="917"/>
      <c r="AK73" s="917">
        <v>5</v>
      </c>
      <c r="AL73" s="917"/>
      <c r="AM73" s="917"/>
      <c r="AN73" s="917"/>
      <c r="AO73" s="917"/>
      <c r="AP73" s="917" t="s">
        <v>578</v>
      </c>
      <c r="AQ73" s="917"/>
      <c r="AR73" s="917"/>
      <c r="AS73" s="917"/>
      <c r="AT73" s="917"/>
      <c r="AU73" s="917" t="s">
        <v>578</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59" t="s">
        <v>585</v>
      </c>
      <c r="C74" s="960"/>
      <c r="D74" s="960"/>
      <c r="E74" s="960"/>
      <c r="F74" s="960"/>
      <c r="G74" s="960"/>
      <c r="H74" s="960"/>
      <c r="I74" s="960"/>
      <c r="J74" s="960"/>
      <c r="K74" s="960"/>
      <c r="L74" s="960"/>
      <c r="M74" s="960"/>
      <c r="N74" s="960"/>
      <c r="O74" s="960"/>
      <c r="P74" s="961"/>
      <c r="Q74" s="962">
        <v>158638</v>
      </c>
      <c r="R74" s="917"/>
      <c r="S74" s="917"/>
      <c r="T74" s="917"/>
      <c r="U74" s="917"/>
      <c r="V74" s="917">
        <v>150394</v>
      </c>
      <c r="W74" s="917"/>
      <c r="X74" s="917"/>
      <c r="Y74" s="917"/>
      <c r="Z74" s="917"/>
      <c r="AA74" s="917">
        <v>8244</v>
      </c>
      <c r="AB74" s="917"/>
      <c r="AC74" s="917"/>
      <c r="AD74" s="917"/>
      <c r="AE74" s="917"/>
      <c r="AF74" s="917">
        <v>8244</v>
      </c>
      <c r="AG74" s="917"/>
      <c r="AH74" s="917"/>
      <c r="AI74" s="917"/>
      <c r="AJ74" s="917"/>
      <c r="AK74" s="917" t="s">
        <v>587</v>
      </c>
      <c r="AL74" s="917"/>
      <c r="AM74" s="917"/>
      <c r="AN74" s="917"/>
      <c r="AO74" s="917"/>
      <c r="AP74" s="917" t="s">
        <v>578</v>
      </c>
      <c r="AQ74" s="917"/>
      <c r="AR74" s="917"/>
      <c r="AS74" s="917"/>
      <c r="AT74" s="917"/>
      <c r="AU74" s="917" t="s">
        <v>578</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59" t="s">
        <v>586</v>
      </c>
      <c r="C75" s="960"/>
      <c r="D75" s="960"/>
      <c r="E75" s="960"/>
      <c r="F75" s="960"/>
      <c r="G75" s="960"/>
      <c r="H75" s="960"/>
      <c r="I75" s="960"/>
      <c r="J75" s="960"/>
      <c r="K75" s="960"/>
      <c r="L75" s="960"/>
      <c r="M75" s="960"/>
      <c r="N75" s="960"/>
      <c r="O75" s="960"/>
      <c r="P75" s="961"/>
      <c r="Q75" s="965">
        <v>23</v>
      </c>
      <c r="R75" s="966"/>
      <c r="S75" s="966"/>
      <c r="T75" s="966"/>
      <c r="U75" s="916"/>
      <c r="V75" s="967">
        <v>19</v>
      </c>
      <c r="W75" s="966"/>
      <c r="X75" s="966"/>
      <c r="Y75" s="966"/>
      <c r="Z75" s="916"/>
      <c r="AA75" s="967">
        <v>4</v>
      </c>
      <c r="AB75" s="966"/>
      <c r="AC75" s="966"/>
      <c r="AD75" s="966"/>
      <c r="AE75" s="916"/>
      <c r="AF75" s="967">
        <v>4</v>
      </c>
      <c r="AG75" s="966"/>
      <c r="AH75" s="966"/>
      <c r="AI75" s="966"/>
      <c r="AJ75" s="916"/>
      <c r="AK75" s="967" t="s">
        <v>578</v>
      </c>
      <c r="AL75" s="966"/>
      <c r="AM75" s="966"/>
      <c r="AN75" s="966"/>
      <c r="AO75" s="916"/>
      <c r="AP75" s="967" t="s">
        <v>578</v>
      </c>
      <c r="AQ75" s="966"/>
      <c r="AR75" s="966"/>
      <c r="AS75" s="966"/>
      <c r="AT75" s="916"/>
      <c r="AU75" s="967" t="s">
        <v>578</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390</v>
      </c>
      <c r="B88" s="876" t="s">
        <v>422</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8481</v>
      </c>
      <c r="AG88" s="928"/>
      <c r="AH88" s="928"/>
      <c r="AI88" s="928"/>
      <c r="AJ88" s="928"/>
      <c r="AK88" s="925"/>
      <c r="AL88" s="925"/>
      <c r="AM88" s="925"/>
      <c r="AN88" s="925"/>
      <c r="AO88" s="925"/>
      <c r="AP88" s="928">
        <v>1248</v>
      </c>
      <c r="AQ88" s="928"/>
      <c r="AR88" s="928"/>
      <c r="AS88" s="928"/>
      <c r="AT88" s="928"/>
      <c r="AU88" s="928">
        <v>194</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76" t="s">
        <v>423</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1109</v>
      </c>
      <c r="CS102" s="936"/>
      <c r="CT102" s="936"/>
      <c r="CU102" s="936"/>
      <c r="CV102" s="979"/>
      <c r="CW102" s="978" t="s">
        <v>587</v>
      </c>
      <c r="CX102" s="936"/>
      <c r="CY102" s="936"/>
      <c r="CZ102" s="936"/>
      <c r="DA102" s="979"/>
      <c r="DB102" s="978" t="s">
        <v>587</v>
      </c>
      <c r="DC102" s="936"/>
      <c r="DD102" s="936"/>
      <c r="DE102" s="936"/>
      <c r="DF102" s="979"/>
      <c r="DG102" s="978" t="s">
        <v>587</v>
      </c>
      <c r="DH102" s="936"/>
      <c r="DI102" s="936"/>
      <c r="DJ102" s="936"/>
      <c r="DK102" s="979"/>
      <c r="DL102" s="978">
        <v>45</v>
      </c>
      <c r="DM102" s="936"/>
      <c r="DN102" s="936"/>
      <c r="DO102" s="936"/>
      <c r="DP102" s="979"/>
      <c r="DQ102" s="978">
        <v>5</v>
      </c>
      <c r="DR102" s="936"/>
      <c r="DS102" s="936"/>
      <c r="DT102" s="936"/>
      <c r="DU102" s="979"/>
      <c r="DV102" s="1002"/>
      <c r="DW102" s="1003"/>
      <c r="DX102" s="1003"/>
      <c r="DY102" s="1003"/>
      <c r="DZ102" s="1004"/>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7" t="s">
        <v>428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2">
      <c r="A109" s="1000" t="s">
        <v>430</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431</v>
      </c>
      <c r="AB109" s="981"/>
      <c r="AC109" s="981"/>
      <c r="AD109" s="981"/>
      <c r="AE109" s="982"/>
      <c r="AF109" s="980" t="s">
        <v>432</v>
      </c>
      <c r="AG109" s="981"/>
      <c r="AH109" s="981"/>
      <c r="AI109" s="981"/>
      <c r="AJ109" s="982"/>
      <c r="AK109" s="980" t="s">
        <v>306</v>
      </c>
      <c r="AL109" s="981"/>
      <c r="AM109" s="981"/>
      <c r="AN109" s="981"/>
      <c r="AO109" s="982"/>
      <c r="AP109" s="980" t="s">
        <v>433</v>
      </c>
      <c r="AQ109" s="981"/>
      <c r="AR109" s="981"/>
      <c r="AS109" s="981"/>
      <c r="AT109" s="983"/>
      <c r="AU109" s="1000" t="s">
        <v>430</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431</v>
      </c>
      <c r="BR109" s="981"/>
      <c r="BS109" s="981"/>
      <c r="BT109" s="981"/>
      <c r="BU109" s="982"/>
      <c r="BV109" s="980" t="s">
        <v>432</v>
      </c>
      <c r="BW109" s="981"/>
      <c r="BX109" s="981"/>
      <c r="BY109" s="981"/>
      <c r="BZ109" s="982"/>
      <c r="CA109" s="980" t="s">
        <v>306</v>
      </c>
      <c r="CB109" s="981"/>
      <c r="CC109" s="981"/>
      <c r="CD109" s="981"/>
      <c r="CE109" s="982"/>
      <c r="CF109" s="1001" t="s">
        <v>433</v>
      </c>
      <c r="CG109" s="1001"/>
      <c r="CH109" s="1001"/>
      <c r="CI109" s="1001"/>
      <c r="CJ109" s="1001"/>
      <c r="CK109" s="980" t="s">
        <v>434</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431</v>
      </c>
      <c r="DH109" s="981"/>
      <c r="DI109" s="981"/>
      <c r="DJ109" s="981"/>
      <c r="DK109" s="982"/>
      <c r="DL109" s="980" t="s">
        <v>432</v>
      </c>
      <c r="DM109" s="981"/>
      <c r="DN109" s="981"/>
      <c r="DO109" s="981"/>
      <c r="DP109" s="982"/>
      <c r="DQ109" s="980" t="s">
        <v>306</v>
      </c>
      <c r="DR109" s="981"/>
      <c r="DS109" s="981"/>
      <c r="DT109" s="981"/>
      <c r="DU109" s="982"/>
      <c r="DV109" s="980" t="s">
        <v>433</v>
      </c>
      <c r="DW109" s="981"/>
      <c r="DX109" s="981"/>
      <c r="DY109" s="981"/>
      <c r="DZ109" s="983"/>
    </row>
    <row r="110" spans="1:131" s="248" customFormat="1" ht="26.25" customHeight="1" x14ac:dyDescent="0.2">
      <c r="A110" s="984" t="s">
        <v>435</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576769</v>
      </c>
      <c r="AB110" s="988"/>
      <c r="AC110" s="988"/>
      <c r="AD110" s="988"/>
      <c r="AE110" s="989"/>
      <c r="AF110" s="990">
        <v>561076</v>
      </c>
      <c r="AG110" s="988"/>
      <c r="AH110" s="988"/>
      <c r="AI110" s="988"/>
      <c r="AJ110" s="989"/>
      <c r="AK110" s="990">
        <v>572552</v>
      </c>
      <c r="AL110" s="988"/>
      <c r="AM110" s="988"/>
      <c r="AN110" s="988"/>
      <c r="AO110" s="989"/>
      <c r="AP110" s="991">
        <v>17.7</v>
      </c>
      <c r="AQ110" s="992"/>
      <c r="AR110" s="992"/>
      <c r="AS110" s="992"/>
      <c r="AT110" s="993"/>
      <c r="AU110" s="994" t="s">
        <v>73</v>
      </c>
      <c r="AV110" s="995"/>
      <c r="AW110" s="995"/>
      <c r="AX110" s="995"/>
      <c r="AY110" s="995"/>
      <c r="AZ110" s="1036" t="s">
        <v>436</v>
      </c>
      <c r="BA110" s="985"/>
      <c r="BB110" s="985"/>
      <c r="BC110" s="985"/>
      <c r="BD110" s="985"/>
      <c r="BE110" s="985"/>
      <c r="BF110" s="985"/>
      <c r="BG110" s="985"/>
      <c r="BH110" s="985"/>
      <c r="BI110" s="985"/>
      <c r="BJ110" s="985"/>
      <c r="BK110" s="985"/>
      <c r="BL110" s="985"/>
      <c r="BM110" s="985"/>
      <c r="BN110" s="985"/>
      <c r="BO110" s="985"/>
      <c r="BP110" s="986"/>
      <c r="BQ110" s="1022">
        <v>5832727</v>
      </c>
      <c r="BR110" s="1023"/>
      <c r="BS110" s="1023"/>
      <c r="BT110" s="1023"/>
      <c r="BU110" s="1023"/>
      <c r="BV110" s="1023">
        <v>5969178</v>
      </c>
      <c r="BW110" s="1023"/>
      <c r="BX110" s="1023"/>
      <c r="BY110" s="1023"/>
      <c r="BZ110" s="1023"/>
      <c r="CA110" s="1023">
        <v>5987290</v>
      </c>
      <c r="CB110" s="1023"/>
      <c r="CC110" s="1023"/>
      <c r="CD110" s="1023"/>
      <c r="CE110" s="1023"/>
      <c r="CF110" s="1037">
        <v>184.6</v>
      </c>
      <c r="CG110" s="1038"/>
      <c r="CH110" s="1038"/>
      <c r="CI110" s="1038"/>
      <c r="CJ110" s="1038"/>
      <c r="CK110" s="1039" t="s">
        <v>437</v>
      </c>
      <c r="CL110" s="1040"/>
      <c r="CM110" s="1019" t="s">
        <v>438</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128</v>
      </c>
      <c r="DH110" s="1023"/>
      <c r="DI110" s="1023"/>
      <c r="DJ110" s="1023"/>
      <c r="DK110" s="1023"/>
      <c r="DL110" s="1023" t="s">
        <v>413</v>
      </c>
      <c r="DM110" s="1023"/>
      <c r="DN110" s="1023"/>
      <c r="DO110" s="1023"/>
      <c r="DP110" s="1023"/>
      <c r="DQ110" s="1023" t="s">
        <v>128</v>
      </c>
      <c r="DR110" s="1023"/>
      <c r="DS110" s="1023"/>
      <c r="DT110" s="1023"/>
      <c r="DU110" s="1023"/>
      <c r="DV110" s="1024" t="s">
        <v>128</v>
      </c>
      <c r="DW110" s="1024"/>
      <c r="DX110" s="1024"/>
      <c r="DY110" s="1024"/>
      <c r="DZ110" s="1025"/>
    </row>
    <row r="111" spans="1:131" s="248" customFormat="1" ht="26.25" customHeight="1" x14ac:dyDescent="0.2">
      <c r="A111" s="1026" t="s">
        <v>439</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128</v>
      </c>
      <c r="AB111" s="1030"/>
      <c r="AC111" s="1030"/>
      <c r="AD111" s="1030"/>
      <c r="AE111" s="1031"/>
      <c r="AF111" s="1032" t="s">
        <v>413</v>
      </c>
      <c r="AG111" s="1030"/>
      <c r="AH111" s="1030"/>
      <c r="AI111" s="1030"/>
      <c r="AJ111" s="1031"/>
      <c r="AK111" s="1032" t="s">
        <v>440</v>
      </c>
      <c r="AL111" s="1030"/>
      <c r="AM111" s="1030"/>
      <c r="AN111" s="1030"/>
      <c r="AO111" s="1031"/>
      <c r="AP111" s="1033" t="s">
        <v>128</v>
      </c>
      <c r="AQ111" s="1034"/>
      <c r="AR111" s="1034"/>
      <c r="AS111" s="1034"/>
      <c r="AT111" s="1035"/>
      <c r="AU111" s="996"/>
      <c r="AV111" s="997"/>
      <c r="AW111" s="997"/>
      <c r="AX111" s="997"/>
      <c r="AY111" s="997"/>
      <c r="AZ111" s="1045" t="s">
        <v>441</v>
      </c>
      <c r="BA111" s="1046"/>
      <c r="BB111" s="1046"/>
      <c r="BC111" s="1046"/>
      <c r="BD111" s="1046"/>
      <c r="BE111" s="1046"/>
      <c r="BF111" s="1046"/>
      <c r="BG111" s="1046"/>
      <c r="BH111" s="1046"/>
      <c r="BI111" s="1046"/>
      <c r="BJ111" s="1046"/>
      <c r="BK111" s="1046"/>
      <c r="BL111" s="1046"/>
      <c r="BM111" s="1046"/>
      <c r="BN111" s="1046"/>
      <c r="BO111" s="1046"/>
      <c r="BP111" s="1047"/>
      <c r="BQ111" s="1015">
        <v>7415</v>
      </c>
      <c r="BR111" s="1016"/>
      <c r="BS111" s="1016"/>
      <c r="BT111" s="1016"/>
      <c r="BU111" s="1016"/>
      <c r="BV111" s="1016">
        <v>3777</v>
      </c>
      <c r="BW111" s="1016"/>
      <c r="BX111" s="1016"/>
      <c r="BY111" s="1016"/>
      <c r="BZ111" s="1016"/>
      <c r="CA111" s="1016">
        <v>2073</v>
      </c>
      <c r="CB111" s="1016"/>
      <c r="CC111" s="1016"/>
      <c r="CD111" s="1016"/>
      <c r="CE111" s="1016"/>
      <c r="CF111" s="1010">
        <v>0.1</v>
      </c>
      <c r="CG111" s="1011"/>
      <c r="CH111" s="1011"/>
      <c r="CI111" s="1011"/>
      <c r="CJ111" s="1011"/>
      <c r="CK111" s="1041"/>
      <c r="CL111" s="1042"/>
      <c r="CM111" s="1012" t="s">
        <v>442</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413</v>
      </c>
      <c r="DH111" s="1016"/>
      <c r="DI111" s="1016"/>
      <c r="DJ111" s="1016"/>
      <c r="DK111" s="1016"/>
      <c r="DL111" s="1016" t="s">
        <v>128</v>
      </c>
      <c r="DM111" s="1016"/>
      <c r="DN111" s="1016"/>
      <c r="DO111" s="1016"/>
      <c r="DP111" s="1016"/>
      <c r="DQ111" s="1016" t="s">
        <v>128</v>
      </c>
      <c r="DR111" s="1016"/>
      <c r="DS111" s="1016"/>
      <c r="DT111" s="1016"/>
      <c r="DU111" s="1016"/>
      <c r="DV111" s="1017" t="s">
        <v>443</v>
      </c>
      <c r="DW111" s="1017"/>
      <c r="DX111" s="1017"/>
      <c r="DY111" s="1017"/>
      <c r="DZ111" s="1018"/>
    </row>
    <row r="112" spans="1:131" s="248" customFormat="1" ht="26.25" customHeight="1" x14ac:dyDescent="0.2">
      <c r="A112" s="1048" t="s">
        <v>444</v>
      </c>
      <c r="B112" s="1049"/>
      <c r="C112" s="1046" t="s">
        <v>445</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443</v>
      </c>
      <c r="AB112" s="1055"/>
      <c r="AC112" s="1055"/>
      <c r="AD112" s="1055"/>
      <c r="AE112" s="1056"/>
      <c r="AF112" s="1057" t="s">
        <v>443</v>
      </c>
      <c r="AG112" s="1055"/>
      <c r="AH112" s="1055"/>
      <c r="AI112" s="1055"/>
      <c r="AJ112" s="1056"/>
      <c r="AK112" s="1057" t="s">
        <v>413</v>
      </c>
      <c r="AL112" s="1055"/>
      <c r="AM112" s="1055"/>
      <c r="AN112" s="1055"/>
      <c r="AO112" s="1056"/>
      <c r="AP112" s="1058" t="s">
        <v>440</v>
      </c>
      <c r="AQ112" s="1059"/>
      <c r="AR112" s="1059"/>
      <c r="AS112" s="1059"/>
      <c r="AT112" s="1060"/>
      <c r="AU112" s="996"/>
      <c r="AV112" s="997"/>
      <c r="AW112" s="997"/>
      <c r="AX112" s="997"/>
      <c r="AY112" s="997"/>
      <c r="AZ112" s="1045" t="s">
        <v>446</v>
      </c>
      <c r="BA112" s="1046"/>
      <c r="BB112" s="1046"/>
      <c r="BC112" s="1046"/>
      <c r="BD112" s="1046"/>
      <c r="BE112" s="1046"/>
      <c r="BF112" s="1046"/>
      <c r="BG112" s="1046"/>
      <c r="BH112" s="1046"/>
      <c r="BI112" s="1046"/>
      <c r="BJ112" s="1046"/>
      <c r="BK112" s="1046"/>
      <c r="BL112" s="1046"/>
      <c r="BM112" s="1046"/>
      <c r="BN112" s="1046"/>
      <c r="BO112" s="1046"/>
      <c r="BP112" s="1047"/>
      <c r="BQ112" s="1015">
        <v>1186951</v>
      </c>
      <c r="BR112" s="1016"/>
      <c r="BS112" s="1016"/>
      <c r="BT112" s="1016"/>
      <c r="BU112" s="1016"/>
      <c r="BV112" s="1016">
        <v>1342105</v>
      </c>
      <c r="BW112" s="1016"/>
      <c r="BX112" s="1016"/>
      <c r="BY112" s="1016"/>
      <c r="BZ112" s="1016"/>
      <c r="CA112" s="1016">
        <v>1208926</v>
      </c>
      <c r="CB112" s="1016"/>
      <c r="CC112" s="1016"/>
      <c r="CD112" s="1016"/>
      <c r="CE112" s="1016"/>
      <c r="CF112" s="1010">
        <v>37.299999999999997</v>
      </c>
      <c r="CG112" s="1011"/>
      <c r="CH112" s="1011"/>
      <c r="CI112" s="1011"/>
      <c r="CJ112" s="1011"/>
      <c r="CK112" s="1041"/>
      <c r="CL112" s="1042"/>
      <c r="CM112" s="1012" t="s">
        <v>447</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443</v>
      </c>
      <c r="DH112" s="1016"/>
      <c r="DI112" s="1016"/>
      <c r="DJ112" s="1016"/>
      <c r="DK112" s="1016"/>
      <c r="DL112" s="1016" t="s">
        <v>440</v>
      </c>
      <c r="DM112" s="1016"/>
      <c r="DN112" s="1016"/>
      <c r="DO112" s="1016"/>
      <c r="DP112" s="1016"/>
      <c r="DQ112" s="1016" t="s">
        <v>440</v>
      </c>
      <c r="DR112" s="1016"/>
      <c r="DS112" s="1016"/>
      <c r="DT112" s="1016"/>
      <c r="DU112" s="1016"/>
      <c r="DV112" s="1017" t="s">
        <v>413</v>
      </c>
      <c r="DW112" s="1017"/>
      <c r="DX112" s="1017"/>
      <c r="DY112" s="1017"/>
      <c r="DZ112" s="1018"/>
    </row>
    <row r="113" spans="1:130" s="248" customFormat="1" ht="26.25" customHeight="1" x14ac:dyDescent="0.2">
      <c r="A113" s="1050"/>
      <c r="B113" s="1051"/>
      <c r="C113" s="1046" t="s">
        <v>448</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39928</v>
      </c>
      <c r="AB113" s="1030"/>
      <c r="AC113" s="1030"/>
      <c r="AD113" s="1030"/>
      <c r="AE113" s="1031"/>
      <c r="AF113" s="1032">
        <v>79705</v>
      </c>
      <c r="AG113" s="1030"/>
      <c r="AH113" s="1030"/>
      <c r="AI113" s="1030"/>
      <c r="AJ113" s="1031"/>
      <c r="AK113" s="1032">
        <v>74551</v>
      </c>
      <c r="AL113" s="1030"/>
      <c r="AM113" s="1030"/>
      <c r="AN113" s="1030"/>
      <c r="AO113" s="1031"/>
      <c r="AP113" s="1033">
        <v>2.2999999999999998</v>
      </c>
      <c r="AQ113" s="1034"/>
      <c r="AR113" s="1034"/>
      <c r="AS113" s="1034"/>
      <c r="AT113" s="1035"/>
      <c r="AU113" s="996"/>
      <c r="AV113" s="997"/>
      <c r="AW113" s="997"/>
      <c r="AX113" s="997"/>
      <c r="AY113" s="997"/>
      <c r="AZ113" s="1045" t="s">
        <v>449</v>
      </c>
      <c r="BA113" s="1046"/>
      <c r="BB113" s="1046"/>
      <c r="BC113" s="1046"/>
      <c r="BD113" s="1046"/>
      <c r="BE113" s="1046"/>
      <c r="BF113" s="1046"/>
      <c r="BG113" s="1046"/>
      <c r="BH113" s="1046"/>
      <c r="BI113" s="1046"/>
      <c r="BJ113" s="1046"/>
      <c r="BK113" s="1046"/>
      <c r="BL113" s="1046"/>
      <c r="BM113" s="1046"/>
      <c r="BN113" s="1046"/>
      <c r="BO113" s="1046"/>
      <c r="BP113" s="1047"/>
      <c r="BQ113" s="1015">
        <v>273209</v>
      </c>
      <c r="BR113" s="1016"/>
      <c r="BS113" s="1016"/>
      <c r="BT113" s="1016"/>
      <c r="BU113" s="1016"/>
      <c r="BV113" s="1016">
        <v>219589</v>
      </c>
      <c r="BW113" s="1016"/>
      <c r="BX113" s="1016"/>
      <c r="BY113" s="1016"/>
      <c r="BZ113" s="1016"/>
      <c r="CA113" s="1016">
        <v>194816</v>
      </c>
      <c r="CB113" s="1016"/>
      <c r="CC113" s="1016"/>
      <c r="CD113" s="1016"/>
      <c r="CE113" s="1016"/>
      <c r="CF113" s="1010">
        <v>6</v>
      </c>
      <c r="CG113" s="1011"/>
      <c r="CH113" s="1011"/>
      <c r="CI113" s="1011"/>
      <c r="CJ113" s="1011"/>
      <c r="CK113" s="1041"/>
      <c r="CL113" s="1042"/>
      <c r="CM113" s="1012" t="s">
        <v>450</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413</v>
      </c>
      <c r="DH113" s="1055"/>
      <c r="DI113" s="1055"/>
      <c r="DJ113" s="1055"/>
      <c r="DK113" s="1056"/>
      <c r="DL113" s="1057" t="s">
        <v>413</v>
      </c>
      <c r="DM113" s="1055"/>
      <c r="DN113" s="1055"/>
      <c r="DO113" s="1055"/>
      <c r="DP113" s="1056"/>
      <c r="DQ113" s="1057" t="s">
        <v>413</v>
      </c>
      <c r="DR113" s="1055"/>
      <c r="DS113" s="1055"/>
      <c r="DT113" s="1055"/>
      <c r="DU113" s="1056"/>
      <c r="DV113" s="1058" t="s">
        <v>413</v>
      </c>
      <c r="DW113" s="1059"/>
      <c r="DX113" s="1059"/>
      <c r="DY113" s="1059"/>
      <c r="DZ113" s="1060"/>
    </row>
    <row r="114" spans="1:130" s="248" customFormat="1" ht="26.25" customHeight="1" x14ac:dyDescent="0.2">
      <c r="A114" s="1050"/>
      <c r="B114" s="1051"/>
      <c r="C114" s="1046" t="s">
        <v>451</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79531</v>
      </c>
      <c r="AB114" s="1055"/>
      <c r="AC114" s="1055"/>
      <c r="AD114" s="1055"/>
      <c r="AE114" s="1056"/>
      <c r="AF114" s="1057">
        <v>63837</v>
      </c>
      <c r="AG114" s="1055"/>
      <c r="AH114" s="1055"/>
      <c r="AI114" s="1055"/>
      <c r="AJ114" s="1056"/>
      <c r="AK114" s="1057">
        <v>34300</v>
      </c>
      <c r="AL114" s="1055"/>
      <c r="AM114" s="1055"/>
      <c r="AN114" s="1055"/>
      <c r="AO114" s="1056"/>
      <c r="AP114" s="1058">
        <v>1.1000000000000001</v>
      </c>
      <c r="AQ114" s="1059"/>
      <c r="AR114" s="1059"/>
      <c r="AS114" s="1059"/>
      <c r="AT114" s="1060"/>
      <c r="AU114" s="996"/>
      <c r="AV114" s="997"/>
      <c r="AW114" s="997"/>
      <c r="AX114" s="997"/>
      <c r="AY114" s="997"/>
      <c r="AZ114" s="1045" t="s">
        <v>452</v>
      </c>
      <c r="BA114" s="1046"/>
      <c r="BB114" s="1046"/>
      <c r="BC114" s="1046"/>
      <c r="BD114" s="1046"/>
      <c r="BE114" s="1046"/>
      <c r="BF114" s="1046"/>
      <c r="BG114" s="1046"/>
      <c r="BH114" s="1046"/>
      <c r="BI114" s="1046"/>
      <c r="BJ114" s="1046"/>
      <c r="BK114" s="1046"/>
      <c r="BL114" s="1046"/>
      <c r="BM114" s="1046"/>
      <c r="BN114" s="1046"/>
      <c r="BO114" s="1046"/>
      <c r="BP114" s="1047"/>
      <c r="BQ114" s="1015">
        <v>1043486</v>
      </c>
      <c r="BR114" s="1016"/>
      <c r="BS114" s="1016"/>
      <c r="BT114" s="1016"/>
      <c r="BU114" s="1016"/>
      <c r="BV114" s="1016">
        <v>1092066</v>
      </c>
      <c r="BW114" s="1016"/>
      <c r="BX114" s="1016"/>
      <c r="BY114" s="1016"/>
      <c r="BZ114" s="1016"/>
      <c r="CA114" s="1016">
        <v>1080172</v>
      </c>
      <c r="CB114" s="1016"/>
      <c r="CC114" s="1016"/>
      <c r="CD114" s="1016"/>
      <c r="CE114" s="1016"/>
      <c r="CF114" s="1010">
        <v>33.299999999999997</v>
      </c>
      <c r="CG114" s="1011"/>
      <c r="CH114" s="1011"/>
      <c r="CI114" s="1011"/>
      <c r="CJ114" s="1011"/>
      <c r="CK114" s="1041"/>
      <c r="CL114" s="1042"/>
      <c r="CM114" s="1012" t="s">
        <v>453</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413</v>
      </c>
      <c r="DH114" s="1055"/>
      <c r="DI114" s="1055"/>
      <c r="DJ114" s="1055"/>
      <c r="DK114" s="1056"/>
      <c r="DL114" s="1057" t="s">
        <v>440</v>
      </c>
      <c r="DM114" s="1055"/>
      <c r="DN114" s="1055"/>
      <c r="DO114" s="1055"/>
      <c r="DP114" s="1056"/>
      <c r="DQ114" s="1057" t="s">
        <v>440</v>
      </c>
      <c r="DR114" s="1055"/>
      <c r="DS114" s="1055"/>
      <c r="DT114" s="1055"/>
      <c r="DU114" s="1056"/>
      <c r="DV114" s="1058" t="s">
        <v>413</v>
      </c>
      <c r="DW114" s="1059"/>
      <c r="DX114" s="1059"/>
      <c r="DY114" s="1059"/>
      <c r="DZ114" s="1060"/>
    </row>
    <row r="115" spans="1:130" s="248" customFormat="1" ht="26.25" customHeight="1" x14ac:dyDescent="0.2">
      <c r="A115" s="1050"/>
      <c r="B115" s="1051"/>
      <c r="C115" s="1046" t="s">
        <v>454</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7964</v>
      </c>
      <c r="AB115" s="1030"/>
      <c r="AC115" s="1030"/>
      <c r="AD115" s="1030"/>
      <c r="AE115" s="1031"/>
      <c r="AF115" s="1032">
        <v>3638</v>
      </c>
      <c r="AG115" s="1030"/>
      <c r="AH115" s="1030"/>
      <c r="AI115" s="1030"/>
      <c r="AJ115" s="1031"/>
      <c r="AK115" s="1032">
        <v>1704</v>
      </c>
      <c r="AL115" s="1030"/>
      <c r="AM115" s="1030"/>
      <c r="AN115" s="1030"/>
      <c r="AO115" s="1031"/>
      <c r="AP115" s="1033">
        <v>0.1</v>
      </c>
      <c r="AQ115" s="1034"/>
      <c r="AR115" s="1034"/>
      <c r="AS115" s="1034"/>
      <c r="AT115" s="1035"/>
      <c r="AU115" s="996"/>
      <c r="AV115" s="997"/>
      <c r="AW115" s="997"/>
      <c r="AX115" s="997"/>
      <c r="AY115" s="997"/>
      <c r="AZ115" s="1045" t="s">
        <v>455</v>
      </c>
      <c r="BA115" s="1046"/>
      <c r="BB115" s="1046"/>
      <c r="BC115" s="1046"/>
      <c r="BD115" s="1046"/>
      <c r="BE115" s="1046"/>
      <c r="BF115" s="1046"/>
      <c r="BG115" s="1046"/>
      <c r="BH115" s="1046"/>
      <c r="BI115" s="1046"/>
      <c r="BJ115" s="1046"/>
      <c r="BK115" s="1046"/>
      <c r="BL115" s="1046"/>
      <c r="BM115" s="1046"/>
      <c r="BN115" s="1046"/>
      <c r="BO115" s="1046"/>
      <c r="BP115" s="1047"/>
      <c r="BQ115" s="1015">
        <v>8376</v>
      </c>
      <c r="BR115" s="1016"/>
      <c r="BS115" s="1016"/>
      <c r="BT115" s="1016"/>
      <c r="BU115" s="1016"/>
      <c r="BV115" s="1016">
        <v>9156</v>
      </c>
      <c r="BW115" s="1016"/>
      <c r="BX115" s="1016"/>
      <c r="BY115" s="1016"/>
      <c r="BZ115" s="1016"/>
      <c r="CA115" s="1016">
        <v>4521</v>
      </c>
      <c r="CB115" s="1016"/>
      <c r="CC115" s="1016"/>
      <c r="CD115" s="1016"/>
      <c r="CE115" s="1016"/>
      <c r="CF115" s="1010">
        <v>0.1</v>
      </c>
      <c r="CG115" s="1011"/>
      <c r="CH115" s="1011"/>
      <c r="CI115" s="1011"/>
      <c r="CJ115" s="1011"/>
      <c r="CK115" s="1041"/>
      <c r="CL115" s="1042"/>
      <c r="CM115" s="1045" t="s">
        <v>456</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440</v>
      </c>
      <c r="DH115" s="1055"/>
      <c r="DI115" s="1055"/>
      <c r="DJ115" s="1055"/>
      <c r="DK115" s="1056"/>
      <c r="DL115" s="1057" t="s">
        <v>440</v>
      </c>
      <c r="DM115" s="1055"/>
      <c r="DN115" s="1055"/>
      <c r="DO115" s="1055"/>
      <c r="DP115" s="1056"/>
      <c r="DQ115" s="1057" t="s">
        <v>440</v>
      </c>
      <c r="DR115" s="1055"/>
      <c r="DS115" s="1055"/>
      <c r="DT115" s="1055"/>
      <c r="DU115" s="1056"/>
      <c r="DV115" s="1058" t="s">
        <v>128</v>
      </c>
      <c r="DW115" s="1059"/>
      <c r="DX115" s="1059"/>
      <c r="DY115" s="1059"/>
      <c r="DZ115" s="1060"/>
    </row>
    <row r="116" spans="1:130" s="248" customFormat="1" ht="26.25" customHeight="1" x14ac:dyDescent="0.2">
      <c r="A116" s="1052"/>
      <c r="B116" s="1053"/>
      <c r="C116" s="1061" t="s">
        <v>457</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443</v>
      </c>
      <c r="AB116" s="1055"/>
      <c r="AC116" s="1055"/>
      <c r="AD116" s="1055"/>
      <c r="AE116" s="1056"/>
      <c r="AF116" s="1057" t="s">
        <v>128</v>
      </c>
      <c r="AG116" s="1055"/>
      <c r="AH116" s="1055"/>
      <c r="AI116" s="1055"/>
      <c r="AJ116" s="1056"/>
      <c r="AK116" s="1057" t="s">
        <v>440</v>
      </c>
      <c r="AL116" s="1055"/>
      <c r="AM116" s="1055"/>
      <c r="AN116" s="1055"/>
      <c r="AO116" s="1056"/>
      <c r="AP116" s="1058" t="s">
        <v>440</v>
      </c>
      <c r="AQ116" s="1059"/>
      <c r="AR116" s="1059"/>
      <c r="AS116" s="1059"/>
      <c r="AT116" s="1060"/>
      <c r="AU116" s="996"/>
      <c r="AV116" s="997"/>
      <c r="AW116" s="997"/>
      <c r="AX116" s="997"/>
      <c r="AY116" s="997"/>
      <c r="AZ116" s="1063" t="s">
        <v>458</v>
      </c>
      <c r="BA116" s="1064"/>
      <c r="BB116" s="1064"/>
      <c r="BC116" s="1064"/>
      <c r="BD116" s="1064"/>
      <c r="BE116" s="1064"/>
      <c r="BF116" s="1064"/>
      <c r="BG116" s="1064"/>
      <c r="BH116" s="1064"/>
      <c r="BI116" s="1064"/>
      <c r="BJ116" s="1064"/>
      <c r="BK116" s="1064"/>
      <c r="BL116" s="1064"/>
      <c r="BM116" s="1064"/>
      <c r="BN116" s="1064"/>
      <c r="BO116" s="1064"/>
      <c r="BP116" s="1065"/>
      <c r="BQ116" s="1015" t="s">
        <v>440</v>
      </c>
      <c r="BR116" s="1016"/>
      <c r="BS116" s="1016"/>
      <c r="BT116" s="1016"/>
      <c r="BU116" s="1016"/>
      <c r="BV116" s="1016" t="s">
        <v>440</v>
      </c>
      <c r="BW116" s="1016"/>
      <c r="BX116" s="1016"/>
      <c r="BY116" s="1016"/>
      <c r="BZ116" s="1016"/>
      <c r="CA116" s="1016" t="s">
        <v>440</v>
      </c>
      <c r="CB116" s="1016"/>
      <c r="CC116" s="1016"/>
      <c r="CD116" s="1016"/>
      <c r="CE116" s="1016"/>
      <c r="CF116" s="1010" t="s">
        <v>440</v>
      </c>
      <c r="CG116" s="1011"/>
      <c r="CH116" s="1011"/>
      <c r="CI116" s="1011"/>
      <c r="CJ116" s="1011"/>
      <c r="CK116" s="1041"/>
      <c r="CL116" s="1042"/>
      <c r="CM116" s="1012" t="s">
        <v>459</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128</v>
      </c>
      <c r="DH116" s="1055"/>
      <c r="DI116" s="1055"/>
      <c r="DJ116" s="1055"/>
      <c r="DK116" s="1056"/>
      <c r="DL116" s="1057" t="s">
        <v>443</v>
      </c>
      <c r="DM116" s="1055"/>
      <c r="DN116" s="1055"/>
      <c r="DO116" s="1055"/>
      <c r="DP116" s="1056"/>
      <c r="DQ116" s="1057" t="s">
        <v>440</v>
      </c>
      <c r="DR116" s="1055"/>
      <c r="DS116" s="1055"/>
      <c r="DT116" s="1055"/>
      <c r="DU116" s="1056"/>
      <c r="DV116" s="1058" t="s">
        <v>443</v>
      </c>
      <c r="DW116" s="1059"/>
      <c r="DX116" s="1059"/>
      <c r="DY116" s="1059"/>
      <c r="DZ116" s="1060"/>
    </row>
    <row r="117" spans="1:130" s="248" customFormat="1" ht="26.25" customHeight="1" x14ac:dyDescent="0.2">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460</v>
      </c>
      <c r="Z117" s="982"/>
      <c r="AA117" s="1072">
        <v>704192</v>
      </c>
      <c r="AB117" s="1073"/>
      <c r="AC117" s="1073"/>
      <c r="AD117" s="1073"/>
      <c r="AE117" s="1074"/>
      <c r="AF117" s="1075">
        <v>708256</v>
      </c>
      <c r="AG117" s="1073"/>
      <c r="AH117" s="1073"/>
      <c r="AI117" s="1073"/>
      <c r="AJ117" s="1074"/>
      <c r="AK117" s="1075">
        <v>683107</v>
      </c>
      <c r="AL117" s="1073"/>
      <c r="AM117" s="1073"/>
      <c r="AN117" s="1073"/>
      <c r="AO117" s="1074"/>
      <c r="AP117" s="1076"/>
      <c r="AQ117" s="1077"/>
      <c r="AR117" s="1077"/>
      <c r="AS117" s="1077"/>
      <c r="AT117" s="1078"/>
      <c r="AU117" s="996"/>
      <c r="AV117" s="997"/>
      <c r="AW117" s="997"/>
      <c r="AX117" s="997"/>
      <c r="AY117" s="997"/>
      <c r="AZ117" s="1063" t="s">
        <v>461</v>
      </c>
      <c r="BA117" s="1064"/>
      <c r="BB117" s="1064"/>
      <c r="BC117" s="1064"/>
      <c r="BD117" s="1064"/>
      <c r="BE117" s="1064"/>
      <c r="BF117" s="1064"/>
      <c r="BG117" s="1064"/>
      <c r="BH117" s="1064"/>
      <c r="BI117" s="1064"/>
      <c r="BJ117" s="1064"/>
      <c r="BK117" s="1064"/>
      <c r="BL117" s="1064"/>
      <c r="BM117" s="1064"/>
      <c r="BN117" s="1064"/>
      <c r="BO117" s="1064"/>
      <c r="BP117" s="1065"/>
      <c r="BQ117" s="1015" t="s">
        <v>128</v>
      </c>
      <c r="BR117" s="1016"/>
      <c r="BS117" s="1016"/>
      <c r="BT117" s="1016"/>
      <c r="BU117" s="1016"/>
      <c r="BV117" s="1016" t="s">
        <v>128</v>
      </c>
      <c r="BW117" s="1016"/>
      <c r="BX117" s="1016"/>
      <c r="BY117" s="1016"/>
      <c r="BZ117" s="1016"/>
      <c r="CA117" s="1016" t="s">
        <v>128</v>
      </c>
      <c r="CB117" s="1016"/>
      <c r="CC117" s="1016"/>
      <c r="CD117" s="1016"/>
      <c r="CE117" s="1016"/>
      <c r="CF117" s="1010" t="s">
        <v>128</v>
      </c>
      <c r="CG117" s="1011"/>
      <c r="CH117" s="1011"/>
      <c r="CI117" s="1011"/>
      <c r="CJ117" s="1011"/>
      <c r="CK117" s="1041"/>
      <c r="CL117" s="1042"/>
      <c r="CM117" s="1012" t="s">
        <v>462</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443</v>
      </c>
      <c r="DH117" s="1055"/>
      <c r="DI117" s="1055"/>
      <c r="DJ117" s="1055"/>
      <c r="DK117" s="1056"/>
      <c r="DL117" s="1057" t="s">
        <v>128</v>
      </c>
      <c r="DM117" s="1055"/>
      <c r="DN117" s="1055"/>
      <c r="DO117" s="1055"/>
      <c r="DP117" s="1056"/>
      <c r="DQ117" s="1057" t="s">
        <v>128</v>
      </c>
      <c r="DR117" s="1055"/>
      <c r="DS117" s="1055"/>
      <c r="DT117" s="1055"/>
      <c r="DU117" s="1056"/>
      <c r="DV117" s="1058" t="s">
        <v>443</v>
      </c>
      <c r="DW117" s="1059"/>
      <c r="DX117" s="1059"/>
      <c r="DY117" s="1059"/>
      <c r="DZ117" s="1060"/>
    </row>
    <row r="118" spans="1:130" s="248" customFormat="1" ht="26.25" customHeight="1" x14ac:dyDescent="0.2">
      <c r="A118" s="1000" t="s">
        <v>434</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431</v>
      </c>
      <c r="AB118" s="981"/>
      <c r="AC118" s="981"/>
      <c r="AD118" s="981"/>
      <c r="AE118" s="982"/>
      <c r="AF118" s="980" t="s">
        <v>432</v>
      </c>
      <c r="AG118" s="981"/>
      <c r="AH118" s="981"/>
      <c r="AI118" s="981"/>
      <c r="AJ118" s="982"/>
      <c r="AK118" s="980" t="s">
        <v>306</v>
      </c>
      <c r="AL118" s="981"/>
      <c r="AM118" s="981"/>
      <c r="AN118" s="981"/>
      <c r="AO118" s="982"/>
      <c r="AP118" s="1067" t="s">
        <v>433</v>
      </c>
      <c r="AQ118" s="1068"/>
      <c r="AR118" s="1068"/>
      <c r="AS118" s="1068"/>
      <c r="AT118" s="1069"/>
      <c r="AU118" s="996"/>
      <c r="AV118" s="997"/>
      <c r="AW118" s="997"/>
      <c r="AX118" s="997"/>
      <c r="AY118" s="997"/>
      <c r="AZ118" s="1070" t="s">
        <v>463</v>
      </c>
      <c r="BA118" s="1061"/>
      <c r="BB118" s="1061"/>
      <c r="BC118" s="1061"/>
      <c r="BD118" s="1061"/>
      <c r="BE118" s="1061"/>
      <c r="BF118" s="1061"/>
      <c r="BG118" s="1061"/>
      <c r="BH118" s="1061"/>
      <c r="BI118" s="1061"/>
      <c r="BJ118" s="1061"/>
      <c r="BK118" s="1061"/>
      <c r="BL118" s="1061"/>
      <c r="BM118" s="1061"/>
      <c r="BN118" s="1061"/>
      <c r="BO118" s="1061"/>
      <c r="BP118" s="1062"/>
      <c r="BQ118" s="1093" t="s">
        <v>443</v>
      </c>
      <c r="BR118" s="1094"/>
      <c r="BS118" s="1094"/>
      <c r="BT118" s="1094"/>
      <c r="BU118" s="1094"/>
      <c r="BV118" s="1094" t="s">
        <v>128</v>
      </c>
      <c r="BW118" s="1094"/>
      <c r="BX118" s="1094"/>
      <c r="BY118" s="1094"/>
      <c r="BZ118" s="1094"/>
      <c r="CA118" s="1094" t="s">
        <v>443</v>
      </c>
      <c r="CB118" s="1094"/>
      <c r="CC118" s="1094"/>
      <c r="CD118" s="1094"/>
      <c r="CE118" s="1094"/>
      <c r="CF118" s="1010" t="s">
        <v>128</v>
      </c>
      <c r="CG118" s="1011"/>
      <c r="CH118" s="1011"/>
      <c r="CI118" s="1011"/>
      <c r="CJ118" s="1011"/>
      <c r="CK118" s="1041"/>
      <c r="CL118" s="1042"/>
      <c r="CM118" s="1012" t="s">
        <v>464</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128</v>
      </c>
      <c r="DH118" s="1055"/>
      <c r="DI118" s="1055"/>
      <c r="DJ118" s="1055"/>
      <c r="DK118" s="1056"/>
      <c r="DL118" s="1057" t="s">
        <v>128</v>
      </c>
      <c r="DM118" s="1055"/>
      <c r="DN118" s="1055"/>
      <c r="DO118" s="1055"/>
      <c r="DP118" s="1056"/>
      <c r="DQ118" s="1057" t="s">
        <v>465</v>
      </c>
      <c r="DR118" s="1055"/>
      <c r="DS118" s="1055"/>
      <c r="DT118" s="1055"/>
      <c r="DU118" s="1056"/>
      <c r="DV118" s="1058" t="s">
        <v>128</v>
      </c>
      <c r="DW118" s="1059"/>
      <c r="DX118" s="1059"/>
      <c r="DY118" s="1059"/>
      <c r="DZ118" s="1060"/>
    </row>
    <row r="119" spans="1:130" s="248" customFormat="1" ht="26.25" customHeight="1" x14ac:dyDescent="0.2">
      <c r="A119" s="1154" t="s">
        <v>437</v>
      </c>
      <c r="B119" s="1040"/>
      <c r="C119" s="1019" t="s">
        <v>438</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128</v>
      </c>
      <c r="AB119" s="988"/>
      <c r="AC119" s="988"/>
      <c r="AD119" s="988"/>
      <c r="AE119" s="989"/>
      <c r="AF119" s="990" t="s">
        <v>443</v>
      </c>
      <c r="AG119" s="988"/>
      <c r="AH119" s="988"/>
      <c r="AI119" s="988"/>
      <c r="AJ119" s="989"/>
      <c r="AK119" s="990" t="s">
        <v>128</v>
      </c>
      <c r="AL119" s="988"/>
      <c r="AM119" s="988"/>
      <c r="AN119" s="988"/>
      <c r="AO119" s="989"/>
      <c r="AP119" s="991" t="s">
        <v>128</v>
      </c>
      <c r="AQ119" s="992"/>
      <c r="AR119" s="992"/>
      <c r="AS119" s="992"/>
      <c r="AT119" s="993"/>
      <c r="AU119" s="998"/>
      <c r="AV119" s="999"/>
      <c r="AW119" s="999"/>
      <c r="AX119" s="999"/>
      <c r="AY119" s="999"/>
      <c r="AZ119" s="279" t="s">
        <v>187</v>
      </c>
      <c r="BA119" s="279"/>
      <c r="BB119" s="279"/>
      <c r="BC119" s="279"/>
      <c r="BD119" s="279"/>
      <c r="BE119" s="279"/>
      <c r="BF119" s="279"/>
      <c r="BG119" s="279"/>
      <c r="BH119" s="279"/>
      <c r="BI119" s="279"/>
      <c r="BJ119" s="279"/>
      <c r="BK119" s="279"/>
      <c r="BL119" s="279"/>
      <c r="BM119" s="279"/>
      <c r="BN119" s="279"/>
      <c r="BO119" s="1071" t="s">
        <v>466</v>
      </c>
      <c r="BP119" s="1102"/>
      <c r="BQ119" s="1093">
        <v>8352164</v>
      </c>
      <c r="BR119" s="1094"/>
      <c r="BS119" s="1094"/>
      <c r="BT119" s="1094"/>
      <c r="BU119" s="1094"/>
      <c r="BV119" s="1094">
        <v>8635871</v>
      </c>
      <c r="BW119" s="1094"/>
      <c r="BX119" s="1094"/>
      <c r="BY119" s="1094"/>
      <c r="BZ119" s="1094"/>
      <c r="CA119" s="1094">
        <v>8477798</v>
      </c>
      <c r="CB119" s="1094"/>
      <c r="CC119" s="1094"/>
      <c r="CD119" s="1094"/>
      <c r="CE119" s="1094"/>
      <c r="CF119" s="1095"/>
      <c r="CG119" s="1096"/>
      <c r="CH119" s="1096"/>
      <c r="CI119" s="1096"/>
      <c r="CJ119" s="1097"/>
      <c r="CK119" s="1043"/>
      <c r="CL119" s="1044"/>
      <c r="CM119" s="1098" t="s">
        <v>467</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7415</v>
      </c>
      <c r="DH119" s="1080"/>
      <c r="DI119" s="1080"/>
      <c r="DJ119" s="1080"/>
      <c r="DK119" s="1081"/>
      <c r="DL119" s="1079">
        <v>3777</v>
      </c>
      <c r="DM119" s="1080"/>
      <c r="DN119" s="1080"/>
      <c r="DO119" s="1080"/>
      <c r="DP119" s="1081"/>
      <c r="DQ119" s="1079">
        <v>2073</v>
      </c>
      <c r="DR119" s="1080"/>
      <c r="DS119" s="1080"/>
      <c r="DT119" s="1080"/>
      <c r="DU119" s="1081"/>
      <c r="DV119" s="1082">
        <v>0.1</v>
      </c>
      <c r="DW119" s="1083"/>
      <c r="DX119" s="1083"/>
      <c r="DY119" s="1083"/>
      <c r="DZ119" s="1084"/>
    </row>
    <row r="120" spans="1:130" s="248" customFormat="1" ht="26.25" customHeight="1" x14ac:dyDescent="0.2">
      <c r="A120" s="1155"/>
      <c r="B120" s="1042"/>
      <c r="C120" s="1012" t="s">
        <v>442</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128</v>
      </c>
      <c r="AB120" s="1055"/>
      <c r="AC120" s="1055"/>
      <c r="AD120" s="1055"/>
      <c r="AE120" s="1056"/>
      <c r="AF120" s="1057" t="s">
        <v>443</v>
      </c>
      <c r="AG120" s="1055"/>
      <c r="AH120" s="1055"/>
      <c r="AI120" s="1055"/>
      <c r="AJ120" s="1056"/>
      <c r="AK120" s="1057" t="s">
        <v>128</v>
      </c>
      <c r="AL120" s="1055"/>
      <c r="AM120" s="1055"/>
      <c r="AN120" s="1055"/>
      <c r="AO120" s="1056"/>
      <c r="AP120" s="1058" t="s">
        <v>128</v>
      </c>
      <c r="AQ120" s="1059"/>
      <c r="AR120" s="1059"/>
      <c r="AS120" s="1059"/>
      <c r="AT120" s="1060"/>
      <c r="AU120" s="1085" t="s">
        <v>468</v>
      </c>
      <c r="AV120" s="1086"/>
      <c r="AW120" s="1086"/>
      <c r="AX120" s="1086"/>
      <c r="AY120" s="1087"/>
      <c r="AZ120" s="1036" t="s">
        <v>469</v>
      </c>
      <c r="BA120" s="985"/>
      <c r="BB120" s="985"/>
      <c r="BC120" s="985"/>
      <c r="BD120" s="985"/>
      <c r="BE120" s="985"/>
      <c r="BF120" s="985"/>
      <c r="BG120" s="985"/>
      <c r="BH120" s="985"/>
      <c r="BI120" s="985"/>
      <c r="BJ120" s="985"/>
      <c r="BK120" s="985"/>
      <c r="BL120" s="985"/>
      <c r="BM120" s="985"/>
      <c r="BN120" s="985"/>
      <c r="BO120" s="985"/>
      <c r="BP120" s="986"/>
      <c r="BQ120" s="1022">
        <v>5044022</v>
      </c>
      <c r="BR120" s="1023"/>
      <c r="BS120" s="1023"/>
      <c r="BT120" s="1023"/>
      <c r="BU120" s="1023"/>
      <c r="BV120" s="1023">
        <v>6722055</v>
      </c>
      <c r="BW120" s="1023"/>
      <c r="BX120" s="1023"/>
      <c r="BY120" s="1023"/>
      <c r="BZ120" s="1023"/>
      <c r="CA120" s="1023">
        <v>8921256</v>
      </c>
      <c r="CB120" s="1023"/>
      <c r="CC120" s="1023"/>
      <c r="CD120" s="1023"/>
      <c r="CE120" s="1023"/>
      <c r="CF120" s="1037">
        <v>275</v>
      </c>
      <c r="CG120" s="1038"/>
      <c r="CH120" s="1038"/>
      <c r="CI120" s="1038"/>
      <c r="CJ120" s="1038"/>
      <c r="CK120" s="1103" t="s">
        <v>470</v>
      </c>
      <c r="CL120" s="1104"/>
      <c r="CM120" s="1104"/>
      <c r="CN120" s="1104"/>
      <c r="CO120" s="1105"/>
      <c r="CP120" s="1111" t="s">
        <v>407</v>
      </c>
      <c r="CQ120" s="1112"/>
      <c r="CR120" s="1112"/>
      <c r="CS120" s="1112"/>
      <c r="CT120" s="1112"/>
      <c r="CU120" s="1112"/>
      <c r="CV120" s="1112"/>
      <c r="CW120" s="1112"/>
      <c r="CX120" s="1112"/>
      <c r="CY120" s="1112"/>
      <c r="CZ120" s="1112"/>
      <c r="DA120" s="1112"/>
      <c r="DB120" s="1112"/>
      <c r="DC120" s="1112"/>
      <c r="DD120" s="1112"/>
      <c r="DE120" s="1112"/>
      <c r="DF120" s="1113"/>
      <c r="DG120" s="1022">
        <v>1112778</v>
      </c>
      <c r="DH120" s="1023"/>
      <c r="DI120" s="1023"/>
      <c r="DJ120" s="1023"/>
      <c r="DK120" s="1023"/>
      <c r="DL120" s="1023">
        <v>1152909</v>
      </c>
      <c r="DM120" s="1023"/>
      <c r="DN120" s="1023"/>
      <c r="DO120" s="1023"/>
      <c r="DP120" s="1023"/>
      <c r="DQ120" s="1023">
        <v>1080960</v>
      </c>
      <c r="DR120" s="1023"/>
      <c r="DS120" s="1023"/>
      <c r="DT120" s="1023"/>
      <c r="DU120" s="1023"/>
      <c r="DV120" s="1024">
        <v>33.299999999999997</v>
      </c>
      <c r="DW120" s="1024"/>
      <c r="DX120" s="1024"/>
      <c r="DY120" s="1024"/>
      <c r="DZ120" s="1025"/>
    </row>
    <row r="121" spans="1:130" s="248" customFormat="1" ht="26.25" customHeight="1" x14ac:dyDescent="0.2">
      <c r="A121" s="1155"/>
      <c r="B121" s="1042"/>
      <c r="C121" s="1063" t="s">
        <v>471</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128</v>
      </c>
      <c r="AB121" s="1055"/>
      <c r="AC121" s="1055"/>
      <c r="AD121" s="1055"/>
      <c r="AE121" s="1056"/>
      <c r="AF121" s="1057" t="s">
        <v>128</v>
      </c>
      <c r="AG121" s="1055"/>
      <c r="AH121" s="1055"/>
      <c r="AI121" s="1055"/>
      <c r="AJ121" s="1056"/>
      <c r="AK121" s="1057" t="s">
        <v>465</v>
      </c>
      <c r="AL121" s="1055"/>
      <c r="AM121" s="1055"/>
      <c r="AN121" s="1055"/>
      <c r="AO121" s="1056"/>
      <c r="AP121" s="1058" t="s">
        <v>128</v>
      </c>
      <c r="AQ121" s="1059"/>
      <c r="AR121" s="1059"/>
      <c r="AS121" s="1059"/>
      <c r="AT121" s="1060"/>
      <c r="AU121" s="1088"/>
      <c r="AV121" s="1089"/>
      <c r="AW121" s="1089"/>
      <c r="AX121" s="1089"/>
      <c r="AY121" s="1090"/>
      <c r="AZ121" s="1045" t="s">
        <v>472</v>
      </c>
      <c r="BA121" s="1046"/>
      <c r="BB121" s="1046"/>
      <c r="BC121" s="1046"/>
      <c r="BD121" s="1046"/>
      <c r="BE121" s="1046"/>
      <c r="BF121" s="1046"/>
      <c r="BG121" s="1046"/>
      <c r="BH121" s="1046"/>
      <c r="BI121" s="1046"/>
      <c r="BJ121" s="1046"/>
      <c r="BK121" s="1046"/>
      <c r="BL121" s="1046"/>
      <c r="BM121" s="1046"/>
      <c r="BN121" s="1046"/>
      <c r="BO121" s="1046"/>
      <c r="BP121" s="1047"/>
      <c r="BQ121" s="1015">
        <v>71702</v>
      </c>
      <c r="BR121" s="1016"/>
      <c r="BS121" s="1016"/>
      <c r="BT121" s="1016"/>
      <c r="BU121" s="1016"/>
      <c r="BV121" s="1016">
        <v>57461</v>
      </c>
      <c r="BW121" s="1016"/>
      <c r="BX121" s="1016"/>
      <c r="BY121" s="1016"/>
      <c r="BZ121" s="1016"/>
      <c r="CA121" s="1016">
        <v>43010</v>
      </c>
      <c r="CB121" s="1016"/>
      <c r="CC121" s="1016"/>
      <c r="CD121" s="1016"/>
      <c r="CE121" s="1016"/>
      <c r="CF121" s="1010">
        <v>1.3</v>
      </c>
      <c r="CG121" s="1011"/>
      <c r="CH121" s="1011"/>
      <c r="CI121" s="1011"/>
      <c r="CJ121" s="1011"/>
      <c r="CK121" s="1106"/>
      <c r="CL121" s="1107"/>
      <c r="CM121" s="1107"/>
      <c r="CN121" s="1107"/>
      <c r="CO121" s="1108"/>
      <c r="CP121" s="1116" t="s">
        <v>409</v>
      </c>
      <c r="CQ121" s="1117"/>
      <c r="CR121" s="1117"/>
      <c r="CS121" s="1117"/>
      <c r="CT121" s="1117"/>
      <c r="CU121" s="1117"/>
      <c r="CV121" s="1117"/>
      <c r="CW121" s="1117"/>
      <c r="CX121" s="1117"/>
      <c r="CY121" s="1117"/>
      <c r="CZ121" s="1117"/>
      <c r="DA121" s="1117"/>
      <c r="DB121" s="1117"/>
      <c r="DC121" s="1117"/>
      <c r="DD121" s="1117"/>
      <c r="DE121" s="1117"/>
      <c r="DF121" s="1118"/>
      <c r="DG121" s="1015">
        <v>72660</v>
      </c>
      <c r="DH121" s="1016"/>
      <c r="DI121" s="1016"/>
      <c r="DJ121" s="1016"/>
      <c r="DK121" s="1016"/>
      <c r="DL121" s="1016">
        <v>113163</v>
      </c>
      <c r="DM121" s="1016"/>
      <c r="DN121" s="1016"/>
      <c r="DO121" s="1016"/>
      <c r="DP121" s="1016"/>
      <c r="DQ121" s="1016">
        <v>127966</v>
      </c>
      <c r="DR121" s="1016"/>
      <c r="DS121" s="1016"/>
      <c r="DT121" s="1016"/>
      <c r="DU121" s="1016"/>
      <c r="DV121" s="1017">
        <v>3.9</v>
      </c>
      <c r="DW121" s="1017"/>
      <c r="DX121" s="1017"/>
      <c r="DY121" s="1017"/>
      <c r="DZ121" s="1018"/>
    </row>
    <row r="122" spans="1:130" s="248" customFormat="1" ht="26.25" customHeight="1" x14ac:dyDescent="0.2">
      <c r="A122" s="1155"/>
      <c r="B122" s="1042"/>
      <c r="C122" s="1012" t="s">
        <v>453</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128</v>
      </c>
      <c r="AB122" s="1055"/>
      <c r="AC122" s="1055"/>
      <c r="AD122" s="1055"/>
      <c r="AE122" s="1056"/>
      <c r="AF122" s="1057" t="s">
        <v>128</v>
      </c>
      <c r="AG122" s="1055"/>
      <c r="AH122" s="1055"/>
      <c r="AI122" s="1055"/>
      <c r="AJ122" s="1056"/>
      <c r="AK122" s="1057" t="s">
        <v>128</v>
      </c>
      <c r="AL122" s="1055"/>
      <c r="AM122" s="1055"/>
      <c r="AN122" s="1055"/>
      <c r="AO122" s="1056"/>
      <c r="AP122" s="1058" t="s">
        <v>443</v>
      </c>
      <c r="AQ122" s="1059"/>
      <c r="AR122" s="1059"/>
      <c r="AS122" s="1059"/>
      <c r="AT122" s="1060"/>
      <c r="AU122" s="1088"/>
      <c r="AV122" s="1089"/>
      <c r="AW122" s="1089"/>
      <c r="AX122" s="1089"/>
      <c r="AY122" s="1090"/>
      <c r="AZ122" s="1070" t="s">
        <v>473</v>
      </c>
      <c r="BA122" s="1061"/>
      <c r="BB122" s="1061"/>
      <c r="BC122" s="1061"/>
      <c r="BD122" s="1061"/>
      <c r="BE122" s="1061"/>
      <c r="BF122" s="1061"/>
      <c r="BG122" s="1061"/>
      <c r="BH122" s="1061"/>
      <c r="BI122" s="1061"/>
      <c r="BJ122" s="1061"/>
      <c r="BK122" s="1061"/>
      <c r="BL122" s="1061"/>
      <c r="BM122" s="1061"/>
      <c r="BN122" s="1061"/>
      <c r="BO122" s="1061"/>
      <c r="BP122" s="1062"/>
      <c r="BQ122" s="1093">
        <v>5002166</v>
      </c>
      <c r="BR122" s="1094"/>
      <c r="BS122" s="1094"/>
      <c r="BT122" s="1094"/>
      <c r="BU122" s="1094"/>
      <c r="BV122" s="1094">
        <v>5191892</v>
      </c>
      <c r="BW122" s="1094"/>
      <c r="BX122" s="1094"/>
      <c r="BY122" s="1094"/>
      <c r="BZ122" s="1094"/>
      <c r="CA122" s="1094">
        <v>4891043</v>
      </c>
      <c r="CB122" s="1094"/>
      <c r="CC122" s="1094"/>
      <c r="CD122" s="1094"/>
      <c r="CE122" s="1094"/>
      <c r="CF122" s="1114">
        <v>150.80000000000001</v>
      </c>
      <c r="CG122" s="1115"/>
      <c r="CH122" s="1115"/>
      <c r="CI122" s="1115"/>
      <c r="CJ122" s="1115"/>
      <c r="CK122" s="1106"/>
      <c r="CL122" s="1107"/>
      <c r="CM122" s="1107"/>
      <c r="CN122" s="1107"/>
      <c r="CO122" s="1108"/>
      <c r="CP122" s="1116" t="s">
        <v>474</v>
      </c>
      <c r="CQ122" s="1117"/>
      <c r="CR122" s="1117"/>
      <c r="CS122" s="1117"/>
      <c r="CT122" s="1117"/>
      <c r="CU122" s="1117"/>
      <c r="CV122" s="1117"/>
      <c r="CW122" s="1117"/>
      <c r="CX122" s="1117"/>
      <c r="CY122" s="1117"/>
      <c r="CZ122" s="1117"/>
      <c r="DA122" s="1117"/>
      <c r="DB122" s="1117"/>
      <c r="DC122" s="1117"/>
      <c r="DD122" s="1117"/>
      <c r="DE122" s="1117"/>
      <c r="DF122" s="1118"/>
      <c r="DG122" s="1015" t="s">
        <v>128</v>
      </c>
      <c r="DH122" s="1016"/>
      <c r="DI122" s="1016"/>
      <c r="DJ122" s="1016"/>
      <c r="DK122" s="1016"/>
      <c r="DL122" s="1016" t="s">
        <v>128</v>
      </c>
      <c r="DM122" s="1016"/>
      <c r="DN122" s="1016"/>
      <c r="DO122" s="1016"/>
      <c r="DP122" s="1016"/>
      <c r="DQ122" s="1016" t="s">
        <v>443</v>
      </c>
      <c r="DR122" s="1016"/>
      <c r="DS122" s="1016"/>
      <c r="DT122" s="1016"/>
      <c r="DU122" s="1016"/>
      <c r="DV122" s="1017" t="s">
        <v>128</v>
      </c>
      <c r="DW122" s="1017"/>
      <c r="DX122" s="1017"/>
      <c r="DY122" s="1017"/>
      <c r="DZ122" s="1018"/>
    </row>
    <row r="123" spans="1:130" s="248" customFormat="1" ht="26.25" customHeight="1" x14ac:dyDescent="0.2">
      <c r="A123" s="1155"/>
      <c r="B123" s="1042"/>
      <c r="C123" s="1012" t="s">
        <v>459</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128</v>
      </c>
      <c r="AB123" s="1055"/>
      <c r="AC123" s="1055"/>
      <c r="AD123" s="1055"/>
      <c r="AE123" s="1056"/>
      <c r="AF123" s="1057" t="s">
        <v>128</v>
      </c>
      <c r="AG123" s="1055"/>
      <c r="AH123" s="1055"/>
      <c r="AI123" s="1055"/>
      <c r="AJ123" s="1056"/>
      <c r="AK123" s="1057" t="s">
        <v>443</v>
      </c>
      <c r="AL123" s="1055"/>
      <c r="AM123" s="1055"/>
      <c r="AN123" s="1055"/>
      <c r="AO123" s="1056"/>
      <c r="AP123" s="1058" t="s">
        <v>128</v>
      </c>
      <c r="AQ123" s="1059"/>
      <c r="AR123" s="1059"/>
      <c r="AS123" s="1059"/>
      <c r="AT123" s="1060"/>
      <c r="AU123" s="1091"/>
      <c r="AV123" s="1092"/>
      <c r="AW123" s="1092"/>
      <c r="AX123" s="1092"/>
      <c r="AY123" s="1092"/>
      <c r="AZ123" s="279" t="s">
        <v>187</v>
      </c>
      <c r="BA123" s="279"/>
      <c r="BB123" s="279"/>
      <c r="BC123" s="279"/>
      <c r="BD123" s="279"/>
      <c r="BE123" s="279"/>
      <c r="BF123" s="279"/>
      <c r="BG123" s="279"/>
      <c r="BH123" s="279"/>
      <c r="BI123" s="279"/>
      <c r="BJ123" s="279"/>
      <c r="BK123" s="279"/>
      <c r="BL123" s="279"/>
      <c r="BM123" s="279"/>
      <c r="BN123" s="279"/>
      <c r="BO123" s="1071" t="s">
        <v>475</v>
      </c>
      <c r="BP123" s="1102"/>
      <c r="BQ123" s="1161">
        <v>10117890</v>
      </c>
      <c r="BR123" s="1162"/>
      <c r="BS123" s="1162"/>
      <c r="BT123" s="1162"/>
      <c r="BU123" s="1162"/>
      <c r="BV123" s="1162">
        <v>11971408</v>
      </c>
      <c r="BW123" s="1162"/>
      <c r="BX123" s="1162"/>
      <c r="BY123" s="1162"/>
      <c r="BZ123" s="1162"/>
      <c r="CA123" s="1162">
        <v>13855309</v>
      </c>
      <c r="CB123" s="1162"/>
      <c r="CC123" s="1162"/>
      <c r="CD123" s="1162"/>
      <c r="CE123" s="1162"/>
      <c r="CF123" s="1095"/>
      <c r="CG123" s="1096"/>
      <c r="CH123" s="1096"/>
      <c r="CI123" s="1096"/>
      <c r="CJ123" s="1097"/>
      <c r="CK123" s="1106"/>
      <c r="CL123" s="1107"/>
      <c r="CM123" s="1107"/>
      <c r="CN123" s="1107"/>
      <c r="CO123" s="1108"/>
      <c r="CP123" s="1116" t="s">
        <v>404</v>
      </c>
      <c r="CQ123" s="1117"/>
      <c r="CR123" s="1117"/>
      <c r="CS123" s="1117"/>
      <c r="CT123" s="1117"/>
      <c r="CU123" s="1117"/>
      <c r="CV123" s="1117"/>
      <c r="CW123" s="1117"/>
      <c r="CX123" s="1117"/>
      <c r="CY123" s="1117"/>
      <c r="CZ123" s="1117"/>
      <c r="DA123" s="1117"/>
      <c r="DB123" s="1117"/>
      <c r="DC123" s="1117"/>
      <c r="DD123" s="1117"/>
      <c r="DE123" s="1117"/>
      <c r="DF123" s="1118"/>
      <c r="DG123" s="1054" t="s">
        <v>443</v>
      </c>
      <c r="DH123" s="1055"/>
      <c r="DI123" s="1055"/>
      <c r="DJ123" s="1055"/>
      <c r="DK123" s="1056"/>
      <c r="DL123" s="1057" t="s">
        <v>476</v>
      </c>
      <c r="DM123" s="1055"/>
      <c r="DN123" s="1055"/>
      <c r="DO123" s="1055"/>
      <c r="DP123" s="1056"/>
      <c r="DQ123" s="1057" t="s">
        <v>128</v>
      </c>
      <c r="DR123" s="1055"/>
      <c r="DS123" s="1055"/>
      <c r="DT123" s="1055"/>
      <c r="DU123" s="1056"/>
      <c r="DV123" s="1058" t="s">
        <v>476</v>
      </c>
      <c r="DW123" s="1059"/>
      <c r="DX123" s="1059"/>
      <c r="DY123" s="1059"/>
      <c r="DZ123" s="1060"/>
    </row>
    <row r="124" spans="1:130" s="248" customFormat="1" ht="26.25" customHeight="1" thickBot="1" x14ac:dyDescent="0.25">
      <c r="A124" s="1155"/>
      <c r="B124" s="1042"/>
      <c r="C124" s="1012" t="s">
        <v>462</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128</v>
      </c>
      <c r="AB124" s="1055"/>
      <c r="AC124" s="1055"/>
      <c r="AD124" s="1055"/>
      <c r="AE124" s="1056"/>
      <c r="AF124" s="1057" t="s">
        <v>128</v>
      </c>
      <c r="AG124" s="1055"/>
      <c r="AH124" s="1055"/>
      <c r="AI124" s="1055"/>
      <c r="AJ124" s="1056"/>
      <c r="AK124" s="1057" t="s">
        <v>128</v>
      </c>
      <c r="AL124" s="1055"/>
      <c r="AM124" s="1055"/>
      <c r="AN124" s="1055"/>
      <c r="AO124" s="1056"/>
      <c r="AP124" s="1058" t="s">
        <v>476</v>
      </c>
      <c r="AQ124" s="1059"/>
      <c r="AR124" s="1059"/>
      <c r="AS124" s="1059"/>
      <c r="AT124" s="1060"/>
      <c r="AU124" s="1157" t="s">
        <v>477</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128</v>
      </c>
      <c r="BR124" s="1124"/>
      <c r="BS124" s="1124"/>
      <c r="BT124" s="1124"/>
      <c r="BU124" s="1124"/>
      <c r="BV124" s="1124" t="s">
        <v>128</v>
      </c>
      <c r="BW124" s="1124"/>
      <c r="BX124" s="1124"/>
      <c r="BY124" s="1124"/>
      <c r="BZ124" s="1124"/>
      <c r="CA124" s="1124" t="s">
        <v>443</v>
      </c>
      <c r="CB124" s="1124"/>
      <c r="CC124" s="1124"/>
      <c r="CD124" s="1124"/>
      <c r="CE124" s="1124"/>
      <c r="CF124" s="1125"/>
      <c r="CG124" s="1126"/>
      <c r="CH124" s="1126"/>
      <c r="CI124" s="1126"/>
      <c r="CJ124" s="1127"/>
      <c r="CK124" s="1109"/>
      <c r="CL124" s="1109"/>
      <c r="CM124" s="1109"/>
      <c r="CN124" s="1109"/>
      <c r="CO124" s="1110"/>
      <c r="CP124" s="1116" t="s">
        <v>478</v>
      </c>
      <c r="CQ124" s="1117"/>
      <c r="CR124" s="1117"/>
      <c r="CS124" s="1117"/>
      <c r="CT124" s="1117"/>
      <c r="CU124" s="1117"/>
      <c r="CV124" s="1117"/>
      <c r="CW124" s="1117"/>
      <c r="CX124" s="1117"/>
      <c r="CY124" s="1117"/>
      <c r="CZ124" s="1117"/>
      <c r="DA124" s="1117"/>
      <c r="DB124" s="1117"/>
      <c r="DC124" s="1117"/>
      <c r="DD124" s="1117"/>
      <c r="DE124" s="1117"/>
      <c r="DF124" s="1118"/>
      <c r="DG124" s="1101">
        <v>1513</v>
      </c>
      <c r="DH124" s="1080"/>
      <c r="DI124" s="1080"/>
      <c r="DJ124" s="1080"/>
      <c r="DK124" s="1081"/>
      <c r="DL124" s="1079">
        <v>76033</v>
      </c>
      <c r="DM124" s="1080"/>
      <c r="DN124" s="1080"/>
      <c r="DO124" s="1080"/>
      <c r="DP124" s="1081"/>
      <c r="DQ124" s="1079" t="s">
        <v>128</v>
      </c>
      <c r="DR124" s="1080"/>
      <c r="DS124" s="1080"/>
      <c r="DT124" s="1080"/>
      <c r="DU124" s="1081"/>
      <c r="DV124" s="1082" t="s">
        <v>443</v>
      </c>
      <c r="DW124" s="1083"/>
      <c r="DX124" s="1083"/>
      <c r="DY124" s="1083"/>
      <c r="DZ124" s="1084"/>
    </row>
    <row r="125" spans="1:130" s="248" customFormat="1" ht="26.25" customHeight="1" x14ac:dyDescent="0.2">
      <c r="A125" s="1155"/>
      <c r="B125" s="1042"/>
      <c r="C125" s="1012" t="s">
        <v>464</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128</v>
      </c>
      <c r="AB125" s="1055"/>
      <c r="AC125" s="1055"/>
      <c r="AD125" s="1055"/>
      <c r="AE125" s="1056"/>
      <c r="AF125" s="1057" t="s">
        <v>128</v>
      </c>
      <c r="AG125" s="1055"/>
      <c r="AH125" s="1055"/>
      <c r="AI125" s="1055"/>
      <c r="AJ125" s="1056"/>
      <c r="AK125" s="1057" t="s">
        <v>128</v>
      </c>
      <c r="AL125" s="1055"/>
      <c r="AM125" s="1055"/>
      <c r="AN125" s="1055"/>
      <c r="AO125" s="1056"/>
      <c r="AP125" s="1058" t="s">
        <v>476</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479</v>
      </c>
      <c r="CL125" s="1104"/>
      <c r="CM125" s="1104"/>
      <c r="CN125" s="1104"/>
      <c r="CO125" s="1105"/>
      <c r="CP125" s="1036" t="s">
        <v>480</v>
      </c>
      <c r="CQ125" s="985"/>
      <c r="CR125" s="985"/>
      <c r="CS125" s="985"/>
      <c r="CT125" s="985"/>
      <c r="CU125" s="985"/>
      <c r="CV125" s="985"/>
      <c r="CW125" s="985"/>
      <c r="CX125" s="985"/>
      <c r="CY125" s="985"/>
      <c r="CZ125" s="985"/>
      <c r="DA125" s="985"/>
      <c r="DB125" s="985"/>
      <c r="DC125" s="985"/>
      <c r="DD125" s="985"/>
      <c r="DE125" s="985"/>
      <c r="DF125" s="986"/>
      <c r="DG125" s="1022" t="s">
        <v>128</v>
      </c>
      <c r="DH125" s="1023"/>
      <c r="DI125" s="1023"/>
      <c r="DJ125" s="1023"/>
      <c r="DK125" s="1023"/>
      <c r="DL125" s="1023" t="s">
        <v>128</v>
      </c>
      <c r="DM125" s="1023"/>
      <c r="DN125" s="1023"/>
      <c r="DO125" s="1023"/>
      <c r="DP125" s="1023"/>
      <c r="DQ125" s="1023" t="s">
        <v>128</v>
      </c>
      <c r="DR125" s="1023"/>
      <c r="DS125" s="1023"/>
      <c r="DT125" s="1023"/>
      <c r="DU125" s="1023"/>
      <c r="DV125" s="1024" t="s">
        <v>128</v>
      </c>
      <c r="DW125" s="1024"/>
      <c r="DX125" s="1024"/>
      <c r="DY125" s="1024"/>
      <c r="DZ125" s="1025"/>
    </row>
    <row r="126" spans="1:130" s="248" customFormat="1" ht="26.25" customHeight="1" thickBot="1" x14ac:dyDescent="0.25">
      <c r="A126" s="1155"/>
      <c r="B126" s="1042"/>
      <c r="C126" s="1012" t="s">
        <v>467</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7964</v>
      </c>
      <c r="AB126" s="1055"/>
      <c r="AC126" s="1055"/>
      <c r="AD126" s="1055"/>
      <c r="AE126" s="1056"/>
      <c r="AF126" s="1057">
        <v>3638</v>
      </c>
      <c r="AG126" s="1055"/>
      <c r="AH126" s="1055"/>
      <c r="AI126" s="1055"/>
      <c r="AJ126" s="1056"/>
      <c r="AK126" s="1057">
        <v>1704</v>
      </c>
      <c r="AL126" s="1055"/>
      <c r="AM126" s="1055"/>
      <c r="AN126" s="1055"/>
      <c r="AO126" s="1056"/>
      <c r="AP126" s="1058">
        <v>0.1</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481</v>
      </c>
      <c r="CQ126" s="1046"/>
      <c r="CR126" s="1046"/>
      <c r="CS126" s="1046"/>
      <c r="CT126" s="1046"/>
      <c r="CU126" s="1046"/>
      <c r="CV126" s="1046"/>
      <c r="CW126" s="1046"/>
      <c r="CX126" s="1046"/>
      <c r="CY126" s="1046"/>
      <c r="CZ126" s="1046"/>
      <c r="DA126" s="1046"/>
      <c r="DB126" s="1046"/>
      <c r="DC126" s="1046"/>
      <c r="DD126" s="1046"/>
      <c r="DE126" s="1046"/>
      <c r="DF126" s="1047"/>
      <c r="DG126" s="1015" t="s">
        <v>128</v>
      </c>
      <c r="DH126" s="1016"/>
      <c r="DI126" s="1016"/>
      <c r="DJ126" s="1016"/>
      <c r="DK126" s="1016"/>
      <c r="DL126" s="1016" t="s">
        <v>443</v>
      </c>
      <c r="DM126" s="1016"/>
      <c r="DN126" s="1016"/>
      <c r="DO126" s="1016"/>
      <c r="DP126" s="1016"/>
      <c r="DQ126" s="1016" t="s">
        <v>128</v>
      </c>
      <c r="DR126" s="1016"/>
      <c r="DS126" s="1016"/>
      <c r="DT126" s="1016"/>
      <c r="DU126" s="1016"/>
      <c r="DV126" s="1017" t="s">
        <v>128</v>
      </c>
      <c r="DW126" s="1017"/>
      <c r="DX126" s="1017"/>
      <c r="DY126" s="1017"/>
      <c r="DZ126" s="1018"/>
    </row>
    <row r="127" spans="1:130" s="248" customFormat="1" ht="26.25" customHeight="1" x14ac:dyDescent="0.2">
      <c r="A127" s="1156"/>
      <c r="B127" s="1044"/>
      <c r="C127" s="1098" t="s">
        <v>482</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128</v>
      </c>
      <c r="AB127" s="1055"/>
      <c r="AC127" s="1055"/>
      <c r="AD127" s="1055"/>
      <c r="AE127" s="1056"/>
      <c r="AF127" s="1057" t="s">
        <v>465</v>
      </c>
      <c r="AG127" s="1055"/>
      <c r="AH127" s="1055"/>
      <c r="AI127" s="1055"/>
      <c r="AJ127" s="1056"/>
      <c r="AK127" s="1057" t="s">
        <v>128</v>
      </c>
      <c r="AL127" s="1055"/>
      <c r="AM127" s="1055"/>
      <c r="AN127" s="1055"/>
      <c r="AO127" s="1056"/>
      <c r="AP127" s="1058" t="s">
        <v>476</v>
      </c>
      <c r="AQ127" s="1059"/>
      <c r="AR127" s="1059"/>
      <c r="AS127" s="1059"/>
      <c r="AT127" s="1060"/>
      <c r="AU127" s="284"/>
      <c r="AV127" s="284"/>
      <c r="AW127" s="284"/>
      <c r="AX127" s="1128" t="s">
        <v>483</v>
      </c>
      <c r="AY127" s="1129"/>
      <c r="AZ127" s="1129"/>
      <c r="BA127" s="1129"/>
      <c r="BB127" s="1129"/>
      <c r="BC127" s="1129"/>
      <c r="BD127" s="1129"/>
      <c r="BE127" s="1130"/>
      <c r="BF127" s="1131" t="s">
        <v>484</v>
      </c>
      <c r="BG127" s="1129"/>
      <c r="BH127" s="1129"/>
      <c r="BI127" s="1129"/>
      <c r="BJ127" s="1129"/>
      <c r="BK127" s="1129"/>
      <c r="BL127" s="1130"/>
      <c r="BM127" s="1131" t="s">
        <v>485</v>
      </c>
      <c r="BN127" s="1129"/>
      <c r="BO127" s="1129"/>
      <c r="BP127" s="1129"/>
      <c r="BQ127" s="1129"/>
      <c r="BR127" s="1129"/>
      <c r="BS127" s="1130"/>
      <c r="BT127" s="1131" t="s">
        <v>486</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487</v>
      </c>
      <c r="CQ127" s="1046"/>
      <c r="CR127" s="1046"/>
      <c r="CS127" s="1046"/>
      <c r="CT127" s="1046"/>
      <c r="CU127" s="1046"/>
      <c r="CV127" s="1046"/>
      <c r="CW127" s="1046"/>
      <c r="CX127" s="1046"/>
      <c r="CY127" s="1046"/>
      <c r="CZ127" s="1046"/>
      <c r="DA127" s="1046"/>
      <c r="DB127" s="1046"/>
      <c r="DC127" s="1046"/>
      <c r="DD127" s="1046"/>
      <c r="DE127" s="1046"/>
      <c r="DF127" s="1047"/>
      <c r="DG127" s="1015" t="s">
        <v>465</v>
      </c>
      <c r="DH127" s="1016"/>
      <c r="DI127" s="1016"/>
      <c r="DJ127" s="1016"/>
      <c r="DK127" s="1016"/>
      <c r="DL127" s="1016" t="s">
        <v>128</v>
      </c>
      <c r="DM127" s="1016"/>
      <c r="DN127" s="1016"/>
      <c r="DO127" s="1016"/>
      <c r="DP127" s="1016"/>
      <c r="DQ127" s="1016" t="s">
        <v>128</v>
      </c>
      <c r="DR127" s="1016"/>
      <c r="DS127" s="1016"/>
      <c r="DT127" s="1016"/>
      <c r="DU127" s="1016"/>
      <c r="DV127" s="1017" t="s">
        <v>476</v>
      </c>
      <c r="DW127" s="1017"/>
      <c r="DX127" s="1017"/>
      <c r="DY127" s="1017"/>
      <c r="DZ127" s="1018"/>
    </row>
    <row r="128" spans="1:130" s="248" customFormat="1" ht="26.25" customHeight="1" thickBot="1" x14ac:dyDescent="0.25">
      <c r="A128" s="1139" t="s">
        <v>488</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489</v>
      </c>
      <c r="X128" s="1141"/>
      <c r="Y128" s="1141"/>
      <c r="Z128" s="1142"/>
      <c r="AA128" s="1143">
        <v>15265</v>
      </c>
      <c r="AB128" s="1144"/>
      <c r="AC128" s="1144"/>
      <c r="AD128" s="1144"/>
      <c r="AE128" s="1145"/>
      <c r="AF128" s="1146">
        <v>15265</v>
      </c>
      <c r="AG128" s="1144"/>
      <c r="AH128" s="1144"/>
      <c r="AI128" s="1144"/>
      <c r="AJ128" s="1145"/>
      <c r="AK128" s="1146">
        <v>15264</v>
      </c>
      <c r="AL128" s="1144"/>
      <c r="AM128" s="1144"/>
      <c r="AN128" s="1144"/>
      <c r="AO128" s="1145"/>
      <c r="AP128" s="1147"/>
      <c r="AQ128" s="1148"/>
      <c r="AR128" s="1148"/>
      <c r="AS128" s="1148"/>
      <c r="AT128" s="1149"/>
      <c r="AU128" s="284"/>
      <c r="AV128" s="284"/>
      <c r="AW128" s="284"/>
      <c r="AX128" s="984" t="s">
        <v>490</v>
      </c>
      <c r="AY128" s="985"/>
      <c r="AZ128" s="985"/>
      <c r="BA128" s="985"/>
      <c r="BB128" s="985"/>
      <c r="BC128" s="985"/>
      <c r="BD128" s="985"/>
      <c r="BE128" s="986"/>
      <c r="BF128" s="1150" t="s">
        <v>128</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491</v>
      </c>
      <c r="CQ128" s="1133"/>
      <c r="CR128" s="1133"/>
      <c r="CS128" s="1133"/>
      <c r="CT128" s="1133"/>
      <c r="CU128" s="1133"/>
      <c r="CV128" s="1133"/>
      <c r="CW128" s="1133"/>
      <c r="CX128" s="1133"/>
      <c r="CY128" s="1133"/>
      <c r="CZ128" s="1133"/>
      <c r="DA128" s="1133"/>
      <c r="DB128" s="1133"/>
      <c r="DC128" s="1133"/>
      <c r="DD128" s="1133"/>
      <c r="DE128" s="1133"/>
      <c r="DF128" s="1134"/>
      <c r="DG128" s="1135">
        <v>8376</v>
      </c>
      <c r="DH128" s="1136"/>
      <c r="DI128" s="1136"/>
      <c r="DJ128" s="1136"/>
      <c r="DK128" s="1136"/>
      <c r="DL128" s="1136">
        <v>9156</v>
      </c>
      <c r="DM128" s="1136"/>
      <c r="DN128" s="1136"/>
      <c r="DO128" s="1136"/>
      <c r="DP128" s="1136"/>
      <c r="DQ128" s="1136">
        <v>4521</v>
      </c>
      <c r="DR128" s="1136"/>
      <c r="DS128" s="1136"/>
      <c r="DT128" s="1136"/>
      <c r="DU128" s="1136"/>
      <c r="DV128" s="1137">
        <v>0.1</v>
      </c>
      <c r="DW128" s="1137"/>
      <c r="DX128" s="1137"/>
      <c r="DY128" s="1137"/>
      <c r="DZ128" s="1138"/>
    </row>
    <row r="129" spans="1:131" s="248" customFormat="1" ht="26.25" customHeight="1" x14ac:dyDescent="0.2">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492</v>
      </c>
      <c r="X129" s="1170"/>
      <c r="Y129" s="1170"/>
      <c r="Z129" s="1171"/>
      <c r="AA129" s="1054">
        <v>3432143</v>
      </c>
      <c r="AB129" s="1055"/>
      <c r="AC129" s="1055"/>
      <c r="AD129" s="1055"/>
      <c r="AE129" s="1056"/>
      <c r="AF129" s="1057">
        <v>3459796</v>
      </c>
      <c r="AG129" s="1055"/>
      <c r="AH129" s="1055"/>
      <c r="AI129" s="1055"/>
      <c r="AJ129" s="1056"/>
      <c r="AK129" s="1057">
        <v>3646618</v>
      </c>
      <c r="AL129" s="1055"/>
      <c r="AM129" s="1055"/>
      <c r="AN129" s="1055"/>
      <c r="AO129" s="1056"/>
      <c r="AP129" s="1172"/>
      <c r="AQ129" s="1173"/>
      <c r="AR129" s="1173"/>
      <c r="AS129" s="1173"/>
      <c r="AT129" s="1174"/>
      <c r="AU129" s="286"/>
      <c r="AV129" s="286"/>
      <c r="AW129" s="286"/>
      <c r="AX129" s="1163" t="s">
        <v>493</v>
      </c>
      <c r="AY129" s="1046"/>
      <c r="AZ129" s="1046"/>
      <c r="BA129" s="1046"/>
      <c r="BB129" s="1046"/>
      <c r="BC129" s="1046"/>
      <c r="BD129" s="1046"/>
      <c r="BE129" s="1047"/>
      <c r="BF129" s="1164" t="s">
        <v>128</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6" t="s">
        <v>494</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495</v>
      </c>
      <c r="X130" s="1170"/>
      <c r="Y130" s="1170"/>
      <c r="Z130" s="1171"/>
      <c r="AA130" s="1054">
        <v>381170</v>
      </c>
      <c r="AB130" s="1055"/>
      <c r="AC130" s="1055"/>
      <c r="AD130" s="1055"/>
      <c r="AE130" s="1056"/>
      <c r="AF130" s="1057">
        <v>396569</v>
      </c>
      <c r="AG130" s="1055"/>
      <c r="AH130" s="1055"/>
      <c r="AI130" s="1055"/>
      <c r="AJ130" s="1056"/>
      <c r="AK130" s="1057">
        <v>402817</v>
      </c>
      <c r="AL130" s="1055"/>
      <c r="AM130" s="1055"/>
      <c r="AN130" s="1055"/>
      <c r="AO130" s="1056"/>
      <c r="AP130" s="1172"/>
      <c r="AQ130" s="1173"/>
      <c r="AR130" s="1173"/>
      <c r="AS130" s="1173"/>
      <c r="AT130" s="1174"/>
      <c r="AU130" s="286"/>
      <c r="AV130" s="286"/>
      <c r="AW130" s="286"/>
      <c r="AX130" s="1163" t="s">
        <v>496</v>
      </c>
      <c r="AY130" s="1046"/>
      <c r="AZ130" s="1046"/>
      <c r="BA130" s="1046"/>
      <c r="BB130" s="1046"/>
      <c r="BC130" s="1046"/>
      <c r="BD130" s="1046"/>
      <c r="BE130" s="1047"/>
      <c r="BF130" s="1200">
        <v>9.3000000000000007</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497</v>
      </c>
      <c r="X131" s="1208"/>
      <c r="Y131" s="1208"/>
      <c r="Z131" s="1209"/>
      <c r="AA131" s="1101">
        <v>3050973</v>
      </c>
      <c r="AB131" s="1080"/>
      <c r="AC131" s="1080"/>
      <c r="AD131" s="1080"/>
      <c r="AE131" s="1081"/>
      <c r="AF131" s="1079">
        <v>3063227</v>
      </c>
      <c r="AG131" s="1080"/>
      <c r="AH131" s="1080"/>
      <c r="AI131" s="1080"/>
      <c r="AJ131" s="1081"/>
      <c r="AK131" s="1079">
        <v>3243801</v>
      </c>
      <c r="AL131" s="1080"/>
      <c r="AM131" s="1080"/>
      <c r="AN131" s="1080"/>
      <c r="AO131" s="1081"/>
      <c r="AP131" s="1210"/>
      <c r="AQ131" s="1211"/>
      <c r="AR131" s="1211"/>
      <c r="AS131" s="1211"/>
      <c r="AT131" s="1212"/>
      <c r="AU131" s="286"/>
      <c r="AV131" s="286"/>
      <c r="AW131" s="286"/>
      <c r="AX131" s="1182" t="s">
        <v>498</v>
      </c>
      <c r="AY131" s="1133"/>
      <c r="AZ131" s="1133"/>
      <c r="BA131" s="1133"/>
      <c r="BB131" s="1133"/>
      <c r="BC131" s="1133"/>
      <c r="BD131" s="1133"/>
      <c r="BE131" s="1134"/>
      <c r="BF131" s="1183" t="s">
        <v>128</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89" t="s">
        <v>499</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500</v>
      </c>
      <c r="W132" s="1193"/>
      <c r="X132" s="1193"/>
      <c r="Y132" s="1193"/>
      <c r="Z132" s="1194"/>
      <c r="AA132" s="1195">
        <v>10.08717547</v>
      </c>
      <c r="AB132" s="1196"/>
      <c r="AC132" s="1196"/>
      <c r="AD132" s="1196"/>
      <c r="AE132" s="1197"/>
      <c r="AF132" s="1198">
        <v>9.6767885630000006</v>
      </c>
      <c r="AG132" s="1196"/>
      <c r="AH132" s="1196"/>
      <c r="AI132" s="1196"/>
      <c r="AJ132" s="1197"/>
      <c r="AK132" s="1198">
        <v>8.1702299249999992</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501</v>
      </c>
      <c r="W133" s="1176"/>
      <c r="X133" s="1176"/>
      <c r="Y133" s="1176"/>
      <c r="Z133" s="1177"/>
      <c r="AA133" s="1178">
        <v>9.8000000000000007</v>
      </c>
      <c r="AB133" s="1179"/>
      <c r="AC133" s="1179"/>
      <c r="AD133" s="1179"/>
      <c r="AE133" s="1180"/>
      <c r="AF133" s="1178">
        <v>9.9</v>
      </c>
      <c r="AG133" s="1179"/>
      <c r="AH133" s="1179"/>
      <c r="AI133" s="1179"/>
      <c r="AJ133" s="1180"/>
      <c r="AK133" s="1178">
        <v>9.3000000000000007</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Bs9ZqMOBCk/AW6Ldx1v8wXCT8pomFcX6CUAf9kb6b2sHyJMCJt7M8iACOYT8ZmUVRNjSrzCkasz8GdbL6li3Q==" saltValue="4TDNtGpFSXK6AAEBaMrh+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502</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1pfUDIPnpYtmPIRC7CZepzm9bBlY2V72G6r7IEO7BDJfwY13qNZ1KbWVdyPQCjc2Ka+5iaabL5XfDficHAB0uQ==" saltValue="hUKt5bbeLk9LyQwUNJM2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ZMtbAN3luj/BYJcd7P5vC2pehxIPGrr7wIGy+7ChsrDhG4QFGRSpHyfSkD6dBn92o2Ci0lbGfOm+do+gI9g4FA==" saltValue="WE/xzq+BIWKGLWYE+V67T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505</v>
      </c>
      <c r="AP7" s="305"/>
      <c r="AQ7" s="306" t="s">
        <v>506</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507</v>
      </c>
      <c r="AQ8" s="312" t="s">
        <v>508</v>
      </c>
      <c r="AR8" s="313" t="s">
        <v>509</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510</v>
      </c>
      <c r="AL9" s="1216"/>
      <c r="AM9" s="1216"/>
      <c r="AN9" s="1217"/>
      <c r="AO9" s="314">
        <v>1179091</v>
      </c>
      <c r="AP9" s="314">
        <v>112756</v>
      </c>
      <c r="AQ9" s="315">
        <v>156065</v>
      </c>
      <c r="AR9" s="316">
        <v>-27.8</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511</v>
      </c>
      <c r="AL10" s="1216"/>
      <c r="AM10" s="1216"/>
      <c r="AN10" s="1217"/>
      <c r="AO10" s="317">
        <v>133198</v>
      </c>
      <c r="AP10" s="317">
        <v>12738</v>
      </c>
      <c r="AQ10" s="318">
        <v>24089</v>
      </c>
      <c r="AR10" s="319">
        <v>-47.1</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512</v>
      </c>
      <c r="AL11" s="1216"/>
      <c r="AM11" s="1216"/>
      <c r="AN11" s="1217"/>
      <c r="AO11" s="317">
        <v>6142</v>
      </c>
      <c r="AP11" s="317">
        <v>587</v>
      </c>
      <c r="AQ11" s="318">
        <v>3903</v>
      </c>
      <c r="AR11" s="319">
        <v>-85</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513</v>
      </c>
      <c r="AL12" s="1216"/>
      <c r="AM12" s="1216"/>
      <c r="AN12" s="1217"/>
      <c r="AO12" s="317" t="s">
        <v>514</v>
      </c>
      <c r="AP12" s="317" t="s">
        <v>514</v>
      </c>
      <c r="AQ12" s="318" t="s">
        <v>514</v>
      </c>
      <c r="AR12" s="319" t="s">
        <v>514</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515</v>
      </c>
      <c r="AL13" s="1216"/>
      <c r="AM13" s="1216"/>
      <c r="AN13" s="1217"/>
      <c r="AO13" s="317">
        <v>71345</v>
      </c>
      <c r="AP13" s="317">
        <v>6823</v>
      </c>
      <c r="AQ13" s="318">
        <v>6134</v>
      </c>
      <c r="AR13" s="319">
        <v>11.2</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516</v>
      </c>
      <c r="AL14" s="1216"/>
      <c r="AM14" s="1216"/>
      <c r="AN14" s="1217"/>
      <c r="AO14" s="317">
        <v>70592</v>
      </c>
      <c r="AP14" s="317">
        <v>6751</v>
      </c>
      <c r="AQ14" s="318">
        <v>6841</v>
      </c>
      <c r="AR14" s="319">
        <v>-1.3</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517</v>
      </c>
      <c r="AL15" s="1222"/>
      <c r="AM15" s="1222"/>
      <c r="AN15" s="1223"/>
      <c r="AO15" s="317">
        <v>-100947</v>
      </c>
      <c r="AP15" s="317">
        <v>-9654</v>
      </c>
      <c r="AQ15" s="318">
        <v>-12699</v>
      </c>
      <c r="AR15" s="319">
        <v>-24</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187</v>
      </c>
      <c r="AL16" s="1222"/>
      <c r="AM16" s="1222"/>
      <c r="AN16" s="1223"/>
      <c r="AO16" s="317">
        <v>1359421</v>
      </c>
      <c r="AP16" s="317">
        <v>130001</v>
      </c>
      <c r="AQ16" s="318">
        <v>184332</v>
      </c>
      <c r="AR16" s="319">
        <v>-29.5</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522</v>
      </c>
      <c r="AL21" s="1225"/>
      <c r="AM21" s="1225"/>
      <c r="AN21" s="1226"/>
      <c r="AO21" s="330">
        <v>12.62</v>
      </c>
      <c r="AP21" s="331">
        <v>15.68</v>
      </c>
      <c r="AQ21" s="332">
        <v>-3.06</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523</v>
      </c>
      <c r="AL22" s="1225"/>
      <c r="AM22" s="1225"/>
      <c r="AN22" s="1226"/>
      <c r="AO22" s="335">
        <v>94.9</v>
      </c>
      <c r="AP22" s="336">
        <v>95.9</v>
      </c>
      <c r="AQ22" s="337">
        <v>-1</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505</v>
      </c>
      <c r="AP30" s="305"/>
      <c r="AQ30" s="306" t="s">
        <v>506</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507</v>
      </c>
      <c r="AQ31" s="312" t="s">
        <v>508</v>
      </c>
      <c r="AR31" s="313" t="s">
        <v>509</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527</v>
      </c>
      <c r="AL32" s="1219"/>
      <c r="AM32" s="1219"/>
      <c r="AN32" s="1220"/>
      <c r="AO32" s="345">
        <v>572552</v>
      </c>
      <c r="AP32" s="345">
        <v>54753</v>
      </c>
      <c r="AQ32" s="346">
        <v>108331</v>
      </c>
      <c r="AR32" s="347">
        <v>-49.5</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528</v>
      </c>
      <c r="AL33" s="1219"/>
      <c r="AM33" s="1219"/>
      <c r="AN33" s="1220"/>
      <c r="AO33" s="345" t="s">
        <v>514</v>
      </c>
      <c r="AP33" s="345" t="s">
        <v>514</v>
      </c>
      <c r="AQ33" s="346">
        <v>132</v>
      </c>
      <c r="AR33" s="347" t="s">
        <v>514</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529</v>
      </c>
      <c r="AL34" s="1219"/>
      <c r="AM34" s="1219"/>
      <c r="AN34" s="1220"/>
      <c r="AO34" s="345" t="s">
        <v>514</v>
      </c>
      <c r="AP34" s="345" t="s">
        <v>514</v>
      </c>
      <c r="AQ34" s="346">
        <v>205</v>
      </c>
      <c r="AR34" s="347" t="s">
        <v>514</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530</v>
      </c>
      <c r="AL35" s="1219"/>
      <c r="AM35" s="1219"/>
      <c r="AN35" s="1220"/>
      <c r="AO35" s="345">
        <v>74551</v>
      </c>
      <c r="AP35" s="345">
        <v>7129</v>
      </c>
      <c r="AQ35" s="346">
        <v>22911</v>
      </c>
      <c r="AR35" s="347">
        <v>-68.900000000000006</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531</v>
      </c>
      <c r="AL36" s="1219"/>
      <c r="AM36" s="1219"/>
      <c r="AN36" s="1220"/>
      <c r="AO36" s="345">
        <v>34300</v>
      </c>
      <c r="AP36" s="345">
        <v>3280</v>
      </c>
      <c r="AQ36" s="346">
        <v>3832</v>
      </c>
      <c r="AR36" s="347">
        <v>-14.4</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532</v>
      </c>
      <c r="AL37" s="1219"/>
      <c r="AM37" s="1219"/>
      <c r="AN37" s="1220"/>
      <c r="AO37" s="345">
        <v>1704</v>
      </c>
      <c r="AP37" s="345">
        <v>163</v>
      </c>
      <c r="AQ37" s="346">
        <v>1000</v>
      </c>
      <c r="AR37" s="347">
        <v>-83.7</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533</v>
      </c>
      <c r="AL38" s="1228"/>
      <c r="AM38" s="1228"/>
      <c r="AN38" s="1229"/>
      <c r="AO38" s="348" t="s">
        <v>514</v>
      </c>
      <c r="AP38" s="348" t="s">
        <v>514</v>
      </c>
      <c r="AQ38" s="349">
        <v>21</v>
      </c>
      <c r="AR38" s="337" t="s">
        <v>514</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534</v>
      </c>
      <c r="AL39" s="1228"/>
      <c r="AM39" s="1228"/>
      <c r="AN39" s="1229"/>
      <c r="AO39" s="345">
        <v>-15264</v>
      </c>
      <c r="AP39" s="345">
        <v>-1460</v>
      </c>
      <c r="AQ39" s="346">
        <v>-5292</v>
      </c>
      <c r="AR39" s="347">
        <v>-72.400000000000006</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535</v>
      </c>
      <c r="AL40" s="1219"/>
      <c r="AM40" s="1219"/>
      <c r="AN40" s="1220"/>
      <c r="AO40" s="345">
        <v>-402817</v>
      </c>
      <c r="AP40" s="345">
        <v>-38521</v>
      </c>
      <c r="AQ40" s="346">
        <v>-91315</v>
      </c>
      <c r="AR40" s="347">
        <v>-57.8</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299</v>
      </c>
      <c r="AL41" s="1231"/>
      <c r="AM41" s="1231"/>
      <c r="AN41" s="1232"/>
      <c r="AO41" s="345">
        <v>265026</v>
      </c>
      <c r="AP41" s="345">
        <v>25344</v>
      </c>
      <c r="AQ41" s="346">
        <v>39824</v>
      </c>
      <c r="AR41" s="347">
        <v>-36.4</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505</v>
      </c>
      <c r="AN49" s="1235" t="s">
        <v>539</v>
      </c>
      <c r="AO49" s="1236"/>
      <c r="AP49" s="1236"/>
      <c r="AQ49" s="1236"/>
      <c r="AR49" s="1237"/>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540</v>
      </c>
      <c r="AO50" s="362" t="s">
        <v>541</v>
      </c>
      <c r="AP50" s="363" t="s">
        <v>542</v>
      </c>
      <c r="AQ50" s="364" t="s">
        <v>543</v>
      </c>
      <c r="AR50" s="365" t="s">
        <v>544</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990398</v>
      </c>
      <c r="AN51" s="367">
        <v>91551</v>
      </c>
      <c r="AO51" s="368">
        <v>27</v>
      </c>
      <c r="AP51" s="369">
        <v>107537</v>
      </c>
      <c r="AQ51" s="370">
        <v>14.7</v>
      </c>
      <c r="AR51" s="371">
        <v>12.3</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654949</v>
      </c>
      <c r="AN52" s="375">
        <v>60543</v>
      </c>
      <c r="AO52" s="376">
        <v>-4.5</v>
      </c>
      <c r="AP52" s="377">
        <v>57923</v>
      </c>
      <c r="AQ52" s="378">
        <v>25.1</v>
      </c>
      <c r="AR52" s="379">
        <v>-29.6</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731814</v>
      </c>
      <c r="AN53" s="367">
        <v>68139</v>
      </c>
      <c r="AO53" s="368">
        <v>-25.6</v>
      </c>
      <c r="AP53" s="369">
        <v>113913</v>
      </c>
      <c r="AQ53" s="370">
        <v>5.9</v>
      </c>
      <c r="AR53" s="371">
        <v>-31.5</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636153</v>
      </c>
      <c r="AN54" s="375">
        <v>59232</v>
      </c>
      <c r="AO54" s="376">
        <v>-2.2000000000000002</v>
      </c>
      <c r="AP54" s="377">
        <v>53160</v>
      </c>
      <c r="AQ54" s="378">
        <v>-8.1999999999999993</v>
      </c>
      <c r="AR54" s="379">
        <v>6</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818152</v>
      </c>
      <c r="AN55" s="367">
        <v>77133</v>
      </c>
      <c r="AO55" s="368">
        <v>13.2</v>
      </c>
      <c r="AP55" s="369">
        <v>115050</v>
      </c>
      <c r="AQ55" s="370">
        <v>1</v>
      </c>
      <c r="AR55" s="371">
        <v>12.2</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678259</v>
      </c>
      <c r="AN56" s="375">
        <v>63944</v>
      </c>
      <c r="AO56" s="376">
        <v>8</v>
      </c>
      <c r="AP56" s="377">
        <v>53792</v>
      </c>
      <c r="AQ56" s="378">
        <v>1.2</v>
      </c>
      <c r="AR56" s="379">
        <v>6.8</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1335316</v>
      </c>
      <c r="AN57" s="367">
        <v>127076</v>
      </c>
      <c r="AO57" s="368">
        <v>64.7</v>
      </c>
      <c r="AP57" s="369">
        <v>118252</v>
      </c>
      <c r="AQ57" s="370">
        <v>2.8</v>
      </c>
      <c r="AR57" s="371">
        <v>61.9</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827747</v>
      </c>
      <c r="AN58" s="375">
        <v>78773</v>
      </c>
      <c r="AO58" s="376">
        <v>23.2</v>
      </c>
      <c r="AP58" s="377">
        <v>49994</v>
      </c>
      <c r="AQ58" s="378">
        <v>-7.1</v>
      </c>
      <c r="AR58" s="379">
        <v>30.3</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1406906</v>
      </c>
      <c r="AN59" s="367">
        <v>134542</v>
      </c>
      <c r="AO59" s="368">
        <v>5.9</v>
      </c>
      <c r="AP59" s="369">
        <v>200194</v>
      </c>
      <c r="AQ59" s="370">
        <v>69.3</v>
      </c>
      <c r="AR59" s="371">
        <v>-63.4</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1160989</v>
      </c>
      <c r="AN60" s="375">
        <v>111025</v>
      </c>
      <c r="AO60" s="376">
        <v>40.9</v>
      </c>
      <c r="AP60" s="377">
        <v>106422</v>
      </c>
      <c r="AQ60" s="378">
        <v>112.9</v>
      </c>
      <c r="AR60" s="379">
        <v>-72</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1056517</v>
      </c>
      <c r="AN61" s="382">
        <v>99688</v>
      </c>
      <c r="AO61" s="383">
        <v>17</v>
      </c>
      <c r="AP61" s="384">
        <v>130989</v>
      </c>
      <c r="AQ61" s="385">
        <v>18.7</v>
      </c>
      <c r="AR61" s="371">
        <v>-1.7</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791619</v>
      </c>
      <c r="AN62" s="375">
        <v>74703</v>
      </c>
      <c r="AO62" s="376">
        <v>13.1</v>
      </c>
      <c r="AP62" s="377">
        <v>64258</v>
      </c>
      <c r="AQ62" s="378">
        <v>24.8</v>
      </c>
      <c r="AR62" s="379">
        <v>-11.7</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we+wUGqryv2FmutFPNuVby8SUTbvMMQowfij0ntLQ2gMkGR1oaI/PLfieuICdf4J47HZRvys9hlBPF9+BLr+og==" saltValue="aYBhLMBt5JMoomzu5pMZ9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553</v>
      </c>
    </row>
    <row r="121" spans="125:125" ht="13.5" hidden="1" customHeight="1" x14ac:dyDescent="0.2">
      <c r="DU121" s="292"/>
    </row>
  </sheetData>
  <sheetProtection algorithmName="SHA-512" hashValue="t3DRVBJOeZpaaWKpEWe21yxdUqCJOV9kXf8Sn6H6Q3oGB3r+j2jNLcPN8y2e3aGYXUNL1/tOtRpK8QKh13ElTw==" saltValue="+YjZseeb7VSbZsXVgFAiZ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554</v>
      </c>
    </row>
  </sheetData>
  <sheetProtection algorithmName="SHA-512" hashValue="d8IMw8sMJ+eo0npynHY9IqI8/HlCCrPHR/QjCqfPm4n5D9Q6SqfriKFkeMHDdJXiNAPXUgO1Y+YT9/POmF+EAQ==" saltValue="CYagDti8zygY57+8+DkZe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2">
      <c r="B47" s="10"/>
      <c r="C47" s="1238" t="s">
        <v>3</v>
      </c>
      <c r="D47" s="1238"/>
      <c r="E47" s="1239"/>
      <c r="F47" s="11">
        <v>20.309999999999999</v>
      </c>
      <c r="G47" s="12">
        <v>23.61</v>
      </c>
      <c r="H47" s="12">
        <v>21.26</v>
      </c>
      <c r="I47" s="12">
        <v>17.86</v>
      </c>
      <c r="J47" s="13">
        <v>21.18</v>
      </c>
    </row>
    <row r="48" spans="2:10" ht="57.75" customHeight="1" x14ac:dyDescent="0.2">
      <c r="B48" s="14"/>
      <c r="C48" s="1240" t="s">
        <v>4</v>
      </c>
      <c r="D48" s="1240"/>
      <c r="E48" s="1241"/>
      <c r="F48" s="15">
        <v>13.1</v>
      </c>
      <c r="G48" s="16">
        <v>10.55</v>
      </c>
      <c r="H48" s="16">
        <v>7.63</v>
      </c>
      <c r="I48" s="16">
        <v>7.83</v>
      </c>
      <c r="J48" s="17">
        <v>7.66</v>
      </c>
    </row>
    <row r="49" spans="2:10" ht="57.75" customHeight="1" thickBot="1" x14ac:dyDescent="0.25">
      <c r="B49" s="18"/>
      <c r="C49" s="1242" t="s">
        <v>5</v>
      </c>
      <c r="D49" s="1242"/>
      <c r="E49" s="1243"/>
      <c r="F49" s="19">
        <v>1.58</v>
      </c>
      <c r="G49" s="20" t="s">
        <v>560</v>
      </c>
      <c r="H49" s="20" t="s">
        <v>561</v>
      </c>
      <c r="I49" s="20" t="s">
        <v>562</v>
      </c>
      <c r="J49" s="21">
        <v>0.73</v>
      </c>
    </row>
    <row r="50" spans="2:10" ht="13.5" customHeight="1" x14ac:dyDescent="0.2"/>
  </sheetData>
  <sheetProtection algorithmName="SHA-512" hashValue="sKWTx6q8ZHwJfJ9GOdCKZ1VIhRAbQ35j99oKUTt+oF03VGk6k4h8hTq30euBhLhoznsXHRFvKr6eySTo6SD8Jg==" saltValue="iyDQwPD4Ao8o5MbB3+I+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2022-03-22T08:38:06Z</cp:lastPrinted>
  <dcterms:created xsi:type="dcterms:W3CDTF">2022-02-02T07:33:27Z</dcterms:created>
  <dcterms:modified xsi:type="dcterms:W3CDTF">2022-09-27T01:13:52Z</dcterms:modified>
  <cp:category/>
</cp:coreProperties>
</file>